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LANDISK-31B092\zaisei\財政担当フォルダ（共有ＮＷ）\○財政課\公営企業関係調査・通知\30\◆経営比較分析表\【未】310204〆_\01.回答\"/>
    </mc:Choice>
  </mc:AlternateContent>
  <workbookProtection workbookAlgorithmName="SHA-512" workbookHashValue="KZMigmemkvYZNzdEUl8AU6s6cjbX2i8WnKJDimWiT6XgRY4tTwEEEcPgk6MLl4oYW9vV+Epl4WV8GtQ5ptua5w==" workbookSaltValue="qjXpDd13kJo/oAfB2TBCK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<sst xmlns="http://schemas.openxmlformats.org/spreadsheetml/2006/main" count="237" uniqueCount="124">
  <si>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</si>
  <si>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</si>
  <si>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</si>
  <si>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</si>
  <si>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</si>
  <si>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</si>
  <si>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</si>
  <si>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</si>
  <si>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</si>
  <si>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</si>
  <si>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</si>
  <si>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</si>
  <si>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</si>
  <si>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</si>
  <si>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</si>
  <si>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</si>
  <si>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</si>
  <si>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</si>
  <si>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</si>
  <si>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</si>
  <si>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</si>
  <si>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</si>
  <si>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</si>
  <si>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</si>
  <si>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</si>
  <si>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</si>
  <si>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</si>
  <si>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</si>
  <si>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</si>
  <si>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</si>
  <si>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</si>
  <si>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</si>
  <si>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</si>
  <si>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</si>
  <si>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</si>
  <si>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</si>
  <si>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</si>
  <si>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</si>
  <si>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</si>
  <si>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</si>
  <si>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</si>
  <si>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</si>
  <si>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</si>
  <si>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</si>
  <si>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</si>
  <si>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</si>
  <si>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</si>
  <si>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</si>
  <si>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</si>
  <si>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</si>
  <si>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</si>
  <si>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</si>
  <si>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</si>
  <si>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</si>
  <si>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</si>
  <si>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</si>
  <si>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</si>
  <si>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</si>
  <si>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</si>
  <si>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</si>
  <si>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</si>
  <si>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</si>
  <si>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</si>
  <si>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</si>
  <si>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</si>
  <si>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</si>
  <si>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</si>
  <si>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</si>
  <si>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</si>
  <si>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</si>
  <si>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</si>
  <si>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</si>
  <si>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</si>
  <si>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</si>
  <si>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</si>
  <si>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</si>
  <si>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</si>
  <si>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</si>
  <si>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</si>
  <si>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</si>
  <si>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</si>
  <si>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</si>
  <si>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</si>
  <si>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</si>
  <si>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</si>
  <si>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</si>
  <si>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</si>
  <si>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</si>
  <si>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</si>
  <si>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</si>
  <si>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</si>
  <si>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</si>
  <si>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</si>
  <si>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</si>
  <si>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</si>
  <si>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</si>
  <si>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</si>
  <si>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</si>
  <si>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</si>
  <si>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</si>
  <si>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</si>
  <si>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</si>
  <si>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</si>
  <si>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</si>
  <si>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</si>
  <si>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</si>
  <si>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</si>
  <si>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</si>
  <si>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美馬市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</si>
  <si>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</si>
  <si>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</si>
  <si>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</si>
  <si>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</si>
  <si>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</si>
  <si>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</si>
  <si>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</si>
  <si>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</si>
  <si>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</si>
  <si>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</si>
  <si>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</si>
  <si>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</si>
  <si>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平成29年度4月に一部簡易水道事業を上水道事業に統合したため、山間部の小規模施設のみ簡易水道事業として経営している。このため、各種指標が大幅に悪化している。
【収益的収支比率】【料金回収率】
給水世帯・給水人口が少なく、総収益が大幅に減少した。このため、一般会計からの繰入金に頼らざるを得ず、比率が高くなった。
【企業債残高対給水収益比率】
給水世帯・給水人口が少なく、総収益が大幅に減少し、比率が高くなった。
【施設利用率】
類似団体を上回っているが、有収率は全国平均に比べ低い。これは、施設･管路の老朽化による漏水が原因と考えられる。</t>
    <rPh sb="0" eb="2">
      <t>ヘイセイ</t>
    </rPh>
    <rPh sb="4" eb="6">
      <t>ネンド</t>
    </rPh>
    <rPh sb="7" eb="8">
      <t>ガツ</t>
    </rPh>
    <rPh sb="9" eb="11">
      <t>イチブ</t>
    </rPh>
    <rPh sb="11" eb="13">
      <t>カンイ</t>
    </rPh>
    <rPh sb="13" eb="15">
      <t>スイドウ</t>
    </rPh>
    <rPh sb="15" eb="17">
      <t>ジギョウ</t>
    </rPh>
    <rPh sb="18" eb="21">
      <t>ジョウスイドウ</t>
    </rPh>
    <rPh sb="21" eb="23">
      <t>ジギョウ</t>
    </rPh>
    <rPh sb="24" eb="26">
      <t>トウゴウ</t>
    </rPh>
    <rPh sb="31" eb="34">
      <t>サンカンブ</t>
    </rPh>
    <rPh sb="35" eb="38">
      <t>ショウキボ</t>
    </rPh>
    <rPh sb="38" eb="40">
      <t>シセツ</t>
    </rPh>
    <rPh sb="42" eb="44">
      <t>カンイ</t>
    </rPh>
    <rPh sb="44" eb="46">
      <t>スイドウ</t>
    </rPh>
    <rPh sb="46" eb="48">
      <t>ジギョウ</t>
    </rPh>
    <rPh sb="51" eb="53">
      <t>ケイエイ</t>
    </rPh>
    <rPh sb="63" eb="65">
      <t>カクシュ</t>
    </rPh>
    <rPh sb="65" eb="67">
      <t>シヒョウ</t>
    </rPh>
    <rPh sb="68" eb="70">
      <t>オオハバ</t>
    </rPh>
    <rPh sb="71" eb="73">
      <t>アッカ</t>
    </rPh>
    <rPh sb="81" eb="84">
      <t>シュウエキテキ</t>
    </rPh>
    <rPh sb="84" eb="86">
      <t>シュウシ</t>
    </rPh>
    <rPh sb="86" eb="88">
      <t>ヒリツ</t>
    </rPh>
    <rPh sb="90" eb="92">
      <t>リョウキン</t>
    </rPh>
    <rPh sb="92" eb="95">
      <t>カイシュウリツ</t>
    </rPh>
    <rPh sb="97" eb="99">
      <t>キュウスイ</t>
    </rPh>
    <rPh sb="99" eb="101">
      <t>セタイ</t>
    </rPh>
    <rPh sb="102" eb="104">
      <t>キュウスイ</t>
    </rPh>
    <rPh sb="104" eb="106">
      <t>ジンコウ</t>
    </rPh>
    <rPh sb="107" eb="108">
      <t>スク</t>
    </rPh>
    <rPh sb="111" eb="114">
      <t>ソウシュウエキ</t>
    </rPh>
    <rPh sb="115" eb="117">
      <t>オオハバ</t>
    </rPh>
    <rPh sb="118" eb="120">
      <t>ゲンショウ</t>
    </rPh>
    <rPh sb="128" eb="130">
      <t>イッパン</t>
    </rPh>
    <rPh sb="130" eb="132">
      <t>カイケイ</t>
    </rPh>
    <rPh sb="135" eb="138">
      <t>クリイレキン</t>
    </rPh>
    <rPh sb="139" eb="140">
      <t>タヨ</t>
    </rPh>
    <rPh sb="144" eb="145">
      <t>エ</t>
    </rPh>
    <rPh sb="147" eb="149">
      <t>ヒリツ</t>
    </rPh>
    <rPh sb="150" eb="151">
      <t>タカ</t>
    </rPh>
    <rPh sb="159" eb="162">
      <t>キギョウサイ</t>
    </rPh>
    <rPh sb="162" eb="164">
      <t>ザンダカ</t>
    </rPh>
    <rPh sb="164" eb="165">
      <t>タイ</t>
    </rPh>
    <rPh sb="165" eb="167">
      <t>キュウスイ</t>
    </rPh>
    <rPh sb="167" eb="169">
      <t>シュウエキ</t>
    </rPh>
    <rPh sb="169" eb="171">
      <t>ヒリツ</t>
    </rPh>
    <rPh sb="198" eb="200">
      <t>ヒリツ</t>
    </rPh>
    <rPh sb="201" eb="202">
      <t>タカ</t>
    </rPh>
    <rPh sb="210" eb="212">
      <t>シセツ</t>
    </rPh>
    <rPh sb="212" eb="215">
      <t>リヨウリツ</t>
    </rPh>
    <rPh sb="217" eb="219">
      <t>ルイジ</t>
    </rPh>
    <rPh sb="219" eb="221">
      <t>ダンタイ</t>
    </rPh>
    <rPh sb="222" eb="224">
      <t>ウワマワ</t>
    </rPh>
    <rPh sb="230" eb="232">
      <t>ユウシュウ</t>
    </rPh>
    <rPh sb="232" eb="233">
      <t>リツ</t>
    </rPh>
    <rPh sb="234" eb="236">
      <t>ゼンコク</t>
    </rPh>
    <rPh sb="236" eb="238">
      <t>ヘイキン</t>
    </rPh>
    <rPh sb="239" eb="240">
      <t>クラ</t>
    </rPh>
    <rPh sb="241" eb="242">
      <t>ヒク</t>
    </rPh>
    <rPh sb="248" eb="250">
      <t>シセツ</t>
    </rPh>
    <rPh sb="251" eb="253">
      <t>カンロ</t>
    </rPh>
    <rPh sb="254" eb="257">
      <t>ロウキュウカ</t>
    </rPh>
    <rPh sb="260" eb="262">
      <t>ロウスイ</t>
    </rPh>
    <rPh sb="263" eb="265">
      <t>ゲンイン</t>
    </rPh>
    <rPh sb="266" eb="267">
      <t>カンガ</t>
    </rPh>
    <phoneticPr fontId="4"/>
  </si>
  <si>
    <t>当簡易水道事業は、山間部で管延長が長くなるため、建設改良費が割高となり、その財源の大部分を占めている企業債残高が多くなっている。そのため、元利償還金が経営を圧迫している。これまでも経費削減に取り組んでいるが、一般会計からの繰入金に依存した経営となっている。
加入者が減少を続け、今後も厳しい運営状況が続くため、料金改定の検討を行っていく必要がある。</t>
    <rPh sb="0" eb="1">
      <t>トウ</t>
    </rPh>
    <rPh sb="1" eb="3">
      <t>カンイ</t>
    </rPh>
    <rPh sb="3" eb="5">
      <t>スイドウ</t>
    </rPh>
    <rPh sb="5" eb="7">
      <t>ジギョウ</t>
    </rPh>
    <rPh sb="9" eb="12">
      <t>サンカンブ</t>
    </rPh>
    <rPh sb="13" eb="14">
      <t>カン</t>
    </rPh>
    <rPh sb="14" eb="16">
      <t>エンチョウ</t>
    </rPh>
    <rPh sb="17" eb="18">
      <t>ナガ</t>
    </rPh>
    <rPh sb="24" eb="26">
      <t>ケンセツ</t>
    </rPh>
    <rPh sb="26" eb="29">
      <t>カイリョウヒ</t>
    </rPh>
    <rPh sb="30" eb="32">
      <t>ワリダカ</t>
    </rPh>
    <rPh sb="38" eb="40">
      <t>ザイゲン</t>
    </rPh>
    <rPh sb="41" eb="44">
      <t>ダイブブン</t>
    </rPh>
    <rPh sb="45" eb="46">
      <t>シ</t>
    </rPh>
    <rPh sb="50" eb="53">
      <t>キギョウサイ</t>
    </rPh>
    <rPh sb="53" eb="55">
      <t>ザンダカ</t>
    </rPh>
    <rPh sb="56" eb="57">
      <t>オオ</t>
    </rPh>
    <rPh sb="69" eb="71">
      <t>ガンリ</t>
    </rPh>
    <rPh sb="71" eb="74">
      <t>ショウカンキン</t>
    </rPh>
    <rPh sb="75" eb="77">
      <t>ケイエイ</t>
    </rPh>
    <rPh sb="78" eb="80">
      <t>アッパク</t>
    </rPh>
    <rPh sb="90" eb="92">
      <t>ケイヒ</t>
    </rPh>
    <rPh sb="92" eb="94">
      <t>サクゲン</t>
    </rPh>
    <rPh sb="95" eb="96">
      <t>ト</t>
    </rPh>
    <rPh sb="97" eb="98">
      <t>ク</t>
    </rPh>
    <rPh sb="104" eb="106">
      <t>イッパン</t>
    </rPh>
    <rPh sb="106" eb="108">
      <t>カイケイ</t>
    </rPh>
    <rPh sb="111" eb="114">
      <t>クリイレキン</t>
    </rPh>
    <rPh sb="115" eb="117">
      <t>イゾン</t>
    </rPh>
    <rPh sb="119" eb="121">
      <t>ケイエイ</t>
    </rPh>
    <rPh sb="129" eb="132">
      <t>カニュウシャ</t>
    </rPh>
    <rPh sb="133" eb="135">
      <t>ゲンショウ</t>
    </rPh>
    <rPh sb="136" eb="137">
      <t>ツヅ</t>
    </rPh>
    <rPh sb="139" eb="141">
      <t>コンゴ</t>
    </rPh>
    <rPh sb="142" eb="143">
      <t>キビ</t>
    </rPh>
    <rPh sb="145" eb="147">
      <t>ウンエイ</t>
    </rPh>
    <rPh sb="147" eb="149">
      <t>ジョウキョウ</t>
    </rPh>
    <rPh sb="150" eb="151">
      <t>ツヅ</t>
    </rPh>
    <rPh sb="155" eb="157">
      <t>リョウキン</t>
    </rPh>
    <rPh sb="157" eb="159">
      <t>カイテイ</t>
    </rPh>
    <rPh sb="160" eb="162">
      <t>ケントウ</t>
    </rPh>
    <rPh sb="163" eb="164">
      <t>オコナ</t>
    </rPh>
    <rPh sb="168" eb="170">
      <t>ヒツヨウ</t>
    </rPh>
    <phoneticPr fontId="4"/>
  </si>
  <si>
    <t>施設状況、財政状況及び補助事業を勘案し、統合事業活用して更新事業を積極的に行ってきたが、一部耐用年数に近づいた施設が残っている。
給水人口が減少する現状で、施設更新のあり方について検討しなければならない。</t>
    <rPh sb="0" eb="2">
      <t>シセツ</t>
    </rPh>
    <rPh sb="2" eb="4">
      <t>ジョウキョウ</t>
    </rPh>
    <rPh sb="5" eb="7">
      <t>ザイセイ</t>
    </rPh>
    <rPh sb="7" eb="9">
      <t>ジョウキョウ</t>
    </rPh>
    <rPh sb="9" eb="10">
      <t>オヨ</t>
    </rPh>
    <rPh sb="11" eb="13">
      <t>ホジョ</t>
    </rPh>
    <rPh sb="13" eb="15">
      <t>ジギョウ</t>
    </rPh>
    <rPh sb="16" eb="18">
      <t>カンアン</t>
    </rPh>
    <rPh sb="20" eb="22">
      <t>トウゴウ</t>
    </rPh>
    <rPh sb="22" eb="24">
      <t>ジギョウ</t>
    </rPh>
    <rPh sb="24" eb="26">
      <t>カツヨウ</t>
    </rPh>
    <rPh sb="28" eb="30">
      <t>コウシン</t>
    </rPh>
    <rPh sb="30" eb="32">
      <t>ジギョウ</t>
    </rPh>
    <rPh sb="33" eb="36">
      <t>セッキョクテキ</t>
    </rPh>
    <rPh sb="37" eb="38">
      <t>オコナ</t>
    </rPh>
    <rPh sb="44" eb="46">
      <t>イチブ</t>
    </rPh>
    <rPh sb="46" eb="48">
      <t>タイヨウ</t>
    </rPh>
    <rPh sb="48" eb="50">
      <t>ネンスウ</t>
    </rPh>
    <rPh sb="51" eb="52">
      <t>チカ</t>
    </rPh>
    <rPh sb="55" eb="57">
      <t>シセツ</t>
    </rPh>
    <rPh sb="58" eb="59">
      <t>ノコ</t>
    </rPh>
    <rPh sb="65" eb="67">
      <t>キュウスイ</t>
    </rPh>
    <rPh sb="67" eb="69">
      <t>ジンコウ</t>
    </rPh>
    <rPh sb="70" eb="72">
      <t>ゲンショウ</t>
    </rPh>
    <rPh sb="74" eb="76">
      <t>ゲンジョウ</t>
    </rPh>
    <rPh sb="78" eb="80">
      <t>シセツ</t>
    </rPh>
    <rPh sb="80" eb="82">
      <t>コウシン</t>
    </rPh>
    <rPh sb="85" eb="86">
      <t>カタ</t>
    </rPh>
    <rPh sb="90" eb="92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</si>
</sst>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6.5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1.44</c:v>
                </c:pt>
                <c:pt idx="4" formatCode="#,##0.00;&quot;△&quot;#,##0.00;&quot;-&quot;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1-4622-B4A9-4E04A0714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0.89</c:v>
                </c:pt>
                <c:pt idx="1">
                  <c:v>0.98</c:v>
                </c:pt>
                <c:pt idx="2">
                  <c:v>0.76</c:v>
                </c:pt>
                <c:pt idx="3">
                  <c:v>0.8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21-4622-B4A9-4E04A0714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65.319999999999993</c:v>
                </c:pt>
                <c:pt idx="1">
                  <c:v>64.75</c:v>
                </c:pt>
                <c:pt idx="2">
                  <c:v>68.400000000000006</c:v>
                </c:pt>
                <c:pt idx="3">
                  <c:v>68.790000000000006</c:v>
                </c:pt>
                <c:pt idx="4">
                  <c:v>67.959999999999994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C-4AA8-868E-B4091D17C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58.96</c:v>
                </c:pt>
                <c:pt idx="2">
                  <c:v>58.1</c:v>
                </c:pt>
                <c:pt idx="3">
                  <c:v>56.19</c:v>
                </c:pt>
                <c:pt idx="4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C-4AA8-868E-B4091D17C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67.19</c:v>
                </c:pt>
                <c:pt idx="1">
                  <c:v>66.56</c:v>
                </c:pt>
                <c:pt idx="2">
                  <c:v>64.22</c:v>
                </c:pt>
                <c:pt idx="3">
                  <c:v>65.760000000000005</c:v>
                </c:pt>
                <c:pt idx="4">
                  <c:v>54.44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9-482B-8FFF-0FB41185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76.680000000000007</c:v>
                </c:pt>
                <c:pt idx="1">
                  <c:v>76.58</c:v>
                </c:pt>
                <c:pt idx="2">
                  <c:v>76.69</c:v>
                </c:pt>
                <c:pt idx="3">
                  <c:v>77.180000000000007</c:v>
                </c:pt>
                <c:pt idx="4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9-482B-8FFF-0FB41185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61.04</c:v>
                </c:pt>
                <c:pt idx="1">
                  <c:v>60.04</c:v>
                </c:pt>
                <c:pt idx="2">
                  <c:v>58.77</c:v>
                </c:pt>
                <c:pt idx="3">
                  <c:v>58.17</c:v>
                </c:pt>
                <c:pt idx="4">
                  <c:v>40.86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B-482A-9614-42440D0B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75.709999999999994</c:v>
                </c:pt>
                <c:pt idx="1">
                  <c:v>75.09</c:v>
                </c:pt>
                <c:pt idx="2">
                  <c:v>75.34</c:v>
                </c:pt>
                <c:pt idx="3">
                  <c:v>76.650000000000006</c:v>
                </c:pt>
                <c:pt idx="4">
                  <c:v>74.05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B-482A-9614-42440D0B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2-400C-AA5A-F46B1C64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2-400C-AA5A-F46B1C64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A-4835-97A9-23EB61EF4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A-4835-97A9-23EB61EF4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5-47D5-888B-B7C99E370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5-47D5-888B-B7C99E370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3-4CF2-BE64-60471D741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B3-4CF2-BE64-60471D741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1372.93</c:v>
                </c:pt>
                <c:pt idx="1">
                  <c:v>1321.43</c:v>
                </c:pt>
                <c:pt idx="2">
                  <c:v>1222.76</c:v>
                </c:pt>
                <c:pt idx="3">
                  <c:v>1404.84</c:v>
                </c:pt>
                <c:pt idx="4">
                  <c:v>6494.62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9-4EB1-9327-1BD069229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1167.7</c:v>
                </c:pt>
                <c:pt idx="1">
                  <c:v>1228.58</c:v>
                </c:pt>
                <c:pt idx="2">
                  <c:v>1280.18</c:v>
                </c:pt>
                <c:pt idx="3">
                  <c:v>1346.23</c:v>
                </c:pt>
                <c:pt idx="4">
                  <c:v>1302.33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9-4EB1-9327-1BD069229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43.92</c:v>
                </c:pt>
                <c:pt idx="1">
                  <c:v>45.13</c:v>
                </c:pt>
                <c:pt idx="2">
                  <c:v>44.96</c:v>
                </c:pt>
                <c:pt idx="3">
                  <c:v>40.65</c:v>
                </c:pt>
                <c:pt idx="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F-474D-82C7-C4CD47E69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54.43</c:v>
                </c:pt>
                <c:pt idx="1">
                  <c:v>53.81</c:v>
                </c:pt>
                <c:pt idx="2">
                  <c:v>53.62</c:v>
                </c:pt>
                <c:pt idx="3">
                  <c:v>53.41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F-474D-82C7-C4CD47E69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411.46</c:v>
                </c:pt>
                <c:pt idx="1">
                  <c:v>413.71</c:v>
                </c:pt>
                <c:pt idx="2">
                  <c:v>415.71</c:v>
                </c:pt>
                <c:pt idx="3">
                  <c:v>389.86</c:v>
                </c:pt>
                <c:pt idx="4">
                  <c:v>1292.57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A-43AF-827E-0F3A5DF3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279.8</c:v>
                </c:pt>
                <c:pt idx="1">
                  <c:v>284.64999999999998</c:v>
                </c:pt>
                <c:pt idx="2">
                  <c:v>287.7</c:v>
                </c:pt>
                <c:pt idx="3">
                  <c:v>277.39999999999998</c:v>
                </c:pt>
                <c:pt idx="4">
                  <c:v>383.2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A-43AF-827E-0F3A5DF3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34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美馬市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D4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29963</v>
      </c>
      <c r="AM8" s="66"/>
      <c r="AN8" s="66"/>
      <c r="AO8" s="66"/>
      <c r="AP8" s="66"/>
      <c r="AQ8" s="66"/>
      <c r="AR8" s="66"/>
      <c r="AS8" s="66"/>
      <c r="AT8" s="65">
        <f>データ!$S$6</f>
        <v>367.14</v>
      </c>
      <c r="AU8" s="65"/>
      <c r="AV8" s="65"/>
      <c r="AW8" s="65"/>
      <c r="AX8" s="65"/>
      <c r="AY8" s="65"/>
      <c r="AZ8" s="65"/>
      <c r="BA8" s="65"/>
      <c r="BB8" s="65">
        <f>データ!$T$6</f>
        <v>81.61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1.2</v>
      </c>
      <c r="Q10" s="65"/>
      <c r="R10" s="65"/>
      <c r="S10" s="65"/>
      <c r="T10" s="65"/>
      <c r="U10" s="65"/>
      <c r="V10" s="65"/>
      <c r="W10" s="66">
        <f>データ!$Q$6</f>
        <v>648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357</v>
      </c>
      <c r="AM10" s="66"/>
      <c r="AN10" s="66"/>
      <c r="AO10" s="66"/>
      <c r="AP10" s="66"/>
      <c r="AQ10" s="66"/>
      <c r="AR10" s="66"/>
      <c r="AS10" s="66"/>
      <c r="AT10" s="65">
        <f>データ!$V$6</f>
        <v>10.85</v>
      </c>
      <c r="AU10" s="65"/>
      <c r="AV10" s="65"/>
      <c r="AW10" s="65"/>
      <c r="AX10" s="65"/>
      <c r="AY10" s="65"/>
      <c r="AZ10" s="65"/>
      <c r="BA10" s="65"/>
      <c r="BB10" s="65">
        <f>データ!$W$6</f>
        <v>32.9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54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7pEnaAGUyPpFEt0MWAGTjmVAek6wGixiCdYhkNq6c1yBpDv5H3J1WckxZ918nXgSkkerhyntGp59RFh1z8QrwQ==" saltValue="3izHGcUT2dwc46x6+fHFE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362077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徳島県　美馬市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1.2</v>
      </c>
      <c r="Q6" s="34">
        <f t="shared" si="3"/>
        <v>648</v>
      </c>
      <c r="R6" s="34">
        <f t="shared" si="3"/>
        <v>29963</v>
      </c>
      <c r="S6" s="34">
        <f t="shared" si="3"/>
        <v>367.14</v>
      </c>
      <c r="T6" s="34">
        <f t="shared" si="3"/>
        <v>81.61</v>
      </c>
      <c r="U6" s="34">
        <f t="shared" si="3"/>
        <v>357</v>
      </c>
      <c r="V6" s="34">
        <f t="shared" si="3"/>
        <v>10.85</v>
      </c>
      <c r="W6" s="34">
        <f t="shared" si="3"/>
        <v>32.9</v>
      </c>
      <c r="X6" s="35">
        <f>IF(X7="",NA(),X7)</f>
        <v>61.04</v>
      </c>
      <c r="Y6" s="35">
        <f t="shared" ref="Y6:AG6" si="4">IF(Y7="",NA(),Y7)</f>
        <v>60.04</v>
      </c>
      <c r="Z6" s="35">
        <f t="shared" si="4"/>
        <v>58.77</v>
      </c>
      <c r="AA6" s="35">
        <f t="shared" si="4"/>
        <v>58.17</v>
      </c>
      <c r="AB6" s="35">
        <f t="shared" si="4"/>
        <v>40.86</v>
      </c>
      <c r="AC6" s="35">
        <f t="shared" si="4"/>
        <v>75.709999999999994</v>
      </c>
      <c r="AD6" s="35">
        <f t="shared" si="4"/>
        <v>75.09</v>
      </c>
      <c r="AE6" s="35">
        <f t="shared" si="4"/>
        <v>75.34</v>
      </c>
      <c r="AF6" s="35">
        <f t="shared" si="4"/>
        <v>76.650000000000006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1372.93</v>
      </c>
      <c r="BF6" s="35">
        <f t="shared" ref="BF6:BN6" si="7">IF(BF7="",NA(),BF7)</f>
        <v>1321.43</v>
      </c>
      <c r="BG6" s="35">
        <f t="shared" si="7"/>
        <v>1222.76</v>
      </c>
      <c r="BH6" s="35">
        <f t="shared" si="7"/>
        <v>1404.84</v>
      </c>
      <c r="BI6" s="35">
        <f t="shared" si="7"/>
        <v>6494.62</v>
      </c>
      <c r="BJ6" s="35">
        <f t="shared" si="7"/>
        <v>1167.7</v>
      </c>
      <c r="BK6" s="35">
        <f t="shared" si="7"/>
        <v>1228.58</v>
      </c>
      <c r="BL6" s="35">
        <f t="shared" si="7"/>
        <v>1280.18</v>
      </c>
      <c r="BM6" s="35">
        <f t="shared" si="7"/>
        <v>1346.23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43.92</v>
      </c>
      <c r="BQ6" s="35">
        <f t="shared" ref="BQ6:BY6" si="8">IF(BQ7="",NA(),BQ7)</f>
        <v>45.13</v>
      </c>
      <c r="BR6" s="35">
        <f t="shared" si="8"/>
        <v>44.96</v>
      </c>
      <c r="BS6" s="35">
        <f t="shared" si="8"/>
        <v>40.65</v>
      </c>
      <c r="BT6" s="35">
        <f t="shared" si="8"/>
        <v>9.1</v>
      </c>
      <c r="BU6" s="35">
        <f t="shared" si="8"/>
        <v>54.43</v>
      </c>
      <c r="BV6" s="35">
        <f t="shared" si="8"/>
        <v>53.81</v>
      </c>
      <c r="BW6" s="35">
        <f t="shared" si="8"/>
        <v>53.62</v>
      </c>
      <c r="BX6" s="35">
        <f t="shared" si="8"/>
        <v>53.41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411.46</v>
      </c>
      <c r="CB6" s="35">
        <f t="shared" ref="CB6:CJ6" si="9">IF(CB7="",NA(),CB7)</f>
        <v>413.71</v>
      </c>
      <c r="CC6" s="35">
        <f t="shared" si="9"/>
        <v>415.71</v>
      </c>
      <c r="CD6" s="35">
        <f t="shared" si="9"/>
        <v>389.86</v>
      </c>
      <c r="CE6" s="35">
        <f t="shared" si="9"/>
        <v>1292.57</v>
      </c>
      <c r="CF6" s="35">
        <f t="shared" si="9"/>
        <v>279.8</v>
      </c>
      <c r="CG6" s="35">
        <f t="shared" si="9"/>
        <v>284.64999999999998</v>
      </c>
      <c r="CH6" s="35">
        <f t="shared" si="9"/>
        <v>287.7</v>
      </c>
      <c r="CI6" s="35">
        <f t="shared" si="9"/>
        <v>277.39999999999998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65.319999999999993</v>
      </c>
      <c r="CM6" s="35">
        <f t="shared" ref="CM6:CU6" si="10">IF(CM7="",NA(),CM7)</f>
        <v>64.75</v>
      </c>
      <c r="CN6" s="35">
        <f t="shared" si="10"/>
        <v>68.400000000000006</v>
      </c>
      <c r="CO6" s="35">
        <f t="shared" si="10"/>
        <v>68.790000000000006</v>
      </c>
      <c r="CP6" s="35">
        <f t="shared" si="10"/>
        <v>67.959999999999994</v>
      </c>
      <c r="CQ6" s="35">
        <f t="shared" si="10"/>
        <v>60.17</v>
      </c>
      <c r="CR6" s="35">
        <f t="shared" si="10"/>
        <v>58.96</v>
      </c>
      <c r="CS6" s="35">
        <f t="shared" si="10"/>
        <v>58.1</v>
      </c>
      <c r="CT6" s="35">
        <f t="shared" si="10"/>
        <v>56.19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67.19</v>
      </c>
      <c r="CX6" s="35">
        <f t="shared" ref="CX6:DF6" si="11">IF(CX7="",NA(),CX7)</f>
        <v>66.56</v>
      </c>
      <c r="CY6" s="35">
        <f t="shared" si="11"/>
        <v>64.22</v>
      </c>
      <c r="CZ6" s="35">
        <f t="shared" si="11"/>
        <v>65.760000000000005</v>
      </c>
      <c r="DA6" s="35">
        <f t="shared" si="11"/>
        <v>54.44</v>
      </c>
      <c r="DB6" s="35">
        <f t="shared" si="11"/>
        <v>76.680000000000007</v>
      </c>
      <c r="DC6" s="35">
        <f t="shared" si="11"/>
        <v>76.58</v>
      </c>
      <c r="DD6" s="35">
        <f t="shared" si="11"/>
        <v>76.69</v>
      </c>
      <c r="DE6" s="35">
        <f t="shared" si="11"/>
        <v>77.180000000000007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6.5</v>
      </c>
      <c r="EE6" s="34">
        <f t="shared" ref="EE6:EM6" si="14">IF(EE7="",NA(),EE7)</f>
        <v>0</v>
      </c>
      <c r="EF6" s="34">
        <f t="shared" si="14"/>
        <v>0</v>
      </c>
      <c r="EG6" s="35">
        <f t="shared" si="14"/>
        <v>1.44</v>
      </c>
      <c r="EH6" s="35">
        <f t="shared" si="14"/>
        <v>0.44</v>
      </c>
      <c r="EI6" s="35">
        <f t="shared" si="14"/>
        <v>0.89</v>
      </c>
      <c r="EJ6" s="35">
        <f t="shared" si="14"/>
        <v>0.98</v>
      </c>
      <c r="EK6" s="35">
        <f t="shared" si="14"/>
        <v>0.76</v>
      </c>
      <c r="EL6" s="35">
        <f t="shared" si="14"/>
        <v>0.8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362077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1.2</v>
      </c>
      <c r="Q7" s="38">
        <v>648</v>
      </c>
      <c r="R7" s="38">
        <v>29963</v>
      </c>
      <c r="S7" s="38">
        <v>367.14</v>
      </c>
      <c r="T7" s="38">
        <v>81.61</v>
      </c>
      <c r="U7" s="38">
        <v>357</v>
      </c>
      <c r="V7" s="38">
        <v>10.85</v>
      </c>
      <c r="W7" s="38">
        <v>32.9</v>
      </c>
      <c r="X7" s="38">
        <v>61.04</v>
      </c>
      <c r="Y7" s="38">
        <v>60.04</v>
      </c>
      <c r="Z7" s="38">
        <v>58.77</v>
      </c>
      <c r="AA7" s="38">
        <v>58.17</v>
      </c>
      <c r="AB7" s="38">
        <v>40.86</v>
      </c>
      <c r="AC7" s="38">
        <v>75.709999999999994</v>
      </c>
      <c r="AD7" s="38">
        <v>75.09</v>
      </c>
      <c r="AE7" s="38">
        <v>75.34</v>
      </c>
      <c r="AF7" s="38">
        <v>76.650000000000006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1372.93</v>
      </c>
      <c r="BF7" s="38">
        <v>1321.43</v>
      </c>
      <c r="BG7" s="38">
        <v>1222.76</v>
      </c>
      <c r="BH7" s="38">
        <v>1404.84</v>
      </c>
      <c r="BI7" s="38">
        <v>6494.62</v>
      </c>
      <c r="BJ7" s="38">
        <v>1167.7</v>
      </c>
      <c r="BK7" s="38">
        <v>1228.58</v>
      </c>
      <c r="BL7" s="38">
        <v>1280.18</v>
      </c>
      <c r="BM7" s="38">
        <v>1346.23</v>
      </c>
      <c r="BN7" s="38">
        <v>1302.33</v>
      </c>
      <c r="BO7" s="38">
        <v>1141.75</v>
      </c>
      <c r="BP7" s="38">
        <v>43.92</v>
      </c>
      <c r="BQ7" s="38">
        <v>45.13</v>
      </c>
      <c r="BR7" s="38">
        <v>44.96</v>
      </c>
      <c r="BS7" s="38">
        <v>40.65</v>
      </c>
      <c r="BT7" s="38">
        <v>9.1</v>
      </c>
      <c r="BU7" s="38">
        <v>54.43</v>
      </c>
      <c r="BV7" s="38">
        <v>53.81</v>
      </c>
      <c r="BW7" s="38">
        <v>53.62</v>
      </c>
      <c r="BX7" s="38">
        <v>53.41</v>
      </c>
      <c r="BY7" s="38">
        <v>40.89</v>
      </c>
      <c r="BZ7" s="38">
        <v>54.93</v>
      </c>
      <c r="CA7" s="38">
        <v>411.46</v>
      </c>
      <c r="CB7" s="38">
        <v>413.71</v>
      </c>
      <c r="CC7" s="38">
        <v>415.71</v>
      </c>
      <c r="CD7" s="38">
        <v>389.86</v>
      </c>
      <c r="CE7" s="38">
        <v>1292.57</v>
      </c>
      <c r="CF7" s="38">
        <v>279.8</v>
      </c>
      <c r="CG7" s="38">
        <v>284.64999999999998</v>
      </c>
      <c r="CH7" s="38">
        <v>287.7</v>
      </c>
      <c r="CI7" s="38">
        <v>277.39999999999998</v>
      </c>
      <c r="CJ7" s="38">
        <v>383.2</v>
      </c>
      <c r="CK7" s="38">
        <v>292.18</v>
      </c>
      <c r="CL7" s="38">
        <v>65.319999999999993</v>
      </c>
      <c r="CM7" s="38">
        <v>64.75</v>
      </c>
      <c r="CN7" s="38">
        <v>68.400000000000006</v>
      </c>
      <c r="CO7" s="38">
        <v>68.790000000000006</v>
      </c>
      <c r="CP7" s="38">
        <v>67.959999999999994</v>
      </c>
      <c r="CQ7" s="38">
        <v>60.17</v>
      </c>
      <c r="CR7" s="38">
        <v>58.96</v>
      </c>
      <c r="CS7" s="38">
        <v>58.1</v>
      </c>
      <c r="CT7" s="38">
        <v>56.19</v>
      </c>
      <c r="CU7" s="38">
        <v>47.95</v>
      </c>
      <c r="CV7" s="38">
        <v>56.91</v>
      </c>
      <c r="CW7" s="38">
        <v>67.19</v>
      </c>
      <c r="CX7" s="38">
        <v>66.56</v>
      </c>
      <c r="CY7" s="38">
        <v>64.22</v>
      </c>
      <c r="CZ7" s="38">
        <v>65.760000000000005</v>
      </c>
      <c r="DA7" s="38">
        <v>54.44</v>
      </c>
      <c r="DB7" s="38">
        <v>76.680000000000007</v>
      </c>
      <c r="DC7" s="38">
        <v>76.58</v>
      </c>
      <c r="DD7" s="38">
        <v>76.69</v>
      </c>
      <c r="DE7" s="38">
        <v>77.180000000000007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6.5</v>
      </c>
      <c r="EE7" s="38">
        <v>0</v>
      </c>
      <c r="EF7" s="38">
        <v>0</v>
      </c>
      <c r="EG7" s="38">
        <v>1.44</v>
      </c>
      <c r="EH7" s="38">
        <v>0.44</v>
      </c>
      <c r="EI7" s="38">
        <v>0.89</v>
      </c>
      <c r="EJ7" s="38">
        <v>0.98</v>
      </c>
      <c r="EK7" s="38">
        <v>0.76</v>
      </c>
      <c r="EL7" s="38">
        <v>0.8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2019-02-25T00:17:57Z</cp:lastPrinted>
  <dcterms:created xsi:type="dcterms:W3CDTF">2018-12-03T08:45:07Z</dcterms:created>
  <dcterms:modified xsi:type="dcterms:W3CDTF">2019-02-25T00:17:59Z</dcterms:modified>
  <cp:category/>
</cp:coreProperties>
</file>