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専用\石川\地方公営企業\H30\H31.1.18公営企業に係る経営比較分析表（平成２９年度決算）の分析等について\回答\"/>
    </mc:Choice>
  </mc:AlternateContent>
  <workbookProtection workbookAlgorithmName="SHA-512" workbookHashValue="CSBBcaRypKwm+0XHbo0sCfQR1x+RoDYiChMUra7bBiC5UGPZhRvmUS8Iu1eXw89RUHWla93lQ2xhhR+U1t6VJQ==" workbookSaltValue="8xe5cTG7eUly9KbFhR8OrA==" workbookSpinCount="100000" lockStructure="1"/>
  <bookViews>
    <workbookView xWindow="0" yWindow="0" windowWidth="21600" windowHeight="954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J85" i="4"/>
  <c r="I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<sst xmlns="http://schemas.openxmlformats.org/spreadsheetml/2006/main" count="237" uniqueCount="124">
  <si>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</si>
  <si>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</si>
  <si>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</si>
  <si>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</si>
  <si>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</si>
  <si>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</si>
  <si>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</si>
  <si>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</si>
  <si>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</si>
  <si>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</si>
  <si>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</si>
  <si>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</si>
  <si>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</si>
  <si>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</si>
  <si>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</si>
  <si>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</si>
  <si>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</si>
  <si>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</si>
  <si>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</si>
  <si>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</si>
  <si>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</si>
  <si>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</si>
  <si>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</si>
  <si>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</si>
  <si>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</si>
  <si>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</si>
  <si>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</si>
  <si>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</si>
  <si>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</si>
  <si>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</si>
  <si>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</si>
  <si>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</si>
  <si>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</si>
  <si>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</si>
  <si>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</si>
  <si>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</si>
  <si>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</si>
  <si>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</si>
  <si>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</si>
  <si>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</si>
  <si>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</si>
  <si>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</si>
  <si>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</si>
  <si>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</si>
  <si>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</si>
  <si>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</si>
  <si>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</si>
  <si>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</si>
  <si>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</si>
  <si>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</si>
  <si>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</si>
  <si>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</si>
  <si>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</si>
  <si>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</si>
  <si>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</si>
  <si>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</si>
  <si>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</si>
  <si>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</si>
  <si>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</si>
  <si>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</si>
  <si>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</si>
  <si>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</si>
  <si>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</si>
  <si>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</si>
  <si>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</si>
  <si>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</si>
  <si>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</si>
  <si>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</si>
  <si>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</si>
  <si>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</si>
  <si>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</si>
  <si>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</si>
  <si>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</si>
  <si>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</si>
  <si>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</si>
  <si>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</si>
  <si>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</si>
  <si>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</si>
  <si>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</si>
  <si>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</si>
  <si>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</si>
  <si>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</si>
  <si>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</si>
  <si>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</si>
  <si>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</si>
  <si>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</si>
  <si>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</si>
  <si>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</si>
  <si>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</si>
  <si>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</si>
  <si>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</si>
  <si>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</si>
  <si>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</si>
  <si>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</si>
  <si>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</si>
  <si>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</si>
  <si>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</si>
  <si>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</si>
  <si>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</si>
  <si>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</si>
  <si>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</si>
  <si>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</si>
  <si>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</si>
  <si>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</si>
  <si>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</si>
  <si>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</si>
  <si>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</si>
  <si>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</si>
  <si>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阿波市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</si>
  <si>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</si>
  <si>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</si>
  <si>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</si>
  <si>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</si>
  <si>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</si>
  <si>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</si>
  <si>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</si>
  <si>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</si>
  <si>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</si>
  <si>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</si>
  <si>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</si>
  <si>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</si>
  <si>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法定耐用年数に近い管路や施設が大部分であり、老朽化が進んでいる。辺地対策事業債が利用可能な地区であるため、その活用も含めた財源により、施設更新を検討する。</t>
    <rPh sb="1" eb="3">
      <t>ホウテイ</t>
    </rPh>
    <rPh sb="3" eb="5">
      <t>タイヨウ</t>
    </rPh>
    <rPh sb="5" eb="7">
      <t>ネンスウ</t>
    </rPh>
    <rPh sb="8" eb="9">
      <t>チカ</t>
    </rPh>
    <rPh sb="13" eb="15">
      <t>シセツ</t>
    </rPh>
    <rPh sb="16" eb="19">
      <t>ダイブブン</t>
    </rPh>
    <rPh sb="33" eb="35">
      <t>ヘンチ</t>
    </rPh>
    <rPh sb="35" eb="37">
      <t>タイサク</t>
    </rPh>
    <rPh sb="37" eb="40">
      <t>ジギョウサイ</t>
    </rPh>
    <rPh sb="41" eb="43">
      <t>リヨウ</t>
    </rPh>
    <rPh sb="43" eb="45">
      <t>カノウ</t>
    </rPh>
    <rPh sb="46" eb="48">
      <t>チク</t>
    </rPh>
    <rPh sb="56" eb="58">
      <t>カツヨウ</t>
    </rPh>
    <rPh sb="59" eb="60">
      <t>フク</t>
    </rPh>
    <rPh sb="62" eb="64">
      <t>ザイゲン</t>
    </rPh>
    <rPh sb="68" eb="70">
      <t>シセツ</t>
    </rPh>
    <rPh sb="70" eb="72">
      <t>コウシン</t>
    </rPh>
    <rPh sb="73" eb="75">
      <t>ケントウ</t>
    </rPh>
    <phoneticPr fontId="4"/>
  </si>
  <si>
    <t>　給水人口の減少が続いており、総収益のさらなる減少が予想されるため、有収率向上等によりさらなる経費削減を図りながら運営をする。給水人口が１００人以下になることから、簡易水道事業から飲料水供給施設へと移行することも検討する。</t>
    <rPh sb="1" eb="3">
      <t>キュウスイ</t>
    </rPh>
    <rPh sb="3" eb="5">
      <t>ジンコウ</t>
    </rPh>
    <rPh sb="6" eb="8">
      <t>ゲンショウ</t>
    </rPh>
    <rPh sb="9" eb="10">
      <t>ツヅ</t>
    </rPh>
    <rPh sb="15" eb="18">
      <t>ソウシュウエキ</t>
    </rPh>
    <rPh sb="23" eb="25">
      <t>ゲンショウ</t>
    </rPh>
    <rPh sb="26" eb="28">
      <t>ヨソウ</t>
    </rPh>
    <rPh sb="34" eb="37">
      <t>ユウシュウリツ</t>
    </rPh>
    <rPh sb="37" eb="39">
      <t>コウジョウ</t>
    </rPh>
    <rPh sb="39" eb="40">
      <t>トウ</t>
    </rPh>
    <rPh sb="47" eb="49">
      <t>ケイヒ</t>
    </rPh>
    <rPh sb="49" eb="51">
      <t>サクゲン</t>
    </rPh>
    <rPh sb="52" eb="53">
      <t>ハカ</t>
    </rPh>
    <rPh sb="57" eb="59">
      <t>ウンエイ</t>
    </rPh>
    <rPh sb="63" eb="65">
      <t>キュウスイ</t>
    </rPh>
    <rPh sb="65" eb="67">
      <t>ジンコウ</t>
    </rPh>
    <rPh sb="71" eb="72">
      <t>ニン</t>
    </rPh>
    <rPh sb="72" eb="74">
      <t>イカ</t>
    </rPh>
    <rPh sb="82" eb="84">
      <t>カンイ</t>
    </rPh>
    <rPh sb="84" eb="86">
      <t>スイドウ</t>
    </rPh>
    <rPh sb="86" eb="88">
      <t>ジギョウ</t>
    </rPh>
    <rPh sb="90" eb="93">
      <t>インリョウスイ</t>
    </rPh>
    <rPh sb="93" eb="95">
      <t>キョウキュウ</t>
    </rPh>
    <rPh sb="95" eb="97">
      <t>シセツ</t>
    </rPh>
    <rPh sb="99" eb="101">
      <t>イコウ</t>
    </rPh>
    <rPh sb="106" eb="108">
      <t>ケントウ</t>
    </rPh>
    <phoneticPr fontId="16"/>
  </si>
  <si>
    <t>　収益的収支比率はほぼ100％で推移しており、平均値と比べると20％以上高いが、利益は出ていない状況であり懸念事項である。
　債務残高は無く健全である。
　料金回収率は前年度程度の数値であり、平均値を上回っている。また給水原価は平均値より低くなっていることから、平均値と比較して安定的な経営状況と考えられるが、給水収益で全ては賄えていない状況である。
　給水原価は比較的低く平均値を下回っているが、施設利用率が年々減少傾向となっている。この理由として給水区域が山間部であり、給水人口が減少していることから配水量も減少しているためと考えられる。施設規模の見直しも今後必要である。
　有収率は平均値を下回っているが、前年度比で改善することができた。有収率の改善することで、主に電気代等の経費を削減できることから、さらに有収率向上に努める必要がある。</t>
    <rPh sb="16" eb="18">
      <t>スイイ</t>
    </rPh>
    <rPh sb="48" eb="50">
      <t>ジョウキョウ</t>
    </rPh>
    <rPh sb="86" eb="89">
      <t>ゼンネンド</t>
    </rPh>
    <rPh sb="89" eb="91">
      <t>テイド</t>
    </rPh>
    <rPh sb="92" eb="94">
      <t>スウチ</t>
    </rPh>
    <rPh sb="111" eb="113">
      <t>キュウスイ</t>
    </rPh>
    <rPh sb="113" eb="115">
      <t>ゲンカ</t>
    </rPh>
    <rPh sb="116" eb="118">
      <t>ヘイキン</t>
    </rPh>
    <rPh sb="118" eb="119">
      <t>チ</t>
    </rPh>
    <rPh sb="121" eb="122">
      <t>ヒク</t>
    </rPh>
    <rPh sb="133" eb="136">
      <t>ヘイキンチ</t>
    </rPh>
    <rPh sb="137" eb="139">
      <t>ヒカク</t>
    </rPh>
    <rPh sb="141" eb="144">
      <t>アンテイテキ</t>
    </rPh>
    <rPh sb="145" eb="147">
      <t>ケイエイ</t>
    </rPh>
    <rPh sb="147" eb="149">
      <t>ジョウキョウ</t>
    </rPh>
    <rPh sb="150" eb="151">
      <t>カンガ</t>
    </rPh>
    <rPh sb="162" eb="163">
      <t>スベ</t>
    </rPh>
    <rPh sb="171" eb="173">
      <t>ジョウキョウ</t>
    </rPh>
    <rPh sb="185" eb="188">
      <t>ヒカクテキ</t>
    </rPh>
    <rPh sb="188" eb="189">
      <t>ヒク</t>
    </rPh>
    <rPh sb="208" eb="210">
      <t>ネンネン</t>
    </rPh>
    <rPh sb="210" eb="212">
      <t>ゲンショウ</t>
    </rPh>
    <rPh sb="212" eb="214">
      <t>ケイコウ</t>
    </rPh>
    <rPh sb="223" eb="225">
      <t>リユウ</t>
    </rPh>
    <rPh sb="228" eb="230">
      <t>キュウスイ</t>
    </rPh>
    <rPh sb="230" eb="232">
      <t>クイキ</t>
    </rPh>
    <rPh sb="233" eb="236">
      <t>サンカンブ</t>
    </rPh>
    <rPh sb="240" eb="242">
      <t>キュウスイ</t>
    </rPh>
    <rPh sb="242" eb="244">
      <t>ジンコウ</t>
    </rPh>
    <rPh sb="245" eb="247">
      <t>ゲンショウ</t>
    </rPh>
    <rPh sb="255" eb="257">
      <t>ハイスイ</t>
    </rPh>
    <rPh sb="257" eb="258">
      <t>リョウ</t>
    </rPh>
    <rPh sb="259" eb="261">
      <t>ゲンショウ</t>
    </rPh>
    <rPh sb="268" eb="269">
      <t>カンガ</t>
    </rPh>
    <rPh sb="274" eb="276">
      <t>シセツ</t>
    </rPh>
    <rPh sb="276" eb="278">
      <t>キボ</t>
    </rPh>
    <rPh sb="279" eb="281">
      <t>ミナオ</t>
    </rPh>
    <rPh sb="283" eb="285">
      <t>コンゴ</t>
    </rPh>
    <rPh sb="285" eb="287">
      <t>ヒツヨウ</t>
    </rPh>
    <rPh sb="310" eb="314">
      <t>ゼンネンドヒ</t>
    </rPh>
    <rPh sb="315" eb="317">
      <t>カイゼン</t>
    </rPh>
    <rPh sb="326" eb="329">
      <t>ユウシュウリツ</t>
    </rPh>
    <rPh sb="330" eb="332">
      <t>カイゼン</t>
    </rPh>
    <rPh sb="338" eb="339">
      <t>オモ</t>
    </rPh>
    <rPh sb="345" eb="347">
      <t>ケイヒ</t>
    </rPh>
    <rPh sb="348" eb="350">
      <t>サクゲン</t>
    </rPh>
    <rPh sb="361" eb="364">
      <t>ユウシュウリツ</t>
    </rPh>
    <rPh sb="367" eb="368">
      <t>ツト</t>
    </rPh>
    <rPh sb="370" eb="372">
      <t>ヒツヨウ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</si>
</sst>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F90-4B96-BD16-6EA468221076}"/>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0.91</c:v>
                </c:pt>
                <c:pt idx="2">
                  <c:v>1.26</c:v>
                </c:pt>
                <c:pt idx="3">
                  <c:v>0.78</c:v>
                </c:pt>
                <c:pt idx="4">
                  <c:v>0.56999999999999995</c:v>
                </c:pt>
              </c:numCache>
            </c:numRef>
          </c:val>
          <c:smooth val="0"/>
          <c:extLst>
            <c:ext xmlns:c16="http://schemas.microsoft.com/office/drawing/2014/chart" uri="{C3380CC4-5D6E-409C-BE32-E72D297353CC}">
              <c16:uniqueId val="{00000001-8F90-4B96-BD16-6EA468221076}"/>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83.19</c:v>
                </c:pt>
                <c:pt idx="1">
                  <c:v>52.72</c:v>
                </c:pt>
                <c:pt idx="2">
                  <c:v>58.31</c:v>
                </c:pt>
                <c:pt idx="3">
                  <c:v>41.82</c:v>
                </c:pt>
                <c:pt idx="4">
                  <c:v>40.049999999999997</c:v>
                </c:pt>
              </c:numCache>
            </c:numRef>
          </c:val>
          <c:extLst>
            <c:ext xmlns:c16="http://schemas.microsoft.com/office/drawing/2014/chart" uri="{C3380CC4-5D6E-409C-BE32-E72D297353CC}">
              <c16:uniqueId val="{00000000-6179-4743-81EC-F30B40EDAE47}"/>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50.49</c:v>
                </c:pt>
                <c:pt idx="1">
                  <c:v>48.36</c:v>
                </c:pt>
                <c:pt idx="2">
                  <c:v>48.7</c:v>
                </c:pt>
                <c:pt idx="3">
                  <c:v>46.9</c:v>
                </c:pt>
                <c:pt idx="4">
                  <c:v>47.95</c:v>
                </c:pt>
              </c:numCache>
            </c:numRef>
          </c:val>
          <c:smooth val="0"/>
          <c:extLst>
            <c:ext xmlns:c16="http://schemas.microsoft.com/office/drawing/2014/chart" uri="{C3380CC4-5D6E-409C-BE32-E72D297353CC}">
              <c16:uniqueId val="{00000001-6179-4743-81EC-F30B40EDAE47}"/>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33.68</c:v>
                </c:pt>
                <c:pt idx="1">
                  <c:v>47.62</c:v>
                </c:pt>
                <c:pt idx="2">
                  <c:v>40.64</c:v>
                </c:pt>
                <c:pt idx="3">
                  <c:v>56.89</c:v>
                </c:pt>
                <c:pt idx="4">
                  <c:v>63.95</c:v>
                </c:pt>
              </c:numCache>
            </c:numRef>
          </c:val>
          <c:extLst>
            <c:ext xmlns:c16="http://schemas.microsoft.com/office/drawing/2014/chart" uri="{C3380CC4-5D6E-409C-BE32-E72D297353CC}">
              <c16:uniqueId val="{00000000-4B69-44A2-AB34-81A2ACA82EFE}"/>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74.209999999999994</c:v>
                </c:pt>
                <c:pt idx="1">
                  <c:v>75.239999999999995</c:v>
                </c:pt>
                <c:pt idx="2">
                  <c:v>74.959999999999994</c:v>
                </c:pt>
                <c:pt idx="3">
                  <c:v>74.63</c:v>
                </c:pt>
                <c:pt idx="4">
                  <c:v>74.900000000000006</c:v>
                </c:pt>
              </c:numCache>
            </c:numRef>
          </c:val>
          <c:smooth val="0"/>
          <c:extLst>
            <c:ext xmlns:c16="http://schemas.microsoft.com/office/drawing/2014/chart" uri="{C3380CC4-5D6E-409C-BE32-E72D297353CC}">
              <c16:uniqueId val="{00000001-4B69-44A2-AB34-81A2ACA82EFE}"/>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102.8</c:v>
                </c:pt>
                <c:pt idx="1">
                  <c:v>102.08</c:v>
                </c:pt>
                <c:pt idx="2">
                  <c:v>104.9</c:v>
                </c:pt>
                <c:pt idx="3">
                  <c:v>102.58</c:v>
                </c:pt>
                <c:pt idx="4">
                  <c:v>100.31</c:v>
                </c:pt>
              </c:numCache>
            </c:numRef>
          </c:val>
          <c:extLst>
            <c:ext xmlns:c16="http://schemas.microsoft.com/office/drawing/2014/chart" uri="{C3380CC4-5D6E-409C-BE32-E72D297353CC}">
              <c16:uniqueId val="{00000000-D2EC-4A5E-B40A-4F4EAC18BE7C}"/>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71.66</c:v>
                </c:pt>
                <c:pt idx="1">
                  <c:v>73.06</c:v>
                </c:pt>
                <c:pt idx="2">
                  <c:v>72.03</c:v>
                </c:pt>
                <c:pt idx="3">
                  <c:v>72.11</c:v>
                </c:pt>
                <c:pt idx="4">
                  <c:v>74.05</c:v>
                </c:pt>
              </c:numCache>
            </c:numRef>
          </c:val>
          <c:smooth val="0"/>
          <c:extLst>
            <c:ext xmlns:c16="http://schemas.microsoft.com/office/drawing/2014/chart" uri="{C3380CC4-5D6E-409C-BE32-E72D297353CC}">
              <c16:uniqueId val="{00000001-D2EC-4A5E-B40A-4F4EAC18BE7C}"/>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296-4555-B4CB-466238412051}"/>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96-4555-B4CB-466238412051}"/>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D0-4482-B936-18BAB4C2F5E5}"/>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D0-4482-B936-18BAB4C2F5E5}"/>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98D-4B93-A87F-7DF0DDA286A6}"/>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8D-4B93-A87F-7DF0DDA286A6}"/>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38-4110-95CF-0E099BC1578E}"/>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38-4110-95CF-0E099BC1578E}"/>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4CC-477C-BC04-AD8270397557}"/>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1462.56</c:v>
                </c:pt>
                <c:pt idx="1">
                  <c:v>1486.62</c:v>
                </c:pt>
                <c:pt idx="2">
                  <c:v>1510.14</c:v>
                </c:pt>
                <c:pt idx="3">
                  <c:v>1595.62</c:v>
                </c:pt>
                <c:pt idx="4">
                  <c:v>1302.33</c:v>
                </c:pt>
              </c:numCache>
            </c:numRef>
          </c:val>
          <c:smooth val="0"/>
          <c:extLst>
            <c:ext xmlns:c16="http://schemas.microsoft.com/office/drawing/2014/chart" uri="{C3380CC4-5D6E-409C-BE32-E72D297353CC}">
              <c16:uniqueId val="{00000001-F4CC-477C-BC04-AD8270397557}"/>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63.38</c:v>
                </c:pt>
                <c:pt idx="1">
                  <c:v>102.08</c:v>
                </c:pt>
                <c:pt idx="2">
                  <c:v>58.27</c:v>
                </c:pt>
                <c:pt idx="3">
                  <c:v>70.36</c:v>
                </c:pt>
                <c:pt idx="4">
                  <c:v>69.430000000000007</c:v>
                </c:pt>
              </c:numCache>
            </c:numRef>
          </c:val>
          <c:extLst>
            <c:ext xmlns:c16="http://schemas.microsoft.com/office/drawing/2014/chart" uri="{C3380CC4-5D6E-409C-BE32-E72D297353CC}">
              <c16:uniqueId val="{00000000-C7BE-4799-95B0-4757AD4A0419}"/>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32.39</c:v>
                </c:pt>
                <c:pt idx="1">
                  <c:v>24.39</c:v>
                </c:pt>
                <c:pt idx="2">
                  <c:v>22.67</c:v>
                </c:pt>
                <c:pt idx="3">
                  <c:v>37.92</c:v>
                </c:pt>
                <c:pt idx="4">
                  <c:v>40.89</c:v>
                </c:pt>
              </c:numCache>
            </c:numRef>
          </c:val>
          <c:smooth val="0"/>
          <c:extLst>
            <c:ext xmlns:c16="http://schemas.microsoft.com/office/drawing/2014/chart" uri="{C3380CC4-5D6E-409C-BE32-E72D297353CC}">
              <c16:uniqueId val="{00000001-C7BE-4799-95B0-4757AD4A0419}"/>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285.12</c:v>
                </c:pt>
                <c:pt idx="1">
                  <c:v>193.3</c:v>
                </c:pt>
                <c:pt idx="2">
                  <c:v>341.11</c:v>
                </c:pt>
                <c:pt idx="3">
                  <c:v>287.62</c:v>
                </c:pt>
                <c:pt idx="4">
                  <c:v>278.70999999999998</c:v>
                </c:pt>
              </c:numCache>
            </c:numRef>
          </c:val>
          <c:extLst>
            <c:ext xmlns:c16="http://schemas.microsoft.com/office/drawing/2014/chart" uri="{C3380CC4-5D6E-409C-BE32-E72D297353CC}">
              <c16:uniqueId val="{00000000-04E1-4C1A-8DE8-B9AFD263CA45}"/>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530.83000000000004</c:v>
                </c:pt>
                <c:pt idx="1">
                  <c:v>734.18</c:v>
                </c:pt>
                <c:pt idx="2">
                  <c:v>789.62</c:v>
                </c:pt>
                <c:pt idx="3">
                  <c:v>423.18</c:v>
                </c:pt>
                <c:pt idx="4">
                  <c:v>383.2</c:v>
                </c:pt>
              </c:numCache>
            </c:numRef>
          </c:val>
          <c:smooth val="0"/>
          <c:extLst>
            <c:ext xmlns:c16="http://schemas.microsoft.com/office/drawing/2014/chart" uri="{C3380CC4-5D6E-409C-BE32-E72D297353CC}">
              <c16:uniqueId val="{00000001-04E1-4C1A-8DE8-B9AFD263CA45}"/>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D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徳島県　阿波市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D4</v>
      </c>
      <c r="X8" s="48"/>
      <c r="Y8" s="48"/>
      <c r="Z8" s="48"/>
      <c r="AA8" s="48"/>
      <c r="AB8" s="48"/>
      <c r="AC8" s="48"/>
      <c r="AD8" s="48" t="str">
        <f>データ!$M$6</f>
        <v>非設置</v>
      </c>
      <c r="AE8" s="48"/>
      <c r="AF8" s="48"/>
      <c r="AG8" s="48"/>
      <c r="AH8" s="48"/>
      <c r="AI8" s="48"/>
      <c r="AJ8" s="48"/>
      <c r="AK8" s="2"/>
      <c r="AL8" s="49">
        <f>データ!$R$6</f>
        <v>38308</v>
      </c>
      <c r="AM8" s="49"/>
      <c r="AN8" s="49"/>
      <c r="AO8" s="49"/>
      <c r="AP8" s="49"/>
      <c r="AQ8" s="49"/>
      <c r="AR8" s="49"/>
      <c r="AS8" s="49"/>
      <c r="AT8" s="45">
        <f>データ!$S$6</f>
        <v>191.11</v>
      </c>
      <c r="AU8" s="45"/>
      <c r="AV8" s="45"/>
      <c r="AW8" s="45"/>
      <c r="AX8" s="45"/>
      <c r="AY8" s="45"/>
      <c r="AZ8" s="45"/>
      <c r="BA8" s="45"/>
      <c r="BB8" s="45">
        <f>データ!$T$6</f>
        <v>200.45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0.24</v>
      </c>
      <c r="Q10" s="45"/>
      <c r="R10" s="45"/>
      <c r="S10" s="45"/>
      <c r="T10" s="45"/>
      <c r="U10" s="45"/>
      <c r="V10" s="45"/>
      <c r="W10" s="49">
        <f>データ!$Q$6</f>
        <v>3240</v>
      </c>
      <c r="X10" s="49"/>
      <c r="Y10" s="49"/>
      <c r="Z10" s="49"/>
      <c r="AA10" s="49"/>
      <c r="AB10" s="49"/>
      <c r="AC10" s="49"/>
      <c r="AD10" s="2"/>
      <c r="AE10" s="2"/>
      <c r="AF10" s="2"/>
      <c r="AG10" s="2"/>
      <c r="AH10" s="2"/>
      <c r="AI10" s="2"/>
      <c r="AJ10" s="2"/>
      <c r="AK10" s="2"/>
      <c r="AL10" s="49">
        <f>データ!$U$6</f>
        <v>91</v>
      </c>
      <c r="AM10" s="49"/>
      <c r="AN10" s="49"/>
      <c r="AO10" s="49"/>
      <c r="AP10" s="49"/>
      <c r="AQ10" s="49"/>
      <c r="AR10" s="49"/>
      <c r="AS10" s="49"/>
      <c r="AT10" s="45">
        <f>データ!$V$6</f>
        <v>5</v>
      </c>
      <c r="AU10" s="45"/>
      <c r="AV10" s="45"/>
      <c r="AW10" s="45"/>
      <c r="AX10" s="45"/>
      <c r="AY10" s="45"/>
      <c r="AZ10" s="45"/>
      <c r="BA10" s="45"/>
      <c r="BB10" s="45">
        <f>データ!$W$6</f>
        <v>18.2</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9" t="s">
        <v>123</v>
      </c>
      <c r="BM16" s="90"/>
      <c r="BN16" s="90"/>
      <c r="BO16" s="90"/>
      <c r="BP16" s="90"/>
      <c r="BQ16" s="90"/>
      <c r="BR16" s="90"/>
      <c r="BS16" s="90"/>
      <c r="BT16" s="90"/>
      <c r="BU16" s="90"/>
      <c r="BV16" s="90"/>
      <c r="BW16" s="90"/>
      <c r="BX16" s="90"/>
      <c r="BY16" s="90"/>
      <c r="BZ16" s="9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9"/>
      <c r="BM17" s="90"/>
      <c r="BN17" s="90"/>
      <c r="BO17" s="90"/>
      <c r="BP17" s="90"/>
      <c r="BQ17" s="90"/>
      <c r="BR17" s="90"/>
      <c r="BS17" s="90"/>
      <c r="BT17" s="90"/>
      <c r="BU17" s="90"/>
      <c r="BV17" s="90"/>
      <c r="BW17" s="90"/>
      <c r="BX17" s="90"/>
      <c r="BY17" s="90"/>
      <c r="BZ17" s="9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9"/>
      <c r="BM18" s="90"/>
      <c r="BN18" s="90"/>
      <c r="BO18" s="90"/>
      <c r="BP18" s="90"/>
      <c r="BQ18" s="90"/>
      <c r="BR18" s="90"/>
      <c r="BS18" s="90"/>
      <c r="BT18" s="90"/>
      <c r="BU18" s="90"/>
      <c r="BV18" s="90"/>
      <c r="BW18" s="90"/>
      <c r="BX18" s="90"/>
      <c r="BY18" s="90"/>
      <c r="BZ18" s="9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9"/>
      <c r="BM19" s="90"/>
      <c r="BN19" s="90"/>
      <c r="BO19" s="90"/>
      <c r="BP19" s="90"/>
      <c r="BQ19" s="90"/>
      <c r="BR19" s="90"/>
      <c r="BS19" s="90"/>
      <c r="BT19" s="90"/>
      <c r="BU19" s="90"/>
      <c r="BV19" s="90"/>
      <c r="BW19" s="90"/>
      <c r="BX19" s="90"/>
      <c r="BY19" s="90"/>
      <c r="BZ19" s="9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9"/>
      <c r="BM20" s="90"/>
      <c r="BN20" s="90"/>
      <c r="BO20" s="90"/>
      <c r="BP20" s="90"/>
      <c r="BQ20" s="90"/>
      <c r="BR20" s="90"/>
      <c r="BS20" s="90"/>
      <c r="BT20" s="90"/>
      <c r="BU20" s="90"/>
      <c r="BV20" s="90"/>
      <c r="BW20" s="90"/>
      <c r="BX20" s="90"/>
      <c r="BY20" s="90"/>
      <c r="BZ20" s="9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9"/>
      <c r="BM21" s="90"/>
      <c r="BN21" s="90"/>
      <c r="BO21" s="90"/>
      <c r="BP21" s="90"/>
      <c r="BQ21" s="90"/>
      <c r="BR21" s="90"/>
      <c r="BS21" s="90"/>
      <c r="BT21" s="90"/>
      <c r="BU21" s="90"/>
      <c r="BV21" s="90"/>
      <c r="BW21" s="90"/>
      <c r="BX21" s="90"/>
      <c r="BY21" s="90"/>
      <c r="BZ21" s="9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9"/>
      <c r="BM22" s="90"/>
      <c r="BN22" s="90"/>
      <c r="BO22" s="90"/>
      <c r="BP22" s="90"/>
      <c r="BQ22" s="90"/>
      <c r="BR22" s="90"/>
      <c r="BS22" s="90"/>
      <c r="BT22" s="90"/>
      <c r="BU22" s="90"/>
      <c r="BV22" s="90"/>
      <c r="BW22" s="90"/>
      <c r="BX22" s="90"/>
      <c r="BY22" s="90"/>
      <c r="BZ22" s="9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9"/>
      <c r="BM23" s="90"/>
      <c r="BN23" s="90"/>
      <c r="BO23" s="90"/>
      <c r="BP23" s="90"/>
      <c r="BQ23" s="90"/>
      <c r="BR23" s="90"/>
      <c r="BS23" s="90"/>
      <c r="BT23" s="90"/>
      <c r="BU23" s="90"/>
      <c r="BV23" s="90"/>
      <c r="BW23" s="90"/>
      <c r="BX23" s="90"/>
      <c r="BY23" s="90"/>
      <c r="BZ23" s="9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9"/>
      <c r="BM24" s="90"/>
      <c r="BN24" s="90"/>
      <c r="BO24" s="90"/>
      <c r="BP24" s="90"/>
      <c r="BQ24" s="90"/>
      <c r="BR24" s="90"/>
      <c r="BS24" s="90"/>
      <c r="BT24" s="90"/>
      <c r="BU24" s="90"/>
      <c r="BV24" s="90"/>
      <c r="BW24" s="90"/>
      <c r="BX24" s="90"/>
      <c r="BY24" s="90"/>
      <c r="BZ24" s="9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9"/>
      <c r="BM25" s="90"/>
      <c r="BN25" s="90"/>
      <c r="BO25" s="90"/>
      <c r="BP25" s="90"/>
      <c r="BQ25" s="90"/>
      <c r="BR25" s="90"/>
      <c r="BS25" s="90"/>
      <c r="BT25" s="90"/>
      <c r="BU25" s="90"/>
      <c r="BV25" s="90"/>
      <c r="BW25" s="90"/>
      <c r="BX25" s="90"/>
      <c r="BY25" s="90"/>
      <c r="BZ25" s="9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9"/>
      <c r="BM26" s="90"/>
      <c r="BN26" s="90"/>
      <c r="BO26" s="90"/>
      <c r="BP26" s="90"/>
      <c r="BQ26" s="90"/>
      <c r="BR26" s="90"/>
      <c r="BS26" s="90"/>
      <c r="BT26" s="90"/>
      <c r="BU26" s="90"/>
      <c r="BV26" s="90"/>
      <c r="BW26" s="90"/>
      <c r="BX26" s="90"/>
      <c r="BY26" s="90"/>
      <c r="BZ26" s="9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9"/>
      <c r="BM27" s="90"/>
      <c r="BN27" s="90"/>
      <c r="BO27" s="90"/>
      <c r="BP27" s="90"/>
      <c r="BQ27" s="90"/>
      <c r="BR27" s="90"/>
      <c r="BS27" s="90"/>
      <c r="BT27" s="90"/>
      <c r="BU27" s="90"/>
      <c r="BV27" s="90"/>
      <c r="BW27" s="90"/>
      <c r="BX27" s="90"/>
      <c r="BY27" s="90"/>
      <c r="BZ27" s="9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9"/>
      <c r="BM28" s="90"/>
      <c r="BN28" s="90"/>
      <c r="BO28" s="90"/>
      <c r="BP28" s="90"/>
      <c r="BQ28" s="90"/>
      <c r="BR28" s="90"/>
      <c r="BS28" s="90"/>
      <c r="BT28" s="90"/>
      <c r="BU28" s="90"/>
      <c r="BV28" s="90"/>
      <c r="BW28" s="90"/>
      <c r="BX28" s="90"/>
      <c r="BY28" s="90"/>
      <c r="BZ28" s="9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9"/>
      <c r="BM29" s="90"/>
      <c r="BN29" s="90"/>
      <c r="BO29" s="90"/>
      <c r="BP29" s="90"/>
      <c r="BQ29" s="90"/>
      <c r="BR29" s="90"/>
      <c r="BS29" s="90"/>
      <c r="BT29" s="90"/>
      <c r="BU29" s="90"/>
      <c r="BV29" s="90"/>
      <c r="BW29" s="90"/>
      <c r="BX29" s="90"/>
      <c r="BY29" s="90"/>
      <c r="BZ29" s="9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9"/>
      <c r="BM30" s="90"/>
      <c r="BN30" s="90"/>
      <c r="BO30" s="90"/>
      <c r="BP30" s="90"/>
      <c r="BQ30" s="90"/>
      <c r="BR30" s="90"/>
      <c r="BS30" s="90"/>
      <c r="BT30" s="90"/>
      <c r="BU30" s="90"/>
      <c r="BV30" s="90"/>
      <c r="BW30" s="90"/>
      <c r="BX30" s="90"/>
      <c r="BY30" s="90"/>
      <c r="BZ30" s="9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9"/>
      <c r="BM31" s="90"/>
      <c r="BN31" s="90"/>
      <c r="BO31" s="90"/>
      <c r="BP31" s="90"/>
      <c r="BQ31" s="90"/>
      <c r="BR31" s="90"/>
      <c r="BS31" s="90"/>
      <c r="BT31" s="90"/>
      <c r="BU31" s="90"/>
      <c r="BV31" s="90"/>
      <c r="BW31" s="90"/>
      <c r="BX31" s="90"/>
      <c r="BY31" s="90"/>
      <c r="BZ31" s="9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9"/>
      <c r="BM32" s="90"/>
      <c r="BN32" s="90"/>
      <c r="BO32" s="90"/>
      <c r="BP32" s="90"/>
      <c r="BQ32" s="90"/>
      <c r="BR32" s="90"/>
      <c r="BS32" s="90"/>
      <c r="BT32" s="90"/>
      <c r="BU32" s="90"/>
      <c r="BV32" s="90"/>
      <c r="BW32" s="90"/>
      <c r="BX32" s="90"/>
      <c r="BY32" s="90"/>
      <c r="BZ32" s="9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9"/>
      <c r="BM33" s="90"/>
      <c r="BN33" s="90"/>
      <c r="BO33" s="90"/>
      <c r="BP33" s="90"/>
      <c r="BQ33" s="90"/>
      <c r="BR33" s="90"/>
      <c r="BS33" s="90"/>
      <c r="BT33" s="90"/>
      <c r="BU33" s="90"/>
      <c r="BV33" s="90"/>
      <c r="BW33" s="90"/>
      <c r="BX33" s="90"/>
      <c r="BY33" s="90"/>
      <c r="BZ33" s="91"/>
    </row>
    <row r="34" spans="1:78" ht="13.5" customHeight="1" x14ac:dyDescent="0.15">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89"/>
      <c r="BM34" s="90"/>
      <c r="BN34" s="90"/>
      <c r="BO34" s="90"/>
      <c r="BP34" s="90"/>
      <c r="BQ34" s="90"/>
      <c r="BR34" s="90"/>
      <c r="BS34" s="90"/>
      <c r="BT34" s="90"/>
      <c r="BU34" s="90"/>
      <c r="BV34" s="90"/>
      <c r="BW34" s="90"/>
      <c r="BX34" s="90"/>
      <c r="BY34" s="90"/>
      <c r="BZ34" s="91"/>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89"/>
      <c r="BM35" s="90"/>
      <c r="BN35" s="90"/>
      <c r="BO35" s="90"/>
      <c r="BP35" s="90"/>
      <c r="BQ35" s="90"/>
      <c r="BR35" s="90"/>
      <c r="BS35" s="90"/>
      <c r="BT35" s="90"/>
      <c r="BU35" s="90"/>
      <c r="BV35" s="90"/>
      <c r="BW35" s="90"/>
      <c r="BX35" s="90"/>
      <c r="BY35" s="90"/>
      <c r="BZ35" s="9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9"/>
      <c r="BM36" s="90"/>
      <c r="BN36" s="90"/>
      <c r="BO36" s="90"/>
      <c r="BP36" s="90"/>
      <c r="BQ36" s="90"/>
      <c r="BR36" s="90"/>
      <c r="BS36" s="90"/>
      <c r="BT36" s="90"/>
      <c r="BU36" s="90"/>
      <c r="BV36" s="90"/>
      <c r="BW36" s="90"/>
      <c r="BX36" s="90"/>
      <c r="BY36" s="90"/>
      <c r="BZ36" s="9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9"/>
      <c r="BM37" s="90"/>
      <c r="BN37" s="90"/>
      <c r="BO37" s="90"/>
      <c r="BP37" s="90"/>
      <c r="BQ37" s="90"/>
      <c r="BR37" s="90"/>
      <c r="BS37" s="90"/>
      <c r="BT37" s="90"/>
      <c r="BU37" s="90"/>
      <c r="BV37" s="90"/>
      <c r="BW37" s="90"/>
      <c r="BX37" s="90"/>
      <c r="BY37" s="90"/>
      <c r="BZ37" s="9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9"/>
      <c r="BM38" s="90"/>
      <c r="BN38" s="90"/>
      <c r="BO38" s="90"/>
      <c r="BP38" s="90"/>
      <c r="BQ38" s="90"/>
      <c r="BR38" s="90"/>
      <c r="BS38" s="90"/>
      <c r="BT38" s="90"/>
      <c r="BU38" s="90"/>
      <c r="BV38" s="90"/>
      <c r="BW38" s="90"/>
      <c r="BX38" s="90"/>
      <c r="BY38" s="90"/>
      <c r="BZ38" s="9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9"/>
      <c r="BM39" s="90"/>
      <c r="BN39" s="90"/>
      <c r="BO39" s="90"/>
      <c r="BP39" s="90"/>
      <c r="BQ39" s="90"/>
      <c r="BR39" s="90"/>
      <c r="BS39" s="90"/>
      <c r="BT39" s="90"/>
      <c r="BU39" s="90"/>
      <c r="BV39" s="90"/>
      <c r="BW39" s="90"/>
      <c r="BX39" s="90"/>
      <c r="BY39" s="90"/>
      <c r="BZ39" s="9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9"/>
      <c r="BM40" s="90"/>
      <c r="BN40" s="90"/>
      <c r="BO40" s="90"/>
      <c r="BP40" s="90"/>
      <c r="BQ40" s="90"/>
      <c r="BR40" s="90"/>
      <c r="BS40" s="90"/>
      <c r="BT40" s="90"/>
      <c r="BU40" s="90"/>
      <c r="BV40" s="90"/>
      <c r="BW40" s="90"/>
      <c r="BX40" s="90"/>
      <c r="BY40" s="90"/>
      <c r="BZ40" s="9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9"/>
      <c r="BM41" s="90"/>
      <c r="BN41" s="90"/>
      <c r="BO41" s="90"/>
      <c r="BP41" s="90"/>
      <c r="BQ41" s="90"/>
      <c r="BR41" s="90"/>
      <c r="BS41" s="90"/>
      <c r="BT41" s="90"/>
      <c r="BU41" s="90"/>
      <c r="BV41" s="90"/>
      <c r="BW41" s="90"/>
      <c r="BX41" s="90"/>
      <c r="BY41" s="90"/>
      <c r="BZ41" s="9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9"/>
      <c r="BM42" s="90"/>
      <c r="BN42" s="90"/>
      <c r="BO42" s="90"/>
      <c r="BP42" s="90"/>
      <c r="BQ42" s="90"/>
      <c r="BR42" s="90"/>
      <c r="BS42" s="90"/>
      <c r="BT42" s="90"/>
      <c r="BU42" s="90"/>
      <c r="BV42" s="90"/>
      <c r="BW42" s="90"/>
      <c r="BX42" s="90"/>
      <c r="BY42" s="90"/>
      <c r="BZ42" s="9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9"/>
      <c r="BM43" s="90"/>
      <c r="BN43" s="90"/>
      <c r="BO43" s="90"/>
      <c r="BP43" s="90"/>
      <c r="BQ43" s="90"/>
      <c r="BR43" s="90"/>
      <c r="BS43" s="90"/>
      <c r="BT43" s="90"/>
      <c r="BU43" s="90"/>
      <c r="BV43" s="90"/>
      <c r="BW43" s="90"/>
      <c r="BX43" s="90"/>
      <c r="BY43" s="90"/>
      <c r="BZ43" s="9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92"/>
      <c r="BM44" s="93"/>
      <c r="BN44" s="93"/>
      <c r="BO44" s="93"/>
      <c r="BP44" s="93"/>
      <c r="BQ44" s="93"/>
      <c r="BR44" s="93"/>
      <c r="BS44" s="93"/>
      <c r="BT44" s="93"/>
      <c r="BU44" s="93"/>
      <c r="BV44" s="93"/>
      <c r="BW44" s="93"/>
      <c r="BX44" s="93"/>
      <c r="BY44" s="93"/>
      <c r="BZ44" s="9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121</v>
      </c>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x14ac:dyDescent="0.15">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122</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KQTTEFp8yQlNV8cWh7LBPLOL6bO+sP4Mg8XcdFPiSTytdDkrLO/XbArH5nmkXhMxnjN30RcWpHWQhg9UeK0psw==" saltValue="DYWjGBO39hfDqx99czuA0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82" t="s">
        <v>64</v>
      </c>
      <c r="I3" s="83"/>
      <c r="J3" s="83"/>
      <c r="K3" s="83"/>
      <c r="L3" s="83"/>
      <c r="M3" s="83"/>
      <c r="N3" s="83"/>
      <c r="O3" s="83"/>
      <c r="P3" s="83"/>
      <c r="Q3" s="83"/>
      <c r="R3" s="83"/>
      <c r="S3" s="83"/>
      <c r="T3" s="83"/>
      <c r="U3" s="83"/>
      <c r="V3" s="83"/>
      <c r="W3" s="84"/>
      <c r="X3" s="88" t="s">
        <v>65</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66</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28" t="s">
        <v>67</v>
      </c>
      <c r="B4" s="30"/>
      <c r="C4" s="30"/>
      <c r="D4" s="30"/>
      <c r="E4" s="30"/>
      <c r="F4" s="30"/>
      <c r="G4" s="30"/>
      <c r="H4" s="85"/>
      <c r="I4" s="86"/>
      <c r="J4" s="86"/>
      <c r="K4" s="86"/>
      <c r="L4" s="86"/>
      <c r="M4" s="86"/>
      <c r="N4" s="86"/>
      <c r="O4" s="86"/>
      <c r="P4" s="86"/>
      <c r="Q4" s="86"/>
      <c r="R4" s="86"/>
      <c r="S4" s="86"/>
      <c r="T4" s="86"/>
      <c r="U4" s="86"/>
      <c r="V4" s="86"/>
      <c r="W4" s="87"/>
      <c r="X4" s="81" t="s">
        <v>68</v>
      </c>
      <c r="Y4" s="81"/>
      <c r="Z4" s="81"/>
      <c r="AA4" s="81"/>
      <c r="AB4" s="81"/>
      <c r="AC4" s="81"/>
      <c r="AD4" s="81"/>
      <c r="AE4" s="81"/>
      <c r="AF4" s="81"/>
      <c r="AG4" s="81"/>
      <c r="AH4" s="81"/>
      <c r="AI4" s="81" t="s">
        <v>69</v>
      </c>
      <c r="AJ4" s="81"/>
      <c r="AK4" s="81"/>
      <c r="AL4" s="81"/>
      <c r="AM4" s="81"/>
      <c r="AN4" s="81"/>
      <c r="AO4" s="81"/>
      <c r="AP4" s="81"/>
      <c r="AQ4" s="81"/>
      <c r="AR4" s="81"/>
      <c r="AS4" s="81"/>
      <c r="AT4" s="81" t="s">
        <v>70</v>
      </c>
      <c r="AU4" s="81"/>
      <c r="AV4" s="81"/>
      <c r="AW4" s="81"/>
      <c r="AX4" s="81"/>
      <c r="AY4" s="81"/>
      <c r="AZ4" s="81"/>
      <c r="BA4" s="81"/>
      <c r="BB4" s="81"/>
      <c r="BC4" s="81"/>
      <c r="BD4" s="81"/>
      <c r="BE4" s="81" t="s">
        <v>71</v>
      </c>
      <c r="BF4" s="81"/>
      <c r="BG4" s="81"/>
      <c r="BH4" s="81"/>
      <c r="BI4" s="81"/>
      <c r="BJ4" s="81"/>
      <c r="BK4" s="81"/>
      <c r="BL4" s="81"/>
      <c r="BM4" s="81"/>
      <c r="BN4" s="81"/>
      <c r="BO4" s="81"/>
      <c r="BP4" s="81" t="s">
        <v>72</v>
      </c>
      <c r="BQ4" s="81"/>
      <c r="BR4" s="81"/>
      <c r="BS4" s="81"/>
      <c r="BT4" s="81"/>
      <c r="BU4" s="81"/>
      <c r="BV4" s="81"/>
      <c r="BW4" s="81"/>
      <c r="BX4" s="81"/>
      <c r="BY4" s="81"/>
      <c r="BZ4" s="81"/>
      <c r="CA4" s="81" t="s">
        <v>73</v>
      </c>
      <c r="CB4" s="81"/>
      <c r="CC4" s="81"/>
      <c r="CD4" s="81"/>
      <c r="CE4" s="81"/>
      <c r="CF4" s="81"/>
      <c r="CG4" s="81"/>
      <c r="CH4" s="81"/>
      <c r="CI4" s="81"/>
      <c r="CJ4" s="81"/>
      <c r="CK4" s="81"/>
      <c r="CL4" s="81" t="s">
        <v>74</v>
      </c>
      <c r="CM4" s="81"/>
      <c r="CN4" s="81"/>
      <c r="CO4" s="81"/>
      <c r="CP4" s="81"/>
      <c r="CQ4" s="81"/>
      <c r="CR4" s="81"/>
      <c r="CS4" s="81"/>
      <c r="CT4" s="81"/>
      <c r="CU4" s="81"/>
      <c r="CV4" s="81"/>
      <c r="CW4" s="81" t="s">
        <v>75</v>
      </c>
      <c r="CX4" s="81"/>
      <c r="CY4" s="81"/>
      <c r="CZ4" s="81"/>
      <c r="DA4" s="81"/>
      <c r="DB4" s="81"/>
      <c r="DC4" s="81"/>
      <c r="DD4" s="81"/>
      <c r="DE4" s="81"/>
      <c r="DF4" s="81"/>
      <c r="DG4" s="81"/>
      <c r="DH4" s="81" t="s">
        <v>76</v>
      </c>
      <c r="DI4" s="81"/>
      <c r="DJ4" s="81"/>
      <c r="DK4" s="81"/>
      <c r="DL4" s="81"/>
      <c r="DM4" s="81"/>
      <c r="DN4" s="81"/>
      <c r="DO4" s="81"/>
      <c r="DP4" s="81"/>
      <c r="DQ4" s="81"/>
      <c r="DR4" s="81"/>
      <c r="DS4" s="81" t="s">
        <v>77</v>
      </c>
      <c r="DT4" s="81"/>
      <c r="DU4" s="81"/>
      <c r="DV4" s="81"/>
      <c r="DW4" s="81"/>
      <c r="DX4" s="81"/>
      <c r="DY4" s="81"/>
      <c r="DZ4" s="81"/>
      <c r="EA4" s="81"/>
      <c r="EB4" s="81"/>
      <c r="EC4" s="81"/>
      <c r="ED4" s="81" t="s">
        <v>78</v>
      </c>
      <c r="EE4" s="81"/>
      <c r="EF4" s="81"/>
      <c r="EG4" s="81"/>
      <c r="EH4" s="81"/>
      <c r="EI4" s="81"/>
      <c r="EJ4" s="81"/>
      <c r="EK4" s="81"/>
      <c r="EL4" s="81"/>
      <c r="EM4" s="81"/>
      <c r="EN4" s="81"/>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362069</v>
      </c>
      <c r="D6" s="33">
        <f t="shared" si="3"/>
        <v>47</v>
      </c>
      <c r="E6" s="33">
        <f t="shared" si="3"/>
        <v>1</v>
      </c>
      <c r="F6" s="33">
        <f t="shared" si="3"/>
        <v>0</v>
      </c>
      <c r="G6" s="33">
        <f t="shared" si="3"/>
        <v>0</v>
      </c>
      <c r="H6" s="33" t="str">
        <f t="shared" si="3"/>
        <v>徳島県　阿波市</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0.24</v>
      </c>
      <c r="Q6" s="34">
        <f t="shared" si="3"/>
        <v>3240</v>
      </c>
      <c r="R6" s="34">
        <f t="shared" si="3"/>
        <v>38308</v>
      </c>
      <c r="S6" s="34">
        <f t="shared" si="3"/>
        <v>191.11</v>
      </c>
      <c r="T6" s="34">
        <f t="shared" si="3"/>
        <v>200.45</v>
      </c>
      <c r="U6" s="34">
        <f t="shared" si="3"/>
        <v>91</v>
      </c>
      <c r="V6" s="34">
        <f t="shared" si="3"/>
        <v>5</v>
      </c>
      <c r="W6" s="34">
        <f t="shared" si="3"/>
        <v>18.2</v>
      </c>
      <c r="X6" s="35">
        <f>IF(X7="",NA(),X7)</f>
        <v>102.8</v>
      </c>
      <c r="Y6" s="35">
        <f t="shared" ref="Y6:AG6" si="4">IF(Y7="",NA(),Y7)</f>
        <v>102.08</v>
      </c>
      <c r="Z6" s="35">
        <f t="shared" si="4"/>
        <v>104.9</v>
      </c>
      <c r="AA6" s="35">
        <f t="shared" si="4"/>
        <v>102.58</v>
      </c>
      <c r="AB6" s="35">
        <f t="shared" si="4"/>
        <v>100.31</v>
      </c>
      <c r="AC6" s="35">
        <f t="shared" si="4"/>
        <v>71.66</v>
      </c>
      <c r="AD6" s="35">
        <f t="shared" si="4"/>
        <v>73.06</v>
      </c>
      <c r="AE6" s="35">
        <f t="shared" si="4"/>
        <v>72.03</v>
      </c>
      <c r="AF6" s="35">
        <f t="shared" si="4"/>
        <v>72.11</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4">
        <f>IF(BE7="",NA(),BE7)</f>
        <v>0</v>
      </c>
      <c r="BF6" s="34">
        <f t="shared" ref="BF6:BN6" si="7">IF(BF7="",NA(),BF7)</f>
        <v>0</v>
      </c>
      <c r="BG6" s="34">
        <f t="shared" si="7"/>
        <v>0</v>
      </c>
      <c r="BH6" s="34">
        <f t="shared" si="7"/>
        <v>0</v>
      </c>
      <c r="BI6" s="34">
        <f t="shared" si="7"/>
        <v>0</v>
      </c>
      <c r="BJ6" s="35">
        <f t="shared" si="7"/>
        <v>1462.56</v>
      </c>
      <c r="BK6" s="35">
        <f t="shared" si="7"/>
        <v>1486.62</v>
      </c>
      <c r="BL6" s="35">
        <f t="shared" si="7"/>
        <v>1510.14</v>
      </c>
      <c r="BM6" s="35">
        <f t="shared" si="7"/>
        <v>1595.62</v>
      </c>
      <c r="BN6" s="35">
        <f t="shared" si="7"/>
        <v>1302.33</v>
      </c>
      <c r="BO6" s="34" t="str">
        <f>IF(BO7="","",IF(BO7="-","【-】","【"&amp;SUBSTITUTE(TEXT(BO7,"#,##0.00"),"-","△")&amp;"】"))</f>
        <v>【1,141.75】</v>
      </c>
      <c r="BP6" s="35">
        <f>IF(BP7="",NA(),BP7)</f>
        <v>63.38</v>
      </c>
      <c r="BQ6" s="35">
        <f t="shared" ref="BQ6:BY6" si="8">IF(BQ7="",NA(),BQ7)</f>
        <v>102.08</v>
      </c>
      <c r="BR6" s="35">
        <f t="shared" si="8"/>
        <v>58.27</v>
      </c>
      <c r="BS6" s="35">
        <f t="shared" si="8"/>
        <v>70.36</v>
      </c>
      <c r="BT6" s="35">
        <f t="shared" si="8"/>
        <v>69.430000000000007</v>
      </c>
      <c r="BU6" s="35">
        <f t="shared" si="8"/>
        <v>32.39</v>
      </c>
      <c r="BV6" s="35">
        <f t="shared" si="8"/>
        <v>24.39</v>
      </c>
      <c r="BW6" s="35">
        <f t="shared" si="8"/>
        <v>22.67</v>
      </c>
      <c r="BX6" s="35">
        <f t="shared" si="8"/>
        <v>37.92</v>
      </c>
      <c r="BY6" s="35">
        <f t="shared" si="8"/>
        <v>40.89</v>
      </c>
      <c r="BZ6" s="34" t="str">
        <f>IF(BZ7="","",IF(BZ7="-","【-】","【"&amp;SUBSTITUTE(TEXT(BZ7,"#,##0.00"),"-","△")&amp;"】"))</f>
        <v>【54.93】</v>
      </c>
      <c r="CA6" s="35">
        <f>IF(CA7="",NA(),CA7)</f>
        <v>285.12</v>
      </c>
      <c r="CB6" s="35">
        <f t="shared" ref="CB6:CJ6" si="9">IF(CB7="",NA(),CB7)</f>
        <v>193.3</v>
      </c>
      <c r="CC6" s="35">
        <f t="shared" si="9"/>
        <v>341.11</v>
      </c>
      <c r="CD6" s="35">
        <f t="shared" si="9"/>
        <v>287.62</v>
      </c>
      <c r="CE6" s="35">
        <f t="shared" si="9"/>
        <v>278.70999999999998</v>
      </c>
      <c r="CF6" s="35">
        <f t="shared" si="9"/>
        <v>530.83000000000004</v>
      </c>
      <c r="CG6" s="35">
        <f t="shared" si="9"/>
        <v>734.18</v>
      </c>
      <c r="CH6" s="35">
        <f t="shared" si="9"/>
        <v>789.62</v>
      </c>
      <c r="CI6" s="35">
        <f t="shared" si="9"/>
        <v>423.18</v>
      </c>
      <c r="CJ6" s="35">
        <f t="shared" si="9"/>
        <v>383.2</v>
      </c>
      <c r="CK6" s="34" t="str">
        <f>IF(CK7="","",IF(CK7="-","【-】","【"&amp;SUBSTITUTE(TEXT(CK7,"#,##0.00"),"-","△")&amp;"】"))</f>
        <v>【292.18】</v>
      </c>
      <c r="CL6" s="35">
        <f>IF(CL7="",NA(),CL7)</f>
        <v>83.19</v>
      </c>
      <c r="CM6" s="35">
        <f t="shared" ref="CM6:CU6" si="10">IF(CM7="",NA(),CM7)</f>
        <v>52.72</v>
      </c>
      <c r="CN6" s="35">
        <f t="shared" si="10"/>
        <v>58.31</v>
      </c>
      <c r="CO6" s="35">
        <f t="shared" si="10"/>
        <v>41.82</v>
      </c>
      <c r="CP6" s="35">
        <f t="shared" si="10"/>
        <v>40.049999999999997</v>
      </c>
      <c r="CQ6" s="35">
        <f t="shared" si="10"/>
        <v>50.49</v>
      </c>
      <c r="CR6" s="35">
        <f t="shared" si="10"/>
        <v>48.36</v>
      </c>
      <c r="CS6" s="35">
        <f t="shared" si="10"/>
        <v>48.7</v>
      </c>
      <c r="CT6" s="35">
        <f t="shared" si="10"/>
        <v>46.9</v>
      </c>
      <c r="CU6" s="35">
        <f t="shared" si="10"/>
        <v>47.95</v>
      </c>
      <c r="CV6" s="34" t="str">
        <f>IF(CV7="","",IF(CV7="-","【-】","【"&amp;SUBSTITUTE(TEXT(CV7,"#,##0.00"),"-","△")&amp;"】"))</f>
        <v>【56.91】</v>
      </c>
      <c r="CW6" s="35">
        <f>IF(CW7="",NA(),CW7)</f>
        <v>33.68</v>
      </c>
      <c r="CX6" s="35">
        <f t="shared" ref="CX6:DF6" si="11">IF(CX7="",NA(),CX7)</f>
        <v>47.62</v>
      </c>
      <c r="CY6" s="35">
        <f t="shared" si="11"/>
        <v>40.64</v>
      </c>
      <c r="CZ6" s="35">
        <f t="shared" si="11"/>
        <v>56.89</v>
      </c>
      <c r="DA6" s="35">
        <f t="shared" si="11"/>
        <v>63.95</v>
      </c>
      <c r="DB6" s="35">
        <f t="shared" si="11"/>
        <v>74.209999999999994</v>
      </c>
      <c r="DC6" s="35">
        <f t="shared" si="11"/>
        <v>75.239999999999995</v>
      </c>
      <c r="DD6" s="35">
        <f t="shared" si="11"/>
        <v>74.959999999999994</v>
      </c>
      <c r="DE6" s="35">
        <f t="shared" si="11"/>
        <v>74.63</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4">
        <f t="shared" si="14"/>
        <v>0</v>
      </c>
      <c r="EG6" s="34">
        <f t="shared" si="14"/>
        <v>0</v>
      </c>
      <c r="EH6" s="34">
        <f t="shared" si="14"/>
        <v>0</v>
      </c>
      <c r="EI6" s="35">
        <f t="shared" si="14"/>
        <v>0.7</v>
      </c>
      <c r="EJ6" s="35">
        <f t="shared" si="14"/>
        <v>0.91</v>
      </c>
      <c r="EK6" s="35">
        <f t="shared" si="14"/>
        <v>1.26</v>
      </c>
      <c r="EL6" s="35">
        <f t="shared" si="14"/>
        <v>0.78</v>
      </c>
      <c r="EM6" s="35">
        <f t="shared" si="14"/>
        <v>0.56999999999999995</v>
      </c>
      <c r="EN6" s="34" t="str">
        <f>IF(EN7="","",IF(EN7="-","【-】","【"&amp;SUBSTITUTE(TEXT(EN7,"#,##0.00"),"-","△")&amp;"】"))</f>
        <v>【0.72】</v>
      </c>
    </row>
    <row r="7" spans="1:144" s="36" customFormat="1" x14ac:dyDescent="0.15">
      <c r="A7" s="28"/>
      <c r="B7" s="37">
        <v>2017</v>
      </c>
      <c r="C7" s="37">
        <v>362069</v>
      </c>
      <c r="D7" s="37">
        <v>47</v>
      </c>
      <c r="E7" s="37">
        <v>1</v>
      </c>
      <c r="F7" s="37">
        <v>0</v>
      </c>
      <c r="G7" s="37">
        <v>0</v>
      </c>
      <c r="H7" s="37" t="s">
        <v>108</v>
      </c>
      <c r="I7" s="37" t="s">
        <v>109</v>
      </c>
      <c r="J7" s="37" t="s">
        <v>110</v>
      </c>
      <c r="K7" s="37" t="s">
        <v>111</v>
      </c>
      <c r="L7" s="37" t="s">
        <v>112</v>
      </c>
      <c r="M7" s="37" t="s">
        <v>113</v>
      </c>
      <c r="N7" s="38" t="s">
        <v>114</v>
      </c>
      <c r="O7" s="38" t="s">
        <v>115</v>
      </c>
      <c r="P7" s="38">
        <v>0.24</v>
      </c>
      <c r="Q7" s="38">
        <v>3240</v>
      </c>
      <c r="R7" s="38">
        <v>38308</v>
      </c>
      <c r="S7" s="38">
        <v>191.11</v>
      </c>
      <c r="T7" s="38">
        <v>200.45</v>
      </c>
      <c r="U7" s="38">
        <v>91</v>
      </c>
      <c r="V7" s="38">
        <v>5</v>
      </c>
      <c r="W7" s="38">
        <v>18.2</v>
      </c>
      <c r="X7" s="38">
        <v>102.8</v>
      </c>
      <c r="Y7" s="38">
        <v>102.08</v>
      </c>
      <c r="Z7" s="38">
        <v>104.9</v>
      </c>
      <c r="AA7" s="38">
        <v>102.58</v>
      </c>
      <c r="AB7" s="38">
        <v>100.31</v>
      </c>
      <c r="AC7" s="38">
        <v>71.66</v>
      </c>
      <c r="AD7" s="38">
        <v>73.06</v>
      </c>
      <c r="AE7" s="38">
        <v>72.03</v>
      </c>
      <c r="AF7" s="38">
        <v>72.11</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0</v>
      </c>
      <c r="BF7" s="38">
        <v>0</v>
      </c>
      <c r="BG7" s="38">
        <v>0</v>
      </c>
      <c r="BH7" s="38">
        <v>0</v>
      </c>
      <c r="BI7" s="38">
        <v>0</v>
      </c>
      <c r="BJ7" s="38">
        <v>1462.56</v>
      </c>
      <c r="BK7" s="38">
        <v>1486.62</v>
      </c>
      <c r="BL7" s="38">
        <v>1510.14</v>
      </c>
      <c r="BM7" s="38">
        <v>1595.62</v>
      </c>
      <c r="BN7" s="38">
        <v>1302.33</v>
      </c>
      <c r="BO7" s="38">
        <v>1141.75</v>
      </c>
      <c r="BP7" s="38">
        <v>63.38</v>
      </c>
      <c r="BQ7" s="38">
        <v>102.08</v>
      </c>
      <c r="BR7" s="38">
        <v>58.27</v>
      </c>
      <c r="BS7" s="38">
        <v>70.36</v>
      </c>
      <c r="BT7" s="38">
        <v>69.430000000000007</v>
      </c>
      <c r="BU7" s="38">
        <v>32.39</v>
      </c>
      <c r="BV7" s="38">
        <v>24.39</v>
      </c>
      <c r="BW7" s="38">
        <v>22.67</v>
      </c>
      <c r="BX7" s="38">
        <v>37.92</v>
      </c>
      <c r="BY7" s="38">
        <v>40.89</v>
      </c>
      <c r="BZ7" s="38">
        <v>54.93</v>
      </c>
      <c r="CA7" s="38">
        <v>285.12</v>
      </c>
      <c r="CB7" s="38">
        <v>193.3</v>
      </c>
      <c r="CC7" s="38">
        <v>341.11</v>
      </c>
      <c r="CD7" s="38">
        <v>287.62</v>
      </c>
      <c r="CE7" s="38">
        <v>278.70999999999998</v>
      </c>
      <c r="CF7" s="38">
        <v>530.83000000000004</v>
      </c>
      <c r="CG7" s="38">
        <v>734.18</v>
      </c>
      <c r="CH7" s="38">
        <v>789.62</v>
      </c>
      <c r="CI7" s="38">
        <v>423.18</v>
      </c>
      <c r="CJ7" s="38">
        <v>383.2</v>
      </c>
      <c r="CK7" s="38">
        <v>292.18</v>
      </c>
      <c r="CL7" s="38">
        <v>83.19</v>
      </c>
      <c r="CM7" s="38">
        <v>52.72</v>
      </c>
      <c r="CN7" s="38">
        <v>58.31</v>
      </c>
      <c r="CO7" s="38">
        <v>41.82</v>
      </c>
      <c r="CP7" s="38">
        <v>40.049999999999997</v>
      </c>
      <c r="CQ7" s="38">
        <v>50.49</v>
      </c>
      <c r="CR7" s="38">
        <v>48.36</v>
      </c>
      <c r="CS7" s="38">
        <v>48.7</v>
      </c>
      <c r="CT7" s="38">
        <v>46.9</v>
      </c>
      <c r="CU7" s="38">
        <v>47.95</v>
      </c>
      <c r="CV7" s="38">
        <v>56.91</v>
      </c>
      <c r="CW7" s="38">
        <v>33.68</v>
      </c>
      <c r="CX7" s="38">
        <v>47.62</v>
      </c>
      <c r="CY7" s="38">
        <v>40.64</v>
      </c>
      <c r="CZ7" s="38">
        <v>56.89</v>
      </c>
      <c r="DA7" s="38">
        <v>63.95</v>
      </c>
      <c r="DB7" s="38">
        <v>74.209999999999994</v>
      </c>
      <c r="DC7" s="38">
        <v>75.239999999999995</v>
      </c>
      <c r="DD7" s="38">
        <v>74.959999999999994</v>
      </c>
      <c r="DE7" s="38">
        <v>74.63</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v>
      </c>
      <c r="EG7" s="38">
        <v>0</v>
      </c>
      <c r="EH7" s="38">
        <v>0</v>
      </c>
      <c r="EI7" s="38">
        <v>0.7</v>
      </c>
      <c r="EJ7" s="38">
        <v>0.91</v>
      </c>
      <c r="EK7" s="38">
        <v>1.26</v>
      </c>
      <c r="EL7" s="38">
        <v>0.78</v>
      </c>
      <c r="EM7" s="38">
        <v>0.56999999999999995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2019-01-23T00:56:19Z</cp:lastPrinted>
  <dcterms:created xsi:type="dcterms:W3CDTF">2018-12-03T08:45:07Z</dcterms:created>
  <dcterms:modified xsi:type="dcterms:W3CDTF">2019-01-23T07:03:40Z</dcterms:modified>
  <cp:category/>
</cp:coreProperties>
</file>