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石川\地方公営企業\H30\H31.1.18公営企業に係る経営比較分析表（平成２９年度決算）の分析等について\回答\"/>
    </mc:Choice>
  </mc:AlternateContent>
  <workbookProtection workbookAlgorithmName="SHA-512" workbookHashValue="CSBBcaRypKwm+0XHbo0sCfQR1x+RoDYiChMUra7bBiC5UGPZhRvmUS8Iu1eXw89RUHWla93lQ2xhhR+U1t6VJQ==" workbookSaltValue="8xe5cTG7eUly9KbFhR8OrA==" workbookSpinCount="100000" lockStructure="1"/>
  <bookViews>
    <workbookView xWindow="0" yWindow="0" windowWidth="21600" windowHeight="95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<sst xmlns="http://schemas.openxmlformats.org/spreadsheetml/2006/main" count="237" uniqueCount="124">
  <si>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</si>
  <si>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</si>
  <si>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</si>
  <si>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</si>
  <si>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</si>
  <si>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</si>
  <si>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</si>
  <si>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</si>
  <si>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</si>
  <si>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</si>
  <si>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</si>
  <si>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</si>
  <si>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</si>
  <si>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</si>
  <si>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</si>
  <si>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</si>
  <si>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</si>
  <si>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</si>
  <si>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</si>
  <si>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</si>
  <si>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</si>
  <si>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</si>
  <si>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</si>
  <si>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</si>
  <si>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</si>
  <si>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</si>
  <si>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</si>
  <si>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</si>
  <si>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</si>
  <si>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</si>
  <si>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</si>
  <si>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</si>
  <si>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</si>
  <si>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</si>
  <si>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</si>
  <si>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</si>
  <si>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</si>
  <si>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</si>
  <si>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</si>
  <si>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</si>
  <si>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</si>
  <si>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</si>
  <si>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</si>
  <si>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</si>
  <si>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</si>
  <si>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</si>
  <si>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</si>
  <si>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</si>
  <si>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</si>
  <si>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</si>
  <si>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</si>
  <si>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</si>
  <si>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</si>
  <si>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</si>
  <si>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</si>
  <si>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</si>
  <si>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</si>
  <si>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</si>
  <si>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</si>
  <si>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</si>
  <si>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</si>
  <si>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</si>
  <si>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</si>
  <si>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</si>
  <si>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</si>
  <si>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</si>
  <si>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</si>
  <si>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</si>
  <si>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</si>
  <si>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</si>
  <si>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</si>
  <si>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</si>
  <si>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</si>
  <si>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</si>
  <si>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</si>
  <si>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</si>
  <si>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</si>
  <si>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</si>
  <si>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</si>
  <si>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</si>
  <si>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</si>
  <si>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</si>
  <si>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</si>
  <si>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</si>
  <si>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</si>
  <si>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</si>
  <si>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</si>
  <si>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</si>
  <si>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</si>
  <si>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</si>
  <si>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</si>
  <si>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</si>
  <si>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</si>
  <si>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</si>
  <si>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</si>
  <si>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</si>
  <si>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</si>
  <si>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</si>
  <si>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</si>
  <si>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</si>
  <si>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</si>
  <si>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</si>
  <si>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</si>
  <si>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</si>
  <si>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</si>
  <si>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</si>
  <si>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</si>
  <si>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</si>
  <si>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</si>
  <si>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</si>
  <si>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</si>
  <si>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</si>
  <si>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</si>
  <si>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</si>
  <si>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</si>
  <si>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</si>
  <si>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</si>
  <si>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</si>
  <si>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</si>
  <si>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</si>
  <si>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</si>
  <si>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法定耐用年数に近い管路や施設が大部分であり、老朽化が進んでいる。辺地対策事業債が利用可能な地区であるため、その活用も含めた財源により、施設更新を検討する。</t>
    <rPh sb="1" eb="3">
      <t>ホウテイ</t>
    </rPh>
    <rPh sb="3" eb="5">
      <t>タイヨウ</t>
    </rPh>
    <rPh sb="5" eb="7">
      <t>ネンスウ</t>
    </rPh>
    <rPh sb="8" eb="9">
      <t>チカ</t>
    </rPh>
    <rPh sb="13" eb="15">
      <t>シセツ</t>
    </rPh>
    <rPh sb="16" eb="19">
      <t>ダイブブン</t>
    </rPh>
    <rPh sb="33" eb="35">
      <t>ヘンチ</t>
    </rPh>
    <rPh sb="35" eb="37">
      <t>タイサク</t>
    </rPh>
    <rPh sb="37" eb="40">
      <t>ジギョウサイ</t>
    </rPh>
    <rPh sb="41" eb="43">
      <t>リヨウ</t>
    </rPh>
    <rPh sb="43" eb="45">
      <t>カノウ</t>
    </rPh>
    <rPh sb="46" eb="48">
      <t>チク</t>
    </rPh>
    <rPh sb="56" eb="58">
      <t>カツヨウ</t>
    </rPh>
    <rPh sb="59" eb="60">
      <t>フク</t>
    </rPh>
    <rPh sb="62" eb="64">
      <t>ザイゲン</t>
    </rPh>
    <rPh sb="68" eb="70">
      <t>シセツ</t>
    </rPh>
    <rPh sb="70" eb="72">
      <t>コウシン</t>
    </rPh>
    <rPh sb="73" eb="75">
      <t>ケントウ</t>
    </rPh>
    <phoneticPr fontId="4"/>
  </si>
  <si>
    <t>　給水人口の減少が続いており、総収益のさらなる減少が予想されるため、有収率向上等によりさらなる経費削減を図りながら運営をする。給水人口が１００人以下になることから、簡易水道事業から飲料水供給施設へと移行することも検討する。</t>
    <rPh sb="1" eb="3">
      <t>キュウスイ</t>
    </rPh>
    <rPh sb="3" eb="5">
      <t>ジンコウ</t>
    </rPh>
    <rPh sb="6" eb="8">
      <t>ゲンショウ</t>
    </rPh>
    <rPh sb="9" eb="10">
      <t>ツヅ</t>
    </rPh>
    <rPh sb="15" eb="18">
      <t>ソウシュウエキ</t>
    </rPh>
    <rPh sb="23" eb="25">
      <t>ゲンショウ</t>
    </rPh>
    <rPh sb="26" eb="28">
      <t>ヨソウ</t>
    </rPh>
    <rPh sb="34" eb="37">
      <t>ユウシュウリツ</t>
    </rPh>
    <rPh sb="37" eb="39">
      <t>コウジョウ</t>
    </rPh>
    <rPh sb="39" eb="40">
      <t>トウ</t>
    </rPh>
    <rPh sb="47" eb="49">
      <t>ケイヒ</t>
    </rPh>
    <rPh sb="49" eb="51">
      <t>サクゲン</t>
    </rPh>
    <rPh sb="52" eb="53">
      <t>ハカ</t>
    </rPh>
    <rPh sb="57" eb="59">
      <t>ウンエイ</t>
    </rPh>
    <rPh sb="63" eb="65">
      <t>キュウスイ</t>
    </rPh>
    <rPh sb="65" eb="67">
      <t>ジンコウ</t>
    </rPh>
    <rPh sb="71" eb="72">
      <t>ニン</t>
    </rPh>
    <rPh sb="72" eb="74">
      <t>イカ</t>
    </rPh>
    <rPh sb="82" eb="84">
      <t>カンイ</t>
    </rPh>
    <rPh sb="84" eb="86">
      <t>スイドウ</t>
    </rPh>
    <rPh sb="86" eb="88">
      <t>ジギョウ</t>
    </rPh>
    <rPh sb="90" eb="93">
      <t>インリョウスイ</t>
    </rPh>
    <rPh sb="93" eb="95">
      <t>キョウキュウ</t>
    </rPh>
    <rPh sb="95" eb="97">
      <t>シセツ</t>
    </rPh>
    <rPh sb="99" eb="101">
      <t>イコウ</t>
    </rPh>
    <rPh sb="106" eb="108">
      <t>ケントウ</t>
    </rPh>
    <phoneticPr fontId="16"/>
  </si>
  <si>
    <t>　収益的収支比率はほぼ100％で推移しており、平均値と比べると20％以上高いが、利益は出ていない状況であり懸念事項である。
　債務残高は無く健全である。
　料金回収率は前年度程度の数値であり、平均値を上回っている。また給水原価は平均値より低くなっていることから、平均値と比較して安定的な経営状況と考えられるが、給水収益で全ては賄えていない状況である。
　給水原価は比較的低く平均値を下回っているが、施設利用率が年々減少傾向となっている。この理由として給水区域が山間部であり、給水人口が減少していることから配水量も減少しているためと考えられる。施設規模の見直しも今後必要である。
　有収率は平均値を下回っているが、前年度比で改善することができた。有収率の改善することで、主に電気代等の経費を削減できることから、さらに有収率向上に努める必要がある。</t>
    <rPh sb="16" eb="18">
      <t>スイイ</t>
    </rPh>
    <rPh sb="48" eb="50">
      <t>ジョウキョウ</t>
    </rPh>
    <rPh sb="86" eb="89">
      <t>ゼンネンド</t>
    </rPh>
    <rPh sb="89" eb="91">
      <t>テイド</t>
    </rPh>
    <rPh sb="92" eb="94">
      <t>スウチ</t>
    </rPh>
    <rPh sb="111" eb="113">
      <t>キュウスイ</t>
    </rPh>
    <rPh sb="113" eb="115">
      <t>ゲンカ</t>
    </rPh>
    <rPh sb="116" eb="118">
      <t>ヘイキン</t>
    </rPh>
    <rPh sb="118" eb="119">
      <t>チ</t>
    </rPh>
    <rPh sb="121" eb="122">
      <t>ヒク</t>
    </rPh>
    <rPh sb="133" eb="136">
      <t>ヘイキンチ</t>
    </rPh>
    <rPh sb="137" eb="139">
      <t>ヒカク</t>
    </rPh>
    <rPh sb="141" eb="144">
      <t>アンテイテキ</t>
    </rPh>
    <rPh sb="145" eb="147">
      <t>ケイエイ</t>
    </rPh>
    <rPh sb="147" eb="149">
      <t>ジョウキョウ</t>
    </rPh>
    <rPh sb="150" eb="151">
      <t>カンガ</t>
    </rPh>
    <rPh sb="162" eb="163">
      <t>スベ</t>
    </rPh>
    <rPh sb="171" eb="173">
      <t>ジョウキョウ</t>
    </rPh>
    <rPh sb="185" eb="188">
      <t>ヒカクテキ</t>
    </rPh>
    <rPh sb="188" eb="189">
      <t>ヒク</t>
    </rPh>
    <rPh sb="208" eb="210">
      <t>ネンネン</t>
    </rPh>
    <rPh sb="210" eb="212">
      <t>ゲンショウ</t>
    </rPh>
    <rPh sb="212" eb="214">
      <t>ケイコウ</t>
    </rPh>
    <rPh sb="223" eb="225">
      <t>リユウ</t>
    </rPh>
    <rPh sb="228" eb="230">
      <t>キュウスイ</t>
    </rPh>
    <rPh sb="230" eb="232">
      <t>クイキ</t>
    </rPh>
    <rPh sb="233" eb="236">
      <t>サンカンブ</t>
    </rPh>
    <rPh sb="240" eb="242">
      <t>キュウスイ</t>
    </rPh>
    <rPh sb="242" eb="244">
      <t>ジンコウ</t>
    </rPh>
    <rPh sb="245" eb="247">
      <t>ゲンショウ</t>
    </rPh>
    <rPh sb="255" eb="257">
      <t>ハイスイ</t>
    </rPh>
    <rPh sb="257" eb="258">
      <t>リョウ</t>
    </rPh>
    <rPh sb="259" eb="261">
      <t>ゲンショウ</t>
    </rPh>
    <rPh sb="268" eb="269">
      <t>カンガ</t>
    </rPh>
    <rPh sb="274" eb="276">
      <t>シセツ</t>
    </rPh>
    <rPh sb="276" eb="278">
      <t>キボ</t>
    </rPh>
    <rPh sb="279" eb="281">
      <t>ミナオ</t>
    </rPh>
    <rPh sb="283" eb="285">
      <t>コンゴ</t>
    </rPh>
    <rPh sb="285" eb="287">
      <t>ヒツヨウ</t>
    </rPh>
    <rPh sb="310" eb="314">
      <t>ゼンネンドヒ</t>
    </rPh>
    <rPh sb="315" eb="317">
      <t>カイゼン</t>
    </rPh>
    <rPh sb="326" eb="329">
      <t>ユウシュウリツ</t>
    </rPh>
    <rPh sb="330" eb="332">
      <t>カイゼン</t>
    </rPh>
    <rPh sb="338" eb="339">
      <t>オモ</t>
    </rPh>
    <rPh sb="345" eb="347">
      <t>ケイヒ</t>
    </rPh>
    <rPh sb="348" eb="350">
      <t>サクゲン</t>
    </rPh>
    <rPh sb="361" eb="364">
      <t>ユウシュウリツ</t>
    </rPh>
    <rPh sb="367" eb="368">
      <t>ツト</t>
    </rPh>
    <rPh sb="370" eb="372">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</si>
</sst>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90-4B96-BD16-6EA46822107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8F90-4B96-BD16-6EA46822107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102.8</c:v>
                </c:pt>
                <c:pt idx="1">
                  <c:v>102.08</c:v>
                </c:pt>
                <c:pt idx="2">
                  <c:v>104.9</c:v>
                </c:pt>
                <c:pt idx="3">
                  <c:v>102.58</c:v>
                </c:pt>
                <c:pt idx="4">
                  <c:v>100.31</c:v>
                </c:pt>
              </c:numCache>
            </c:numRef>
          </c:val>
          <c:extLst>
            <c:ext xmlns:c16="http://schemas.microsoft.com/office/drawing/2014/chart" uri="{C3380CC4-5D6E-409C-BE32-E72D297353CC}">
              <c16:uniqueId val="{00000000-D2EC-4A5E-B40A-4F4EAC18BE7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D2EC-4A5E-B40A-4F4EAC18BE7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6-4555-B4CB-4662384120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6-4555-B4CB-4662384120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D0-4482-B936-18BAB4C2F5E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0-4482-B936-18BAB4C2F5E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D-4B93-A87F-7DF0DDA286A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D-4B93-A87F-7DF0DDA286A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38-4110-95CF-0E099BC1578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8-4110-95CF-0E099BC1578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C-477C-BC04-AD827039755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F4CC-477C-BC04-AD827039755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63.38</c:v>
                </c:pt>
                <c:pt idx="1">
                  <c:v>102.08</c:v>
                </c:pt>
                <c:pt idx="2">
                  <c:v>58.27</c:v>
                </c:pt>
                <c:pt idx="3">
                  <c:v>70.36</c:v>
                </c:pt>
                <c:pt idx="4">
                  <c:v>69.430000000000007</c:v>
                </c:pt>
              </c:numCache>
            </c:numRef>
          </c:val>
          <c:extLst>
            <c:ext xmlns:c16="http://schemas.microsoft.com/office/drawing/2014/chart" uri="{C3380CC4-5D6E-409C-BE32-E72D297353CC}">
              <c16:uniqueId val="{00000000-C7BE-4799-95B0-4757AD4A041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C7BE-4799-95B0-4757AD4A041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285.12</c:v>
                </c:pt>
                <c:pt idx="1">
                  <c:v>193.3</c:v>
                </c:pt>
                <c:pt idx="2">
                  <c:v>341.11</c:v>
                </c:pt>
                <c:pt idx="3">
                  <c:v>287.62</c:v>
                </c:pt>
                <c:pt idx="4">
                  <c:v>278.70999999999998</c:v>
                </c:pt>
              </c:numCache>
            </c:numRef>
          </c:val>
          <c:extLst>
            <c:ext xmlns:c16="http://schemas.microsoft.com/office/drawing/2014/chart" uri="{C3380CC4-5D6E-409C-BE32-E72D297353CC}">
              <c16:uniqueId val="{00000000-04E1-4C1A-8DE8-B9AFD263CA4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04E1-4C1A-8DE8-B9AFD263CA4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83.19</c:v>
                </c:pt>
                <c:pt idx="1">
                  <c:v>52.72</c:v>
                </c:pt>
                <c:pt idx="2">
                  <c:v>58.31</c:v>
                </c:pt>
                <c:pt idx="3">
                  <c:v>41.82</c:v>
                </c:pt>
                <c:pt idx="4">
                  <c:v>40.049999999999997</c:v>
                </c:pt>
              </c:numCache>
            </c:numRef>
          </c:val>
          <c:extLst>
            <c:ext xmlns:c16="http://schemas.microsoft.com/office/drawing/2014/chart" uri="{C3380CC4-5D6E-409C-BE32-E72D297353CC}">
              <c16:uniqueId val="{00000000-6179-4743-81EC-F30B40EDAE4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6179-4743-81EC-F30B40EDAE4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33.68</c:v>
                </c:pt>
                <c:pt idx="1">
                  <c:v>47.62</c:v>
                </c:pt>
                <c:pt idx="2">
                  <c:v>40.64</c:v>
                </c:pt>
                <c:pt idx="3">
                  <c:v>56.89</c:v>
                </c:pt>
                <c:pt idx="4">
                  <c:v>63.95</c:v>
                </c:pt>
              </c:numCache>
            </c:numRef>
          </c:val>
          <c:extLst>
            <c:ext xmlns:c16="http://schemas.microsoft.com/office/drawing/2014/chart" uri="{C3380CC4-5D6E-409C-BE32-E72D297353CC}">
              <c16:uniqueId val="{00000000-4B69-44A2-AB34-81A2ACA82EF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4B69-44A2-AB34-81A2ACA82EF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阿波市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38308</v>
      </c>
      <c r="AM8" s="49"/>
      <c r="AN8" s="49"/>
      <c r="AO8" s="49"/>
      <c r="AP8" s="49"/>
      <c r="AQ8" s="49"/>
      <c r="AR8" s="49"/>
      <c r="AS8" s="49"/>
      <c r="AT8" s="45">
        <f>データ!$S$6</f>
        <v>191.11</v>
      </c>
      <c r="AU8" s="45"/>
      <c r="AV8" s="45"/>
      <c r="AW8" s="45"/>
      <c r="AX8" s="45"/>
      <c r="AY8" s="45"/>
      <c r="AZ8" s="45"/>
      <c r="BA8" s="45"/>
      <c r="BB8" s="45">
        <f>データ!$T$6</f>
        <v>200.45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0.24</v>
      </c>
      <c r="Q10" s="45"/>
      <c r="R10" s="45"/>
      <c r="S10" s="45"/>
      <c r="T10" s="45"/>
      <c r="U10" s="45"/>
      <c r="V10" s="45"/>
      <c r="W10" s="49">
        <f>データ!$Q$6</f>
        <v>3240</v>
      </c>
      <c r="X10" s="49"/>
      <c r="Y10" s="49"/>
      <c r="Z10" s="49"/>
      <c r="AA10" s="49"/>
      <c r="AB10" s="49"/>
      <c r="AC10" s="49"/>
      <c r="AD10" s="2"/>
      <c r="AE10" s="2"/>
      <c r="AF10" s="2"/>
      <c r="AG10" s="2"/>
      <c r="AH10" s="2"/>
      <c r="AI10" s="2"/>
      <c r="AJ10" s="2"/>
      <c r="AK10" s="2"/>
      <c r="AL10" s="49">
        <f>データ!$U$6</f>
        <v>91</v>
      </c>
      <c r="AM10" s="49"/>
      <c r="AN10" s="49"/>
      <c r="AO10" s="49"/>
      <c r="AP10" s="49"/>
      <c r="AQ10" s="49"/>
      <c r="AR10" s="49"/>
      <c r="AS10" s="49"/>
      <c r="AT10" s="45">
        <f>データ!$V$6</f>
        <v>5</v>
      </c>
      <c r="AU10" s="45"/>
      <c r="AV10" s="45"/>
      <c r="AW10" s="45"/>
      <c r="AX10" s="45"/>
      <c r="AY10" s="45"/>
      <c r="AZ10" s="45"/>
      <c r="BA10" s="45"/>
      <c r="BB10" s="45">
        <f>データ!$W$6</f>
        <v>18.2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123</v>
      </c>
      <c r="BM16" s="90"/>
      <c r="BN16" s="90"/>
      <c r="BO16" s="90"/>
      <c r="BP16" s="90"/>
      <c r="BQ16" s="90"/>
      <c r="BR16" s="90"/>
      <c r="BS16" s="90"/>
      <c r="BT16" s="90"/>
      <c r="BU16" s="90"/>
      <c r="BV16" s="90"/>
      <c r="BW16" s="90"/>
      <c r="BX16" s="90"/>
      <c r="BY16" s="90"/>
      <c r="BZ16" s="9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KQTTEFp8yQlNV8cWh7LBPLOL6bO+sP4Mg8XcdFPiSTytdDkrLO/XbArH5nmkXhMxnjN30RcWpHWQhg9UeK0psw==" saltValue="DYWjGBO39hfDqx99czuA0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362069</v>
      </c>
      <c r="D6" s="33">
        <f t="shared" si="3"/>
        <v>47</v>
      </c>
      <c r="E6" s="33">
        <f t="shared" si="3"/>
        <v>1</v>
      </c>
      <c r="F6" s="33">
        <f t="shared" si="3"/>
        <v>0</v>
      </c>
      <c r="G6" s="33">
        <f t="shared" si="3"/>
        <v>0</v>
      </c>
      <c r="H6" s="33" t="str">
        <f t="shared" si="3"/>
        <v>徳島県　阿波市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0.24</v>
      </c>
      <c r="Q6" s="34">
        <f t="shared" si="3"/>
        <v>3240</v>
      </c>
      <c r="R6" s="34">
        <f t="shared" si="3"/>
        <v>38308</v>
      </c>
      <c r="S6" s="34">
        <f t="shared" si="3"/>
        <v>191.11</v>
      </c>
      <c r="T6" s="34">
        <f t="shared" si="3"/>
        <v>200.45</v>
      </c>
      <c r="U6" s="34">
        <f t="shared" si="3"/>
        <v>91</v>
      </c>
      <c r="V6" s="34">
        <f t="shared" si="3"/>
        <v>5</v>
      </c>
      <c r="W6" s="34">
        <f t="shared" si="3"/>
        <v>18.2</v>
      </c>
      <c r="X6" s="35">
        <f>IF(X7="",NA(),X7)</f>
        <v>102.8</v>
      </c>
      <c r="Y6" s="35">
        <f t="shared" ref="Y6:AG6" si="4">IF(Y7="",NA(),Y7)</f>
        <v>102.08</v>
      </c>
      <c r="Z6" s="35">
        <f t="shared" si="4"/>
        <v>104.9</v>
      </c>
      <c r="AA6" s="35">
        <f t="shared" si="4"/>
        <v>102.58</v>
      </c>
      <c r="AB6" s="35">
        <f t="shared" si="4"/>
        <v>100.31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63.38</v>
      </c>
      <c r="BQ6" s="35">
        <f t="shared" ref="BQ6:BY6" si="8">IF(BQ7="",NA(),BQ7)</f>
        <v>102.08</v>
      </c>
      <c r="BR6" s="35">
        <f t="shared" si="8"/>
        <v>58.27</v>
      </c>
      <c r="BS6" s="35">
        <f t="shared" si="8"/>
        <v>70.36</v>
      </c>
      <c r="BT6" s="35">
        <f t="shared" si="8"/>
        <v>69.430000000000007</v>
      </c>
      <c r="BU6" s="35">
        <f t="shared" si="8"/>
        <v>32.39</v>
      </c>
      <c r="BV6" s="35">
        <f t="shared" si="8"/>
        <v>24.39</v>
      </c>
      <c r="BW6" s="35">
        <f t="shared" si="8"/>
        <v>22.67</v>
      </c>
      <c r="BX6" s="35">
        <f t="shared" si="8"/>
        <v>37.92</v>
      </c>
      <c r="BY6" s="35">
        <f t="shared" si="8"/>
        <v>40.89</v>
      </c>
      <c r="BZ6" s="34" t="str">
        <f>IF(BZ7="","",IF(BZ7="-","【-】","【"&amp;SUBSTITUTE(TEXT(BZ7,"#,##0.00"),"-","△")&amp;"】"))</f>
        <v>【54.93】</v>
      </c>
      <c r="CA6" s="35">
        <f>IF(CA7="",NA(),CA7)</f>
        <v>285.12</v>
      </c>
      <c r="CB6" s="35">
        <f t="shared" ref="CB6:CJ6" si="9">IF(CB7="",NA(),CB7)</f>
        <v>193.3</v>
      </c>
      <c r="CC6" s="35">
        <f t="shared" si="9"/>
        <v>341.11</v>
      </c>
      <c r="CD6" s="35">
        <f t="shared" si="9"/>
        <v>287.62</v>
      </c>
      <c r="CE6" s="35">
        <f t="shared" si="9"/>
        <v>278.70999999999998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83.19</v>
      </c>
      <c r="CM6" s="35">
        <f t="shared" ref="CM6:CU6" si="10">IF(CM7="",NA(),CM7)</f>
        <v>52.72</v>
      </c>
      <c r="CN6" s="35">
        <f t="shared" si="10"/>
        <v>58.31</v>
      </c>
      <c r="CO6" s="35">
        <f t="shared" si="10"/>
        <v>41.82</v>
      </c>
      <c r="CP6" s="35">
        <f t="shared" si="10"/>
        <v>40.049999999999997</v>
      </c>
      <c r="CQ6" s="35">
        <f t="shared" si="10"/>
        <v>50.49</v>
      </c>
      <c r="CR6" s="35">
        <f t="shared" si="10"/>
        <v>48.36</v>
      </c>
      <c r="CS6" s="35">
        <f t="shared" si="10"/>
        <v>48.7</v>
      </c>
      <c r="CT6" s="35">
        <f t="shared" si="10"/>
        <v>46.9</v>
      </c>
      <c r="CU6" s="35">
        <f t="shared" si="10"/>
        <v>47.95</v>
      </c>
      <c r="CV6" s="34" t="str">
        <f>IF(CV7="","",IF(CV7="-","【-】","【"&amp;SUBSTITUTE(TEXT(CV7,"#,##0.00"),"-","△")&amp;"】"))</f>
        <v>【56.91】</v>
      </c>
      <c r="CW6" s="35">
        <f>IF(CW7="",NA(),CW7)</f>
        <v>33.68</v>
      </c>
      <c r="CX6" s="35">
        <f t="shared" ref="CX6:DF6" si="11">IF(CX7="",NA(),CX7)</f>
        <v>47.62</v>
      </c>
      <c r="CY6" s="35">
        <f t="shared" si="11"/>
        <v>40.64</v>
      </c>
      <c r="CZ6" s="35">
        <f t="shared" si="11"/>
        <v>56.89</v>
      </c>
      <c r="DA6" s="35">
        <f t="shared" si="11"/>
        <v>63.95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362069</v>
      </c>
      <c r="D7" s="37">
        <v>47</v>
      </c>
      <c r="E7" s="37">
        <v>1</v>
      </c>
      <c r="F7" s="37">
        <v>0</v>
      </c>
      <c r="G7" s="37">
        <v>0</v>
      </c>
      <c r="H7" s="37" t="s">
        <v>108</v>
      </c>
      <c r="I7" s="37" t="s">
        <v>109</v>
      </c>
      <c r="J7" s="37" t="s">
        <v>110</v>
      </c>
      <c r="K7" s="37" t="s">
        <v>111</v>
      </c>
      <c r="L7" s="37" t="s">
        <v>112</v>
      </c>
      <c r="M7" s="37" t="s">
        <v>113</v>
      </c>
      <c r="N7" s="38" t="s">
        <v>114</v>
      </c>
      <c r="O7" s="38" t="s">
        <v>115</v>
      </c>
      <c r="P7" s="38">
        <v>0.24</v>
      </c>
      <c r="Q7" s="38">
        <v>3240</v>
      </c>
      <c r="R7" s="38">
        <v>38308</v>
      </c>
      <c r="S7" s="38">
        <v>191.11</v>
      </c>
      <c r="T7" s="38">
        <v>200.45</v>
      </c>
      <c r="U7" s="38">
        <v>91</v>
      </c>
      <c r="V7" s="38">
        <v>5</v>
      </c>
      <c r="W7" s="38">
        <v>18.2</v>
      </c>
      <c r="X7" s="38">
        <v>102.8</v>
      </c>
      <c r="Y7" s="38">
        <v>102.08</v>
      </c>
      <c r="Z7" s="38">
        <v>104.9</v>
      </c>
      <c r="AA7" s="38">
        <v>102.58</v>
      </c>
      <c r="AB7" s="38">
        <v>100.31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1462.56</v>
      </c>
      <c r="BK7" s="38">
        <v>1486.62</v>
      </c>
      <c r="BL7" s="38">
        <v>1510.14</v>
      </c>
      <c r="BM7" s="38">
        <v>1595.62</v>
      </c>
      <c r="BN7" s="38">
        <v>1302.33</v>
      </c>
      <c r="BO7" s="38">
        <v>1141.75</v>
      </c>
      <c r="BP7" s="38">
        <v>63.38</v>
      </c>
      <c r="BQ7" s="38">
        <v>102.08</v>
      </c>
      <c r="BR7" s="38">
        <v>58.27</v>
      </c>
      <c r="BS7" s="38">
        <v>70.36</v>
      </c>
      <c r="BT7" s="38">
        <v>69.430000000000007</v>
      </c>
      <c r="BU7" s="38">
        <v>32.39</v>
      </c>
      <c r="BV7" s="38">
        <v>24.39</v>
      </c>
      <c r="BW7" s="38">
        <v>22.67</v>
      </c>
      <c r="BX7" s="38">
        <v>37.92</v>
      </c>
      <c r="BY7" s="38">
        <v>40.89</v>
      </c>
      <c r="BZ7" s="38">
        <v>54.93</v>
      </c>
      <c r="CA7" s="38">
        <v>285.12</v>
      </c>
      <c r="CB7" s="38">
        <v>193.3</v>
      </c>
      <c r="CC7" s="38">
        <v>341.11</v>
      </c>
      <c r="CD7" s="38">
        <v>287.62</v>
      </c>
      <c r="CE7" s="38">
        <v>278.70999999999998</v>
      </c>
      <c r="CF7" s="38">
        <v>530.83000000000004</v>
      </c>
      <c r="CG7" s="38">
        <v>734.18</v>
      </c>
      <c r="CH7" s="38">
        <v>789.62</v>
      </c>
      <c r="CI7" s="38">
        <v>423.18</v>
      </c>
      <c r="CJ7" s="38">
        <v>383.2</v>
      </c>
      <c r="CK7" s="38">
        <v>292.18</v>
      </c>
      <c r="CL7" s="38">
        <v>83.19</v>
      </c>
      <c r="CM7" s="38">
        <v>52.72</v>
      </c>
      <c r="CN7" s="38">
        <v>58.31</v>
      </c>
      <c r="CO7" s="38">
        <v>41.82</v>
      </c>
      <c r="CP7" s="38">
        <v>40.049999999999997</v>
      </c>
      <c r="CQ7" s="38">
        <v>50.49</v>
      </c>
      <c r="CR7" s="38">
        <v>48.36</v>
      </c>
      <c r="CS7" s="38">
        <v>48.7</v>
      </c>
      <c r="CT7" s="38">
        <v>46.9</v>
      </c>
      <c r="CU7" s="38">
        <v>47.95</v>
      </c>
      <c r="CV7" s="38">
        <v>56.91</v>
      </c>
      <c r="CW7" s="38">
        <v>33.68</v>
      </c>
      <c r="CX7" s="38">
        <v>47.62</v>
      </c>
      <c r="CY7" s="38">
        <v>40.64</v>
      </c>
      <c r="CZ7" s="38">
        <v>56.89</v>
      </c>
      <c r="DA7" s="38">
        <v>63.95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2019-01-23T00:56:19Z</cp:lastPrinted>
  <dcterms:created xsi:type="dcterms:W3CDTF">2018-12-03T08:45:07Z</dcterms:created>
  <dcterms:modified xsi:type="dcterms:W3CDTF">2019-01-23T07:03:40Z</dcterms:modified>
  <cp:category/>
</cp:coreProperties>
</file>