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817159\Desktop\経営比較分析表（Ｈ29決算）\24東みよし町\"/>
    </mc:Choice>
  </mc:AlternateContent>
  <workbookProtection workbookAlgorithmName="SHA-512" workbookHashValue="xai5xmdt1lzTQXb9V457VCEGpLcwnT7gKe03Fel9FsRrAGKuaLVVjymNWDyFcXhOQDvt7vbEHvATCUip677NGg==" workbookSaltValue="t1ER+zCmGdFv0ppnxObhJ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<sst xmlns="http://schemas.openxmlformats.org/spreadsheetml/2006/main" count="240" uniqueCount="126">
  <si>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</si>
  <si>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</si>
  <si>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</si>
  <si>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</si>
  <si>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</si>
  <si>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</si>
  <si>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</si>
  <si>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</si>
  <si>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</si>
  <si>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</si>
  <si>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</si>
  <si>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</si>
  <si>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</si>
  <si>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</si>
  <si>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</si>
  <si>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</si>
  <si>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</si>
  <si>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</si>
  <si>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</si>
  <si>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</si>
  <si>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</si>
  <si>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</si>
  <si>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</si>
  <si>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</si>
  <si>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</si>
  <si>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</si>
  <si>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</si>
  <si>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</si>
  <si>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</si>
  <si>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</si>
  <si>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</si>
  <si>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</si>
  <si>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</si>
  <si>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</si>
  <si>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</si>
  <si>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</si>
  <si>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</si>
  <si>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</si>
  <si>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</si>
  <si>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</si>
  <si>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</si>
  <si>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</si>
  <si>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</si>
  <si>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</si>
  <si>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</si>
  <si>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</si>
  <si>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</si>
  <si>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</si>
  <si>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</si>
  <si>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</si>
  <si>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</si>
  <si>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</si>
  <si>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</si>
  <si>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</si>
  <si>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</si>
  <si>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</si>
  <si>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</si>
  <si>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</si>
  <si>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</si>
  <si>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</si>
  <si>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</si>
  <si>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</si>
  <si>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</si>
  <si>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</si>
  <si>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</si>
  <si>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</si>
  <si>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</si>
  <si>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</si>
  <si>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</si>
  <si>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</si>
  <si>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</si>
  <si>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</si>
  <si>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</si>
  <si>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</si>
  <si>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</si>
  <si>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</si>
  <si>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</si>
  <si>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</si>
  <si>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</si>
  <si>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</si>
  <si>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</si>
  <si>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</si>
  <si>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</si>
  <si>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</si>
  <si>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</si>
  <si>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</si>
  <si>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</si>
  <si>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</si>
  <si>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</si>
  <si>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</si>
  <si>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</si>
  <si>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</si>
  <si>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</si>
  <si>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</si>
  <si>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</si>
  <si>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</si>
  <si>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</si>
  <si>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</si>
  <si>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</si>
  <si>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</si>
  <si>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</si>
  <si>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</si>
  <si>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</si>
  <si>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</si>
  <si>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</si>
  <si>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</si>
  <si>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</si>
  <si>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</si>
  <si>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</si>
  <si>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</si>
  <si>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東みよし町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</si>
  <si>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</si>
  <si>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</si>
  <si>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</si>
  <si>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</si>
  <si>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</si>
  <si>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</si>
  <si>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</si>
  <si>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</si>
  <si>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</si>
  <si>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</si>
  <si>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</si>
  <si>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</si>
  <si>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①未だ使用料収入が少なく、一般会計からの繰入金に頼っている状況であり、使用料収入の増収改善が必要である。
⑤現在も事業計画区域内の管渠整備を行っており、それに伴い下水道接続による使用料収入も微増傾向であり、経費回収率も改善傾向にある。
⑥維持管理に係る人員を最小限としているため、汚水処理原価は平均値より安価に推移しているが、今後は処理設備の更新による改築・修繕に係る経費の増加にり、悪化する可能性もある。
⑦下水道の接続上昇が緩やかであり、汚水量の大幅には増加しておらず、施設利用率も微増傾向が続いている。
⑧管渠整備中であり、供用開始区域内人口も増加しているため、接続者数は増加しているものの、水洗化率は微増傾向で推移している。</t>
    <rPh sb="1" eb="2">
      <t>イマ</t>
    </rPh>
    <rPh sb="3" eb="6">
      <t>シヨウリョウ</t>
    </rPh>
    <rPh sb="6" eb="8">
      <t>シュウニュウ</t>
    </rPh>
    <rPh sb="9" eb="10">
      <t>スク</t>
    </rPh>
    <rPh sb="13" eb="15">
      <t>イッパン</t>
    </rPh>
    <rPh sb="15" eb="17">
      <t>カイケイ</t>
    </rPh>
    <rPh sb="20" eb="22">
      <t>クリイレ</t>
    </rPh>
    <rPh sb="22" eb="23">
      <t>キン</t>
    </rPh>
    <rPh sb="24" eb="25">
      <t>タヨ</t>
    </rPh>
    <rPh sb="29" eb="31">
      <t>ジョウキョウ</t>
    </rPh>
    <rPh sb="35" eb="38">
      <t>シヨウリョウ</t>
    </rPh>
    <rPh sb="38" eb="40">
      <t>シュウニュウ</t>
    </rPh>
    <rPh sb="41" eb="43">
      <t>ゾウシュウ</t>
    </rPh>
    <rPh sb="43" eb="45">
      <t>カイゼン</t>
    </rPh>
    <rPh sb="46" eb="48">
      <t>ヒツヨウ</t>
    </rPh>
    <rPh sb="54" eb="56">
      <t>ゲンザイ</t>
    </rPh>
    <rPh sb="57" eb="59">
      <t>ジギョウ</t>
    </rPh>
    <rPh sb="59" eb="61">
      <t>ケイカク</t>
    </rPh>
    <rPh sb="61" eb="64">
      <t>クイキナイ</t>
    </rPh>
    <rPh sb="65" eb="67">
      <t>カンキョ</t>
    </rPh>
    <rPh sb="67" eb="69">
      <t>セイビ</t>
    </rPh>
    <rPh sb="70" eb="71">
      <t>オコナ</t>
    </rPh>
    <rPh sb="79" eb="80">
      <t>トモナ</t>
    </rPh>
    <rPh sb="81" eb="84">
      <t>ゲスイドウ</t>
    </rPh>
    <rPh sb="84" eb="86">
      <t>セツゾク</t>
    </rPh>
    <rPh sb="89" eb="92">
      <t>シヨウリョウ</t>
    </rPh>
    <rPh sb="92" eb="94">
      <t>シュウニュウ</t>
    </rPh>
    <rPh sb="95" eb="97">
      <t>ビゾウ</t>
    </rPh>
    <rPh sb="97" eb="99">
      <t>ケイコウ</t>
    </rPh>
    <rPh sb="103" eb="105">
      <t>ケイヒ</t>
    </rPh>
    <rPh sb="105" eb="107">
      <t>カイシュウ</t>
    </rPh>
    <rPh sb="107" eb="108">
      <t>リツ</t>
    </rPh>
    <rPh sb="109" eb="111">
      <t>カイゼン</t>
    </rPh>
    <rPh sb="111" eb="113">
      <t>ケイコウ</t>
    </rPh>
    <rPh sb="119" eb="121">
      <t>イジ</t>
    </rPh>
    <rPh sb="121" eb="123">
      <t>カンリ</t>
    </rPh>
    <rPh sb="124" eb="125">
      <t>カカ</t>
    </rPh>
    <rPh sb="126" eb="128">
      <t>ジンイン</t>
    </rPh>
    <rPh sb="129" eb="132">
      <t>サイショウゲン</t>
    </rPh>
    <rPh sb="140" eb="142">
      <t>オスイ</t>
    </rPh>
    <rPh sb="142" eb="144">
      <t>ショリ</t>
    </rPh>
    <rPh sb="144" eb="146">
      <t>ゲンカ</t>
    </rPh>
    <rPh sb="147" eb="149">
      <t>ヘイキン</t>
    </rPh>
    <rPh sb="149" eb="150">
      <t>チ</t>
    </rPh>
    <rPh sb="152" eb="154">
      <t>アンカ</t>
    </rPh>
    <rPh sb="155" eb="157">
      <t>スイイ</t>
    </rPh>
    <rPh sb="163" eb="165">
      <t>コンゴ</t>
    </rPh>
    <rPh sb="166" eb="168">
      <t>ショリ</t>
    </rPh>
    <rPh sb="168" eb="170">
      <t>セツビ</t>
    </rPh>
    <rPh sb="171" eb="173">
      <t>コウシン</t>
    </rPh>
    <rPh sb="176" eb="178">
      <t>カイチク</t>
    </rPh>
    <rPh sb="179" eb="181">
      <t>シュウゼン</t>
    </rPh>
    <rPh sb="182" eb="183">
      <t>カカ</t>
    </rPh>
    <rPh sb="184" eb="186">
      <t>ケイヒ</t>
    </rPh>
    <rPh sb="187" eb="189">
      <t>ゾウカ</t>
    </rPh>
    <rPh sb="192" eb="194">
      <t>アッカ</t>
    </rPh>
    <rPh sb="196" eb="199">
      <t>カノウセイ</t>
    </rPh>
    <rPh sb="205" eb="208">
      <t>ゲスイドウ</t>
    </rPh>
    <rPh sb="209" eb="211">
      <t>セツゾク</t>
    </rPh>
    <rPh sb="211" eb="213">
      <t>ジョウショウ</t>
    </rPh>
    <rPh sb="214" eb="215">
      <t>ユル</t>
    </rPh>
    <rPh sb="221" eb="223">
      <t>オスイ</t>
    </rPh>
    <rPh sb="223" eb="224">
      <t>リョウ</t>
    </rPh>
    <rPh sb="225" eb="227">
      <t>オオハバ</t>
    </rPh>
    <rPh sb="229" eb="231">
      <t>ゾウカ</t>
    </rPh>
    <rPh sb="237" eb="239">
      <t>シセツ</t>
    </rPh>
    <rPh sb="239" eb="241">
      <t>リヨウ</t>
    </rPh>
    <rPh sb="241" eb="242">
      <t>リツ</t>
    </rPh>
    <rPh sb="243" eb="245">
      <t>ビゾウ</t>
    </rPh>
    <rPh sb="245" eb="247">
      <t>ケイコウ</t>
    </rPh>
    <rPh sb="248" eb="249">
      <t>ツヅ</t>
    </rPh>
    <rPh sb="256" eb="258">
      <t>カンキョ</t>
    </rPh>
    <rPh sb="258" eb="261">
      <t>セイビチュウ</t>
    </rPh>
    <rPh sb="265" eb="267">
      <t>キョウヨウ</t>
    </rPh>
    <rPh sb="267" eb="269">
      <t>カイシ</t>
    </rPh>
    <rPh sb="269" eb="272">
      <t>クイキナイ</t>
    </rPh>
    <rPh sb="272" eb="274">
      <t>ジンコウ</t>
    </rPh>
    <rPh sb="275" eb="277">
      <t>ゾウカ</t>
    </rPh>
    <rPh sb="284" eb="286">
      <t>セツゾク</t>
    </rPh>
    <rPh sb="286" eb="287">
      <t>シャ</t>
    </rPh>
    <rPh sb="287" eb="288">
      <t>スウ</t>
    </rPh>
    <rPh sb="289" eb="291">
      <t>ゾウカ</t>
    </rPh>
    <rPh sb="299" eb="302">
      <t>スイセンカ</t>
    </rPh>
    <rPh sb="302" eb="303">
      <t>リツ</t>
    </rPh>
    <rPh sb="304" eb="306">
      <t>ビゾウ</t>
    </rPh>
    <rPh sb="306" eb="308">
      <t>ケイコウ</t>
    </rPh>
    <rPh sb="309" eb="311">
      <t>スイイ</t>
    </rPh>
    <phoneticPr fontId="4"/>
  </si>
  <si>
    <t>　平成15年12月より供用開始しているため、法定耐用年数を経過した管渠延長はない。</t>
    <rPh sb="1" eb="3">
      <t>ヘイセイ</t>
    </rPh>
    <rPh sb="5" eb="6">
      <t>ネン</t>
    </rPh>
    <rPh sb="8" eb="9">
      <t>ガツ</t>
    </rPh>
    <rPh sb="11" eb="13">
      <t>キョウヨウ</t>
    </rPh>
    <rPh sb="13" eb="15">
      <t>カイシ</t>
    </rPh>
    <rPh sb="22" eb="24">
      <t>ホウテイ</t>
    </rPh>
    <rPh sb="24" eb="26">
      <t>タイヨウ</t>
    </rPh>
    <rPh sb="26" eb="28">
      <t>ネンスウ</t>
    </rPh>
    <rPh sb="29" eb="31">
      <t>ケイカ</t>
    </rPh>
    <rPh sb="33" eb="35">
      <t>カンキョ</t>
    </rPh>
    <rPh sb="35" eb="37">
      <t>エンチョウ</t>
    </rPh>
    <phoneticPr fontId="4"/>
  </si>
  <si>
    <t>　今後も多額の元利償還金の返済が続くため、一般会計からの繰入金に頼る苦しい経営状態が継続する。
　現在未接続の受益者は、資金難等のさまざまな理由で接続を見合わせる方々が多く、接続率向上による使用料収入の増加へ向けての即効性のある手立てはなく、個別訪問や文書により粘り強く接続依頼を継続するしかない。また、接続率の向上対策や使用料金の改定を検討し、健全な経営体質への改善を図ることが必要である。</t>
    <rPh sb="1" eb="3">
      <t>コンゴ</t>
    </rPh>
    <rPh sb="4" eb="6">
      <t>タガク</t>
    </rPh>
    <rPh sb="7" eb="9">
      <t>ガンリ</t>
    </rPh>
    <rPh sb="9" eb="12">
      <t>ショウカンキン</t>
    </rPh>
    <rPh sb="13" eb="15">
      <t>ヘンサイ</t>
    </rPh>
    <rPh sb="16" eb="17">
      <t>ツヅ</t>
    </rPh>
    <rPh sb="21" eb="23">
      <t>イッパン</t>
    </rPh>
    <rPh sb="23" eb="25">
      <t>カイケイ</t>
    </rPh>
    <rPh sb="28" eb="30">
      <t>クリイレ</t>
    </rPh>
    <rPh sb="30" eb="31">
      <t>キン</t>
    </rPh>
    <rPh sb="32" eb="33">
      <t>タヨ</t>
    </rPh>
    <rPh sb="34" eb="35">
      <t>クル</t>
    </rPh>
    <rPh sb="37" eb="39">
      <t>ケイエイ</t>
    </rPh>
    <rPh sb="39" eb="41">
      <t>ジョウタイ</t>
    </rPh>
    <rPh sb="42" eb="44">
      <t>ケイゾク</t>
    </rPh>
    <rPh sb="49" eb="51">
      <t>ゲンザイ</t>
    </rPh>
    <rPh sb="51" eb="54">
      <t>ミセツゾク</t>
    </rPh>
    <rPh sb="55" eb="58">
      <t>ジュエキシャ</t>
    </rPh>
    <rPh sb="60" eb="63">
      <t>シキンナン</t>
    </rPh>
    <rPh sb="63" eb="64">
      <t>トウ</t>
    </rPh>
    <rPh sb="70" eb="72">
      <t>リユウ</t>
    </rPh>
    <rPh sb="73" eb="75">
      <t>セツゾク</t>
    </rPh>
    <rPh sb="76" eb="78">
      <t>ミア</t>
    </rPh>
    <rPh sb="81" eb="83">
      <t>カタガタ</t>
    </rPh>
    <rPh sb="84" eb="85">
      <t>オオ</t>
    </rPh>
    <rPh sb="87" eb="89">
      <t>セツゾク</t>
    </rPh>
    <rPh sb="89" eb="90">
      <t>リツ</t>
    </rPh>
    <rPh sb="90" eb="92">
      <t>コウジョウ</t>
    </rPh>
    <rPh sb="95" eb="98">
      <t>シヨウリョウ</t>
    </rPh>
    <rPh sb="98" eb="100">
      <t>シュウニュウ</t>
    </rPh>
    <rPh sb="101" eb="103">
      <t>ゾウカ</t>
    </rPh>
    <rPh sb="104" eb="105">
      <t>ム</t>
    </rPh>
    <rPh sb="108" eb="111">
      <t>ソッコウセイ</t>
    </rPh>
    <rPh sb="114" eb="116">
      <t>テダ</t>
    </rPh>
    <rPh sb="121" eb="123">
      <t>コベツ</t>
    </rPh>
    <rPh sb="123" eb="125">
      <t>ホウモン</t>
    </rPh>
    <rPh sb="126" eb="128">
      <t>ブンショ</t>
    </rPh>
    <rPh sb="131" eb="132">
      <t>ネバ</t>
    </rPh>
    <rPh sb="133" eb="134">
      <t>ヅヨ</t>
    </rPh>
    <rPh sb="135" eb="137">
      <t>セツゾク</t>
    </rPh>
    <rPh sb="137" eb="139">
      <t>イライ</t>
    </rPh>
    <rPh sb="140" eb="142">
      <t>ケイゾク</t>
    </rPh>
    <rPh sb="152" eb="154">
      <t>セツゾク</t>
    </rPh>
    <rPh sb="154" eb="155">
      <t>リツ</t>
    </rPh>
    <rPh sb="156" eb="158">
      <t>コウジョウ</t>
    </rPh>
    <rPh sb="158" eb="160">
      <t>タイサク</t>
    </rPh>
    <rPh sb="161" eb="164">
      <t>シヨウリョウ</t>
    </rPh>
    <rPh sb="164" eb="165">
      <t>キン</t>
    </rPh>
    <rPh sb="166" eb="168">
      <t>カイテイ</t>
    </rPh>
    <rPh sb="169" eb="171">
      <t>ケントウ</t>
    </rPh>
    <rPh sb="173" eb="175">
      <t>ケンゼン</t>
    </rPh>
    <rPh sb="176" eb="178">
      <t>ケイエイ</t>
    </rPh>
    <rPh sb="178" eb="180">
      <t>タイシツ</t>
    </rPh>
    <rPh sb="182" eb="184">
      <t>カイゼン</t>
    </rPh>
    <rPh sb="185" eb="186">
      <t>ハカ</t>
    </rPh>
    <rPh sb="190" eb="19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</si>
</sst>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3CA-4E09-860D-25EC8A913225}"/>
            </c:ext>
          </c:extLst>
        </c:ser>
        <c:dLbls>
          <c:showLegendKey val="0"/>
          <c:showVal val="0"/>
          <c:showCatName val="0"/>
          <c:showSerName val="0"/>
          <c:showPercent val="0"/>
          <c:showBubbleSize val="0"/>
        </c:dLbls>
        <c:gapWidth val="150"/>
        <c:axId val="1219613344"/>
        <c:axId val="121961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extLst xmlns:c16r2="http://schemas.microsoft.com/office/drawing/2015/06/chart">
            <c:ext xmlns:c16="http://schemas.microsoft.com/office/drawing/2014/chart" uri="{C3380CC4-5D6E-409C-BE32-E72D297353CC}">
              <c16:uniqueId val="{00000001-63CA-4E09-860D-25EC8A913225}"/>
            </c:ext>
          </c:extLst>
        </c:ser>
        <c:dLbls>
          <c:showLegendKey val="0"/>
          <c:showVal val="0"/>
          <c:showCatName val="0"/>
          <c:showSerName val="0"/>
          <c:showPercent val="0"/>
          <c:showBubbleSize val="0"/>
        </c:dLbls>
        <c:marker val="1"/>
        <c:smooth val="0"/>
        <c:axId val="1219613344"/>
        <c:axId val="1219613888"/>
      </c:lineChart>
      <c:dateAx>
        <c:axId val="1219613344"/>
        <c:scaling>
          <c:orientation val="minMax"/>
        </c:scaling>
        <c:delete val="1"/>
        <c:axPos val="b"/>
        <c:numFmt formatCode="ge" sourceLinked="1"/>
        <c:majorTickMark val="none"/>
        <c:minorTickMark val="none"/>
        <c:tickLblPos val="none"/>
        <c:crossAx val="1219613888"/>
        <c:crosses val="autoZero"/>
        <c:auto val="1"/>
        <c:lblOffset val="100"/>
        <c:baseTimeUnit val="years"/>
      </c:dateAx>
      <c:valAx>
        <c:axId val="121961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961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39.46</c:v>
                </c:pt>
                <c:pt idx="1">
                  <c:v>39.01</c:v>
                </c:pt>
                <c:pt idx="2">
                  <c:v>42.43</c:v>
                </c:pt>
                <c:pt idx="3">
                  <c:v>43.56</c:v>
                </c:pt>
                <c:pt idx="4">
                  <c:v>44.5</c:v>
                </c:pt>
              </c:numCache>
            </c:numRef>
          </c:val>
          <c:extLst xmlns:c16r2="http://schemas.microsoft.com/office/drawing/2015/06/chart">
            <c:ext xmlns:c16="http://schemas.microsoft.com/office/drawing/2014/chart" uri="{C3380CC4-5D6E-409C-BE32-E72D297353CC}">
              <c16:uniqueId val="{00000000-5DBF-490B-9948-99AB843F65E6}"/>
            </c:ext>
          </c:extLst>
        </c:ser>
        <c:dLbls>
          <c:showLegendKey val="0"/>
          <c:showVal val="0"/>
          <c:showCatName val="0"/>
          <c:showSerName val="0"/>
          <c:showPercent val="0"/>
          <c:showBubbleSize val="0"/>
        </c:dLbls>
        <c:gapWidth val="150"/>
        <c:axId val="1300285392"/>
        <c:axId val="130027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extLst xmlns:c16r2="http://schemas.microsoft.com/office/drawing/2015/06/chart">
            <c:ext xmlns:c16="http://schemas.microsoft.com/office/drawing/2014/chart" uri="{C3380CC4-5D6E-409C-BE32-E72D297353CC}">
              <c16:uniqueId val="{00000001-5DBF-490B-9948-99AB843F65E6}"/>
            </c:ext>
          </c:extLst>
        </c:ser>
        <c:dLbls>
          <c:showLegendKey val="0"/>
          <c:showVal val="0"/>
          <c:showCatName val="0"/>
          <c:showSerName val="0"/>
          <c:showPercent val="0"/>
          <c:showBubbleSize val="0"/>
        </c:dLbls>
        <c:marker val="1"/>
        <c:smooth val="0"/>
        <c:axId val="1300285392"/>
        <c:axId val="1300279408"/>
      </c:lineChart>
      <c:dateAx>
        <c:axId val="1300285392"/>
        <c:scaling>
          <c:orientation val="minMax"/>
        </c:scaling>
        <c:delete val="1"/>
        <c:axPos val="b"/>
        <c:numFmt formatCode="ge" sourceLinked="1"/>
        <c:majorTickMark val="none"/>
        <c:minorTickMark val="none"/>
        <c:tickLblPos val="none"/>
        <c:crossAx val="1300279408"/>
        <c:crosses val="autoZero"/>
        <c:auto val="1"/>
        <c:lblOffset val="100"/>
        <c:baseTimeUnit val="years"/>
      </c:dateAx>
      <c:valAx>
        <c:axId val="130027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028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63.72</c:v>
                </c:pt>
                <c:pt idx="1">
                  <c:v>63.42</c:v>
                </c:pt>
                <c:pt idx="2">
                  <c:v>65.47</c:v>
                </c:pt>
                <c:pt idx="3">
                  <c:v>65.17</c:v>
                </c:pt>
                <c:pt idx="4">
                  <c:v>65.930000000000007</c:v>
                </c:pt>
              </c:numCache>
            </c:numRef>
          </c:val>
          <c:extLst xmlns:c16r2="http://schemas.microsoft.com/office/drawing/2015/06/chart">
            <c:ext xmlns:c16="http://schemas.microsoft.com/office/drawing/2014/chart" uri="{C3380CC4-5D6E-409C-BE32-E72D297353CC}">
              <c16:uniqueId val="{00000000-79B1-4A93-AD16-08B3A2C27183}"/>
            </c:ext>
          </c:extLst>
        </c:ser>
        <c:dLbls>
          <c:showLegendKey val="0"/>
          <c:showVal val="0"/>
          <c:showCatName val="0"/>
          <c:showSerName val="0"/>
          <c:showPercent val="0"/>
          <c:showBubbleSize val="0"/>
        </c:dLbls>
        <c:gapWidth val="150"/>
        <c:axId val="1300278320"/>
        <c:axId val="130027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extLst xmlns:c16r2="http://schemas.microsoft.com/office/drawing/2015/06/chart">
            <c:ext xmlns:c16="http://schemas.microsoft.com/office/drawing/2014/chart" uri="{C3380CC4-5D6E-409C-BE32-E72D297353CC}">
              <c16:uniqueId val="{00000001-79B1-4A93-AD16-08B3A2C27183}"/>
            </c:ext>
          </c:extLst>
        </c:ser>
        <c:dLbls>
          <c:showLegendKey val="0"/>
          <c:showVal val="0"/>
          <c:showCatName val="0"/>
          <c:showSerName val="0"/>
          <c:showPercent val="0"/>
          <c:showBubbleSize val="0"/>
        </c:dLbls>
        <c:marker val="1"/>
        <c:smooth val="0"/>
        <c:axId val="1300278320"/>
        <c:axId val="1300279952"/>
      </c:lineChart>
      <c:dateAx>
        <c:axId val="1300278320"/>
        <c:scaling>
          <c:orientation val="minMax"/>
        </c:scaling>
        <c:delete val="1"/>
        <c:axPos val="b"/>
        <c:numFmt formatCode="ge" sourceLinked="1"/>
        <c:majorTickMark val="none"/>
        <c:minorTickMark val="none"/>
        <c:tickLblPos val="none"/>
        <c:crossAx val="1300279952"/>
        <c:crosses val="autoZero"/>
        <c:auto val="1"/>
        <c:lblOffset val="100"/>
        <c:baseTimeUnit val="years"/>
      </c:dateAx>
      <c:valAx>
        <c:axId val="130027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027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98.52</c:v>
                </c:pt>
                <c:pt idx="1">
                  <c:v>98.06</c:v>
                </c:pt>
                <c:pt idx="2">
                  <c:v>98.49</c:v>
                </c:pt>
                <c:pt idx="3">
                  <c:v>98.07</c:v>
                </c:pt>
                <c:pt idx="4">
                  <c:v>96.68</c:v>
                </c:pt>
              </c:numCache>
            </c:numRef>
          </c:val>
          <c:extLst xmlns:c16r2="http://schemas.microsoft.com/office/drawing/2015/06/chart">
            <c:ext xmlns:c16="http://schemas.microsoft.com/office/drawing/2014/chart" uri="{C3380CC4-5D6E-409C-BE32-E72D297353CC}">
              <c16:uniqueId val="{00000000-C59A-4C64-8C4B-00B75583861E}"/>
            </c:ext>
          </c:extLst>
        </c:ser>
        <c:dLbls>
          <c:showLegendKey val="0"/>
          <c:showVal val="0"/>
          <c:showCatName val="0"/>
          <c:showSerName val="0"/>
          <c:showPercent val="0"/>
          <c:showBubbleSize val="0"/>
        </c:dLbls>
        <c:gapWidth val="150"/>
        <c:axId val="1219621504"/>
        <c:axId val="121961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9A-4C64-8C4B-00B75583861E}"/>
            </c:ext>
          </c:extLst>
        </c:ser>
        <c:dLbls>
          <c:showLegendKey val="0"/>
          <c:showVal val="0"/>
          <c:showCatName val="0"/>
          <c:showSerName val="0"/>
          <c:showPercent val="0"/>
          <c:showBubbleSize val="0"/>
        </c:dLbls>
        <c:marker val="1"/>
        <c:smooth val="0"/>
        <c:axId val="1219621504"/>
        <c:axId val="1219615520"/>
      </c:lineChart>
      <c:dateAx>
        <c:axId val="1219621504"/>
        <c:scaling>
          <c:orientation val="minMax"/>
        </c:scaling>
        <c:delete val="1"/>
        <c:axPos val="b"/>
        <c:numFmt formatCode="ge" sourceLinked="1"/>
        <c:majorTickMark val="none"/>
        <c:minorTickMark val="none"/>
        <c:tickLblPos val="none"/>
        <c:crossAx val="1219615520"/>
        <c:crosses val="autoZero"/>
        <c:auto val="1"/>
        <c:lblOffset val="100"/>
        <c:baseTimeUnit val="years"/>
      </c:dateAx>
      <c:valAx>
        <c:axId val="121961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962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0E1-40AA-8C5A-E446FBD6E1BF}"/>
            </c:ext>
          </c:extLst>
        </c:ser>
        <c:dLbls>
          <c:showLegendKey val="0"/>
          <c:showVal val="0"/>
          <c:showCatName val="0"/>
          <c:showSerName val="0"/>
          <c:showPercent val="0"/>
          <c:showBubbleSize val="0"/>
        </c:dLbls>
        <c:gapWidth val="150"/>
        <c:axId val="1219617152"/>
        <c:axId val="121962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0E1-40AA-8C5A-E446FBD6E1BF}"/>
            </c:ext>
          </c:extLst>
        </c:ser>
        <c:dLbls>
          <c:showLegendKey val="0"/>
          <c:showVal val="0"/>
          <c:showCatName val="0"/>
          <c:showSerName val="0"/>
          <c:showPercent val="0"/>
          <c:showBubbleSize val="0"/>
        </c:dLbls>
        <c:marker val="1"/>
        <c:smooth val="0"/>
        <c:axId val="1219617152"/>
        <c:axId val="1219623680"/>
      </c:lineChart>
      <c:dateAx>
        <c:axId val="1219617152"/>
        <c:scaling>
          <c:orientation val="minMax"/>
        </c:scaling>
        <c:delete val="1"/>
        <c:axPos val="b"/>
        <c:numFmt formatCode="ge" sourceLinked="1"/>
        <c:majorTickMark val="none"/>
        <c:minorTickMark val="none"/>
        <c:tickLblPos val="none"/>
        <c:crossAx val="1219623680"/>
        <c:crosses val="autoZero"/>
        <c:auto val="1"/>
        <c:lblOffset val="100"/>
        <c:baseTimeUnit val="years"/>
      </c:dateAx>
      <c:valAx>
        <c:axId val="121962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961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567-40F3-9559-6211096A7AC6}"/>
            </c:ext>
          </c:extLst>
        </c:ser>
        <c:dLbls>
          <c:showLegendKey val="0"/>
          <c:showVal val="0"/>
          <c:showCatName val="0"/>
          <c:showSerName val="0"/>
          <c:showPercent val="0"/>
          <c:showBubbleSize val="0"/>
        </c:dLbls>
        <c:gapWidth val="150"/>
        <c:axId val="1140705136"/>
        <c:axId val="129978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67-40F3-9559-6211096A7AC6}"/>
            </c:ext>
          </c:extLst>
        </c:ser>
        <c:dLbls>
          <c:showLegendKey val="0"/>
          <c:showVal val="0"/>
          <c:showCatName val="0"/>
          <c:showSerName val="0"/>
          <c:showPercent val="0"/>
          <c:showBubbleSize val="0"/>
        </c:dLbls>
        <c:marker val="1"/>
        <c:smooth val="0"/>
        <c:axId val="1140705136"/>
        <c:axId val="1299784448"/>
      </c:lineChart>
      <c:dateAx>
        <c:axId val="1140705136"/>
        <c:scaling>
          <c:orientation val="minMax"/>
        </c:scaling>
        <c:delete val="1"/>
        <c:axPos val="b"/>
        <c:numFmt formatCode="ge" sourceLinked="1"/>
        <c:majorTickMark val="none"/>
        <c:minorTickMark val="none"/>
        <c:tickLblPos val="none"/>
        <c:crossAx val="1299784448"/>
        <c:crosses val="autoZero"/>
        <c:auto val="1"/>
        <c:lblOffset val="100"/>
        <c:baseTimeUnit val="years"/>
      </c:dateAx>
      <c:valAx>
        <c:axId val="129978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070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2A3-4F76-AF07-D28663F496E2}"/>
            </c:ext>
          </c:extLst>
        </c:ser>
        <c:dLbls>
          <c:showLegendKey val="0"/>
          <c:showVal val="0"/>
          <c:showCatName val="0"/>
          <c:showSerName val="0"/>
          <c:showPercent val="0"/>
          <c:showBubbleSize val="0"/>
        </c:dLbls>
        <c:gapWidth val="150"/>
        <c:axId val="1299777376"/>
        <c:axId val="129977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A3-4F76-AF07-D28663F496E2}"/>
            </c:ext>
          </c:extLst>
        </c:ser>
        <c:dLbls>
          <c:showLegendKey val="0"/>
          <c:showVal val="0"/>
          <c:showCatName val="0"/>
          <c:showSerName val="0"/>
          <c:showPercent val="0"/>
          <c:showBubbleSize val="0"/>
        </c:dLbls>
        <c:marker val="1"/>
        <c:smooth val="0"/>
        <c:axId val="1299777376"/>
        <c:axId val="1299777920"/>
      </c:lineChart>
      <c:dateAx>
        <c:axId val="1299777376"/>
        <c:scaling>
          <c:orientation val="minMax"/>
        </c:scaling>
        <c:delete val="1"/>
        <c:axPos val="b"/>
        <c:numFmt formatCode="ge" sourceLinked="1"/>
        <c:majorTickMark val="none"/>
        <c:minorTickMark val="none"/>
        <c:tickLblPos val="none"/>
        <c:crossAx val="1299777920"/>
        <c:crosses val="autoZero"/>
        <c:auto val="1"/>
        <c:lblOffset val="100"/>
        <c:baseTimeUnit val="years"/>
      </c:dateAx>
      <c:valAx>
        <c:axId val="129977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977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778-4316-BA53-0358A6F24A5C}"/>
            </c:ext>
          </c:extLst>
        </c:ser>
        <c:dLbls>
          <c:showLegendKey val="0"/>
          <c:showVal val="0"/>
          <c:showCatName val="0"/>
          <c:showSerName val="0"/>
          <c:showPercent val="0"/>
          <c:showBubbleSize val="0"/>
        </c:dLbls>
        <c:gapWidth val="150"/>
        <c:axId val="1299776832"/>
        <c:axId val="129978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778-4316-BA53-0358A6F24A5C}"/>
            </c:ext>
          </c:extLst>
        </c:ser>
        <c:dLbls>
          <c:showLegendKey val="0"/>
          <c:showVal val="0"/>
          <c:showCatName val="0"/>
          <c:showSerName val="0"/>
          <c:showPercent val="0"/>
          <c:showBubbleSize val="0"/>
        </c:dLbls>
        <c:marker val="1"/>
        <c:smooth val="0"/>
        <c:axId val="1299776832"/>
        <c:axId val="1299782272"/>
      </c:lineChart>
      <c:dateAx>
        <c:axId val="1299776832"/>
        <c:scaling>
          <c:orientation val="minMax"/>
        </c:scaling>
        <c:delete val="1"/>
        <c:axPos val="b"/>
        <c:numFmt formatCode="ge" sourceLinked="1"/>
        <c:majorTickMark val="none"/>
        <c:minorTickMark val="none"/>
        <c:tickLblPos val="none"/>
        <c:crossAx val="1299782272"/>
        <c:crosses val="autoZero"/>
        <c:auto val="1"/>
        <c:lblOffset val="100"/>
        <c:baseTimeUnit val="years"/>
      </c:dateAx>
      <c:valAx>
        <c:axId val="129978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977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AD7-48AD-B966-AFFDEF1981DB}"/>
            </c:ext>
          </c:extLst>
        </c:ser>
        <c:dLbls>
          <c:showLegendKey val="0"/>
          <c:showVal val="0"/>
          <c:showCatName val="0"/>
          <c:showSerName val="0"/>
          <c:showPercent val="0"/>
          <c:showBubbleSize val="0"/>
        </c:dLbls>
        <c:gapWidth val="150"/>
        <c:axId val="1299780096"/>
        <c:axId val="129977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extLst xmlns:c16r2="http://schemas.microsoft.com/office/drawing/2015/06/chart">
            <c:ext xmlns:c16="http://schemas.microsoft.com/office/drawing/2014/chart" uri="{C3380CC4-5D6E-409C-BE32-E72D297353CC}">
              <c16:uniqueId val="{00000001-FAD7-48AD-B966-AFFDEF1981DB}"/>
            </c:ext>
          </c:extLst>
        </c:ser>
        <c:dLbls>
          <c:showLegendKey val="0"/>
          <c:showVal val="0"/>
          <c:showCatName val="0"/>
          <c:showSerName val="0"/>
          <c:showPercent val="0"/>
          <c:showBubbleSize val="0"/>
        </c:dLbls>
        <c:marker val="1"/>
        <c:smooth val="0"/>
        <c:axId val="1299780096"/>
        <c:axId val="1299773568"/>
      </c:lineChart>
      <c:dateAx>
        <c:axId val="1299780096"/>
        <c:scaling>
          <c:orientation val="minMax"/>
        </c:scaling>
        <c:delete val="1"/>
        <c:axPos val="b"/>
        <c:numFmt formatCode="ge" sourceLinked="1"/>
        <c:majorTickMark val="none"/>
        <c:minorTickMark val="none"/>
        <c:tickLblPos val="none"/>
        <c:crossAx val="1299773568"/>
        <c:crosses val="autoZero"/>
        <c:auto val="1"/>
        <c:lblOffset val="100"/>
        <c:baseTimeUnit val="years"/>
      </c:dateAx>
      <c:valAx>
        <c:axId val="129977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978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67.650000000000006</c:v>
                </c:pt>
                <c:pt idx="1">
                  <c:v>68.33</c:v>
                </c:pt>
                <c:pt idx="2">
                  <c:v>75.430000000000007</c:v>
                </c:pt>
                <c:pt idx="3">
                  <c:v>64.14</c:v>
                </c:pt>
                <c:pt idx="4">
                  <c:v>74.52</c:v>
                </c:pt>
              </c:numCache>
            </c:numRef>
          </c:val>
          <c:extLst xmlns:c16r2="http://schemas.microsoft.com/office/drawing/2015/06/chart">
            <c:ext xmlns:c16="http://schemas.microsoft.com/office/drawing/2014/chart" uri="{C3380CC4-5D6E-409C-BE32-E72D297353CC}">
              <c16:uniqueId val="{00000000-4923-40BF-B947-D437E778F89B}"/>
            </c:ext>
          </c:extLst>
        </c:ser>
        <c:dLbls>
          <c:showLegendKey val="0"/>
          <c:showVal val="0"/>
          <c:showCatName val="0"/>
          <c:showSerName val="0"/>
          <c:showPercent val="0"/>
          <c:showBubbleSize val="0"/>
        </c:dLbls>
        <c:gapWidth val="150"/>
        <c:axId val="1299772480"/>
        <c:axId val="129978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extLst xmlns:c16r2="http://schemas.microsoft.com/office/drawing/2015/06/chart">
            <c:ext xmlns:c16="http://schemas.microsoft.com/office/drawing/2014/chart" uri="{C3380CC4-5D6E-409C-BE32-E72D297353CC}">
              <c16:uniqueId val="{00000001-4923-40BF-B947-D437E778F89B}"/>
            </c:ext>
          </c:extLst>
        </c:ser>
        <c:dLbls>
          <c:showLegendKey val="0"/>
          <c:showVal val="0"/>
          <c:showCatName val="0"/>
          <c:showSerName val="0"/>
          <c:showPercent val="0"/>
          <c:showBubbleSize val="0"/>
        </c:dLbls>
        <c:marker val="1"/>
        <c:smooth val="0"/>
        <c:axId val="1299772480"/>
        <c:axId val="1299783904"/>
      </c:lineChart>
      <c:dateAx>
        <c:axId val="1299772480"/>
        <c:scaling>
          <c:orientation val="minMax"/>
        </c:scaling>
        <c:delete val="1"/>
        <c:axPos val="b"/>
        <c:numFmt formatCode="ge" sourceLinked="1"/>
        <c:majorTickMark val="none"/>
        <c:minorTickMark val="none"/>
        <c:tickLblPos val="none"/>
        <c:crossAx val="1299783904"/>
        <c:crosses val="autoZero"/>
        <c:auto val="1"/>
        <c:lblOffset val="100"/>
        <c:baseTimeUnit val="years"/>
      </c:dateAx>
      <c:valAx>
        <c:axId val="129978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977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209.63</c:v>
                </c:pt>
                <c:pt idx="1">
                  <c:v>212.54</c:v>
                </c:pt>
                <c:pt idx="2">
                  <c:v>190.87</c:v>
                </c:pt>
                <c:pt idx="3">
                  <c:v>224.39</c:v>
                </c:pt>
                <c:pt idx="4">
                  <c:v>185.86</c:v>
                </c:pt>
              </c:numCache>
            </c:numRef>
          </c:val>
          <c:extLst xmlns:c16r2="http://schemas.microsoft.com/office/drawing/2015/06/chart">
            <c:ext xmlns:c16="http://schemas.microsoft.com/office/drawing/2014/chart" uri="{C3380CC4-5D6E-409C-BE32-E72D297353CC}">
              <c16:uniqueId val="{00000000-806E-4CFF-92C0-D08E8FBEC679}"/>
            </c:ext>
          </c:extLst>
        </c:ser>
        <c:dLbls>
          <c:showLegendKey val="0"/>
          <c:showVal val="0"/>
          <c:showCatName val="0"/>
          <c:showSerName val="0"/>
          <c:showPercent val="0"/>
          <c:showBubbleSize val="0"/>
        </c:dLbls>
        <c:gapWidth val="150"/>
        <c:axId val="1299786080"/>
        <c:axId val="129977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extLst xmlns:c16r2="http://schemas.microsoft.com/office/drawing/2015/06/chart">
            <c:ext xmlns:c16="http://schemas.microsoft.com/office/drawing/2014/chart" uri="{C3380CC4-5D6E-409C-BE32-E72D297353CC}">
              <c16:uniqueId val="{00000001-806E-4CFF-92C0-D08E8FBEC679}"/>
            </c:ext>
          </c:extLst>
        </c:ser>
        <c:dLbls>
          <c:showLegendKey val="0"/>
          <c:showVal val="0"/>
          <c:showCatName val="0"/>
          <c:showSerName val="0"/>
          <c:showPercent val="0"/>
          <c:showBubbleSize val="0"/>
        </c:dLbls>
        <c:marker val="1"/>
        <c:smooth val="0"/>
        <c:axId val="1299786080"/>
        <c:axId val="1299774656"/>
      </c:lineChart>
      <c:dateAx>
        <c:axId val="1299786080"/>
        <c:scaling>
          <c:orientation val="minMax"/>
        </c:scaling>
        <c:delete val="1"/>
        <c:axPos val="b"/>
        <c:numFmt formatCode="ge" sourceLinked="1"/>
        <c:majorTickMark val="none"/>
        <c:minorTickMark val="none"/>
        <c:tickLblPos val="none"/>
        <c:crossAx val="1299774656"/>
        <c:crosses val="autoZero"/>
        <c:auto val="1"/>
        <c:lblOffset val="100"/>
        <c:baseTimeUnit val="years"/>
      </c:dateAx>
      <c:valAx>
        <c:axId val="129977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978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election activeCell="CC69" sqref="CC6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徳島県　東みよし町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D3</v>
      </c>
      <c r="X8" s="71"/>
      <c r="Y8" s="71"/>
      <c r="Z8" s="71"/>
      <c r="AA8" s="71"/>
      <c r="AB8" s="71"/>
      <c r="AC8" s="71"/>
      <c r="AD8" s="72" t="str">
        <f>データ!$M$6</f>
        <v>非設置</v>
      </c>
      <c r="AE8" s="72"/>
      <c r="AF8" s="72"/>
      <c r="AG8" s="72"/>
      <c r="AH8" s="72"/>
      <c r="AI8" s="72"/>
      <c r="AJ8" s="72"/>
      <c r="AK8" s="3"/>
      <c r="AL8" s="66">
        <f>データ!S6</f>
        <v>14594</v>
      </c>
      <c r="AM8" s="66"/>
      <c r="AN8" s="66"/>
      <c r="AO8" s="66"/>
      <c r="AP8" s="66"/>
      <c r="AQ8" s="66"/>
      <c r="AR8" s="66"/>
      <c r="AS8" s="66"/>
      <c r="AT8" s="65">
        <f>データ!T6</f>
        <v>122.48</v>
      </c>
      <c r="AU8" s="65"/>
      <c r="AV8" s="65"/>
      <c r="AW8" s="65"/>
      <c r="AX8" s="65"/>
      <c r="AY8" s="65"/>
      <c r="AZ8" s="65"/>
      <c r="BA8" s="65"/>
      <c r="BB8" s="65">
        <f>データ!U6</f>
        <v>119.15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19.66</v>
      </c>
      <c r="Q10" s="65"/>
      <c r="R10" s="65"/>
      <c r="S10" s="65"/>
      <c r="T10" s="65"/>
      <c r="U10" s="65"/>
      <c r="V10" s="65"/>
      <c r="W10" s="65">
        <f>データ!Q6</f>
        <v>83.86</v>
      </c>
      <c r="X10" s="65"/>
      <c r="Y10" s="65"/>
      <c r="Z10" s="65"/>
      <c r="AA10" s="65"/>
      <c r="AB10" s="65"/>
      <c r="AC10" s="65"/>
      <c r="AD10" s="66">
        <f>データ!R6</f>
        <v>2590</v>
      </c>
      <c r="AE10" s="66"/>
      <c r="AF10" s="66"/>
      <c r="AG10" s="66"/>
      <c r="AH10" s="66"/>
      <c r="AI10" s="66"/>
      <c r="AJ10" s="66"/>
      <c r="AK10" s="2"/>
      <c r="AL10" s="66">
        <f>データ!V6</f>
        <v>2853</v>
      </c>
      <c r="AM10" s="66"/>
      <c r="AN10" s="66"/>
      <c r="AO10" s="66"/>
      <c r="AP10" s="66"/>
      <c r="AQ10" s="66"/>
      <c r="AR10" s="66"/>
      <c r="AS10" s="66"/>
      <c r="AT10" s="65">
        <f>データ!W6</f>
        <v>0.99</v>
      </c>
      <c r="AU10" s="65"/>
      <c r="AV10" s="65"/>
      <c r="AW10" s="65"/>
      <c r="AX10" s="65"/>
      <c r="AY10" s="65"/>
      <c r="AZ10" s="65"/>
      <c r="BA10" s="65"/>
      <c r="BB10" s="65">
        <f>データ!X6</f>
        <v>2881.82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55</v>
      </c>
      <c r="O86" s="25" t="str">
        <f>データ!EO6</f>
        <v>【0.10】</v>
      </c>
    </row>
  </sheetData>
  <sheetProtection algorithmName="SHA-512" hashValue="59hfi8jSZs/HaqUU0+DbQYH4Y2vXAU5xYl2StfEO7M+8vPzPZgHJXQdjN8YjXLuqdXSNxHrwcpW1e/uS20S8fg==" saltValue="nztXkgekOkQMKF/iGlxC5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364894</v>
      </c>
      <c r="D6" s="32">
        <f t="shared" si="3"/>
        <v>47</v>
      </c>
      <c r="E6" s="32">
        <f t="shared" si="3"/>
        <v>17</v>
      </c>
      <c r="F6" s="32">
        <f t="shared" si="3"/>
        <v>4</v>
      </c>
      <c r="G6" s="32">
        <f t="shared" si="3"/>
        <v>0</v>
      </c>
      <c r="H6" s="32" t="str">
        <f t="shared" si="3"/>
        <v>徳島県　東みよし町</v>
      </c>
      <c r="I6" s="32" t="str">
        <f t="shared" si="3"/>
        <v>法非適用</v>
      </c>
      <c r="J6" s="32" t="str">
        <f t="shared" si="3"/>
        <v>下水道事業</v>
      </c>
      <c r="K6" s="32" t="str">
        <f t="shared" si="3"/>
        <v>特定環境保全公共下水道</v>
      </c>
      <c r="L6" s="32" t="str">
        <f t="shared" si="3"/>
        <v>D3</v>
      </c>
      <c r="M6" s="32" t="str">
        <f t="shared" si="3"/>
        <v>非設置</v>
      </c>
      <c r="N6" s="33" t="str">
        <f t="shared" si="3"/>
        <v>-</v>
      </c>
      <c r="O6" s="33" t="str">
        <f t="shared" si="3"/>
        <v>該当数値なし</v>
      </c>
      <c r="P6" s="33">
        <f t="shared" si="3"/>
        <v>19.66</v>
      </c>
      <c r="Q6" s="33">
        <f t="shared" si="3"/>
        <v>83.86</v>
      </c>
      <c r="R6" s="33">
        <f t="shared" si="3"/>
        <v>2590</v>
      </c>
      <c r="S6" s="33">
        <f t="shared" si="3"/>
        <v>14594</v>
      </c>
      <c r="T6" s="33">
        <f t="shared" si="3"/>
        <v>122.48</v>
      </c>
      <c r="U6" s="33">
        <f t="shared" si="3"/>
        <v>119.15</v>
      </c>
      <c r="V6" s="33">
        <f t="shared" si="3"/>
        <v>2853</v>
      </c>
      <c r="W6" s="33">
        <f t="shared" si="3"/>
        <v>0.99</v>
      </c>
      <c r="X6" s="33">
        <f t="shared" si="3"/>
        <v>2881.82</v>
      </c>
      <c r="Y6" s="34">
        <f>IF(Y7="",NA(),Y7)</f>
        <v>98.52</v>
      </c>
      <c r="Z6" s="34">
        <f t="shared" ref="Z6:AH6" si="4">IF(Z7="",NA(),Z7)</f>
        <v>98.06</v>
      </c>
      <c r="AA6" s="34">
        <f t="shared" si="4"/>
        <v>98.49</v>
      </c>
      <c r="AB6" s="34">
        <f t="shared" si="4"/>
        <v>98.07</v>
      </c>
      <c r="AC6" s="34">
        <f t="shared" si="4"/>
        <v>96.68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1554.05</v>
      </c>
      <c r="BL6" s="34">
        <f t="shared" si="7"/>
        <v>1671.86</v>
      </c>
      <c r="BM6" s="34">
        <f t="shared" si="7"/>
        <v>1673.47</v>
      </c>
      <c r="BN6" s="34">
        <f t="shared" si="7"/>
        <v>1592.72</v>
      </c>
      <c r="BO6" s="34">
        <f t="shared" si="7"/>
        <v>1223.96</v>
      </c>
      <c r="BP6" s="33" t="str">
        <f>IF(BP7="","",IF(BP7="-","【-】","【"&amp;SUBSTITUTE(TEXT(BP7,"#,##0.00"),"-","△")&amp;"】"))</f>
        <v>【1,225.44】</v>
      </c>
      <c r="BQ6" s="34">
        <f>IF(BQ7="",NA(),BQ7)</f>
        <v>67.650000000000006</v>
      </c>
      <c r="BR6" s="34">
        <f t="shared" ref="BR6:BZ6" si="8">IF(BR7="",NA(),BR7)</f>
        <v>68.33</v>
      </c>
      <c r="BS6" s="34">
        <f t="shared" si="8"/>
        <v>75.430000000000007</v>
      </c>
      <c r="BT6" s="34">
        <f t="shared" si="8"/>
        <v>64.14</v>
      </c>
      <c r="BU6" s="34">
        <f t="shared" si="8"/>
        <v>74.52</v>
      </c>
      <c r="BV6" s="34">
        <f t="shared" si="8"/>
        <v>53.01</v>
      </c>
      <c r="BW6" s="34">
        <f t="shared" si="8"/>
        <v>50.54</v>
      </c>
      <c r="BX6" s="34">
        <f t="shared" si="8"/>
        <v>49.22</v>
      </c>
      <c r="BY6" s="34">
        <f t="shared" si="8"/>
        <v>53.7</v>
      </c>
      <c r="BZ6" s="34">
        <f t="shared" si="8"/>
        <v>61.54</v>
      </c>
      <c r="CA6" s="33" t="str">
        <f>IF(CA7="","",IF(CA7="-","【-】","【"&amp;SUBSTITUTE(TEXT(CA7,"#,##0.00"),"-","△")&amp;"】"))</f>
        <v>【75.58】</v>
      </c>
      <c r="CB6" s="34">
        <f>IF(CB7="",NA(),CB7)</f>
        <v>209.63</v>
      </c>
      <c r="CC6" s="34">
        <f t="shared" ref="CC6:CK6" si="9">IF(CC7="",NA(),CC7)</f>
        <v>212.54</v>
      </c>
      <c r="CD6" s="34">
        <f t="shared" si="9"/>
        <v>190.87</v>
      </c>
      <c r="CE6" s="34">
        <f t="shared" si="9"/>
        <v>224.39</v>
      </c>
      <c r="CF6" s="34">
        <f t="shared" si="9"/>
        <v>185.86</v>
      </c>
      <c r="CG6" s="34">
        <f t="shared" si="9"/>
        <v>299.39</v>
      </c>
      <c r="CH6" s="34">
        <f t="shared" si="9"/>
        <v>320.36</v>
      </c>
      <c r="CI6" s="34">
        <f t="shared" si="9"/>
        <v>332.02</v>
      </c>
      <c r="CJ6" s="34">
        <f t="shared" si="9"/>
        <v>300.35000000000002</v>
      </c>
      <c r="CK6" s="34">
        <f t="shared" si="9"/>
        <v>267.86</v>
      </c>
      <c r="CL6" s="33" t="str">
        <f>IF(CL7="","",IF(CL7="-","【-】","【"&amp;SUBSTITUTE(TEXT(CL7,"#,##0.00"),"-","△")&amp;"】"))</f>
        <v>【215.23】</v>
      </c>
      <c r="CM6" s="34">
        <f>IF(CM7="",NA(),CM7)</f>
        <v>39.46</v>
      </c>
      <c r="CN6" s="34">
        <f t="shared" ref="CN6:CV6" si="10">IF(CN7="",NA(),CN7)</f>
        <v>39.01</v>
      </c>
      <c r="CO6" s="34">
        <f t="shared" si="10"/>
        <v>42.43</v>
      </c>
      <c r="CP6" s="34">
        <f t="shared" si="10"/>
        <v>43.56</v>
      </c>
      <c r="CQ6" s="34">
        <f t="shared" si="10"/>
        <v>44.5</v>
      </c>
      <c r="CR6" s="34">
        <f t="shared" si="10"/>
        <v>36.200000000000003</v>
      </c>
      <c r="CS6" s="34">
        <f t="shared" si="10"/>
        <v>34.74</v>
      </c>
      <c r="CT6" s="34">
        <f t="shared" si="10"/>
        <v>36.65</v>
      </c>
      <c r="CU6" s="34">
        <f t="shared" si="10"/>
        <v>37.72</v>
      </c>
      <c r="CV6" s="34">
        <f t="shared" si="10"/>
        <v>37.08</v>
      </c>
      <c r="CW6" s="33" t="str">
        <f>IF(CW7="","",IF(CW7="-","【-】","【"&amp;SUBSTITUTE(TEXT(CW7,"#,##0.00"),"-","△")&amp;"】"))</f>
        <v>【42.66】</v>
      </c>
      <c r="CX6" s="34">
        <f>IF(CX7="",NA(),CX7)</f>
        <v>63.72</v>
      </c>
      <c r="CY6" s="34">
        <f t="shared" ref="CY6:DG6" si="11">IF(CY7="",NA(),CY7)</f>
        <v>63.42</v>
      </c>
      <c r="CZ6" s="34">
        <f t="shared" si="11"/>
        <v>65.47</v>
      </c>
      <c r="DA6" s="34">
        <f t="shared" si="11"/>
        <v>65.17</v>
      </c>
      <c r="DB6" s="34">
        <f t="shared" si="11"/>
        <v>65.930000000000007</v>
      </c>
      <c r="DC6" s="34">
        <f t="shared" si="11"/>
        <v>71.069999999999993</v>
      </c>
      <c r="DD6" s="34">
        <f t="shared" si="11"/>
        <v>70.14</v>
      </c>
      <c r="DE6" s="34">
        <f t="shared" si="11"/>
        <v>68.83</v>
      </c>
      <c r="DF6" s="34">
        <f t="shared" si="11"/>
        <v>68.459999999999994</v>
      </c>
      <c r="DG6" s="34">
        <f t="shared" si="11"/>
        <v>67.22</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0.13</v>
      </c>
      <c r="EO6" s="33" t="str">
        <f>IF(EO7="","",IF(EO7="-","【-】","【"&amp;SUBSTITUTE(TEXT(EO7,"#,##0.00"),"-","△")&amp;"】"))</f>
        <v>【0.10】</v>
      </c>
    </row>
    <row r="7" spans="1:145" s="35" customFormat="1" x14ac:dyDescent="0.15">
      <c r="A7" s="27"/>
      <c r="B7" s="36">
        <v>2017</v>
      </c>
      <c r="C7" s="36">
        <v>364894</v>
      </c>
      <c r="D7" s="36">
        <v>47</v>
      </c>
      <c r="E7" s="36">
        <v>17</v>
      </c>
      <c r="F7" s="36">
        <v>4</v>
      </c>
      <c r="G7" s="36">
        <v>0</v>
      </c>
      <c r="H7" s="36" t="s">
        <v>110</v>
      </c>
      <c r="I7" s="36" t="s">
        <v>111</v>
      </c>
      <c r="J7" s="36" t="s">
        <v>112</v>
      </c>
      <c r="K7" s="36" t="s">
        <v>113</v>
      </c>
      <c r="L7" s="36" t="s">
        <v>114</v>
      </c>
      <c r="M7" s="36" t="s">
        <v>115</v>
      </c>
      <c r="N7" s="37" t="s">
        <v>116</v>
      </c>
      <c r="O7" s="37" t="s">
        <v>117</v>
      </c>
      <c r="P7" s="37">
        <v>19.66</v>
      </c>
      <c r="Q7" s="37">
        <v>83.86</v>
      </c>
      <c r="R7" s="37">
        <v>2590</v>
      </c>
      <c r="S7" s="37">
        <v>14594</v>
      </c>
      <c r="T7" s="37">
        <v>122.48</v>
      </c>
      <c r="U7" s="37">
        <v>119.15</v>
      </c>
      <c r="V7" s="37">
        <v>2853</v>
      </c>
      <c r="W7" s="37">
        <v>0.99</v>
      </c>
      <c r="X7" s="37">
        <v>2881.82</v>
      </c>
      <c r="Y7" s="37">
        <v>98.52</v>
      </c>
      <c r="Z7" s="37">
        <v>98.06</v>
      </c>
      <c r="AA7" s="37">
        <v>98.49</v>
      </c>
      <c r="AB7" s="37">
        <v>98.07</v>
      </c>
      <c r="AC7" s="37">
        <v>96.68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1554.05</v>
      </c>
      <c r="BL7" s="37">
        <v>1671.86</v>
      </c>
      <c r="BM7" s="37">
        <v>1673.47</v>
      </c>
      <c r="BN7" s="37">
        <v>1592.72</v>
      </c>
      <c r="BO7" s="37">
        <v>1223.96</v>
      </c>
      <c r="BP7" s="37">
        <v>1225.44</v>
      </c>
      <c r="BQ7" s="37">
        <v>67.650000000000006</v>
      </c>
      <c r="BR7" s="37">
        <v>68.33</v>
      </c>
      <c r="BS7" s="37">
        <v>75.430000000000007</v>
      </c>
      <c r="BT7" s="37">
        <v>64.14</v>
      </c>
      <c r="BU7" s="37">
        <v>74.52</v>
      </c>
      <c r="BV7" s="37">
        <v>53.01</v>
      </c>
      <c r="BW7" s="37">
        <v>50.54</v>
      </c>
      <c r="BX7" s="37">
        <v>49.22</v>
      </c>
      <c r="BY7" s="37">
        <v>53.7</v>
      </c>
      <c r="BZ7" s="37">
        <v>61.54</v>
      </c>
      <c r="CA7" s="37">
        <v>75.58</v>
      </c>
      <c r="CB7" s="37">
        <v>209.63</v>
      </c>
      <c r="CC7" s="37">
        <v>212.54</v>
      </c>
      <c r="CD7" s="37">
        <v>190.87</v>
      </c>
      <c r="CE7" s="37">
        <v>224.39</v>
      </c>
      <c r="CF7" s="37">
        <v>185.86</v>
      </c>
      <c r="CG7" s="37">
        <v>299.39</v>
      </c>
      <c r="CH7" s="37">
        <v>320.36</v>
      </c>
      <c r="CI7" s="37">
        <v>332.02</v>
      </c>
      <c r="CJ7" s="37">
        <v>300.35000000000002</v>
      </c>
      <c r="CK7" s="37">
        <v>267.86</v>
      </c>
      <c r="CL7" s="37">
        <v>215.23</v>
      </c>
      <c r="CM7" s="37">
        <v>39.46</v>
      </c>
      <c r="CN7" s="37">
        <v>39.01</v>
      </c>
      <c r="CO7" s="37">
        <v>42.43</v>
      </c>
      <c r="CP7" s="37">
        <v>43.56</v>
      </c>
      <c r="CQ7" s="37">
        <v>44.5</v>
      </c>
      <c r="CR7" s="37">
        <v>36.200000000000003</v>
      </c>
      <c r="CS7" s="37">
        <v>34.74</v>
      </c>
      <c r="CT7" s="37">
        <v>36.65</v>
      </c>
      <c r="CU7" s="37">
        <v>37.72</v>
      </c>
      <c r="CV7" s="37">
        <v>37.08</v>
      </c>
      <c r="CW7" s="37">
        <v>42.66</v>
      </c>
      <c r="CX7" s="37">
        <v>63.72</v>
      </c>
      <c r="CY7" s="37">
        <v>63.42</v>
      </c>
      <c r="CZ7" s="37">
        <v>65.47</v>
      </c>
      <c r="DA7" s="37">
        <v>65.17</v>
      </c>
      <c r="DB7" s="37">
        <v>65.930000000000007</v>
      </c>
      <c r="DC7" s="37">
        <v>71.069999999999993</v>
      </c>
      <c r="DD7" s="37">
        <v>70.14</v>
      </c>
      <c r="DE7" s="37">
        <v>68.83</v>
      </c>
      <c r="DF7" s="37">
        <v>68.459999999999994</v>
      </c>
      <c r="DG7" s="37">
        <v>67.22</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0.13</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2019-02-23T06:59:07Z</cp:lastPrinted>
  <dcterms:created xsi:type="dcterms:W3CDTF">2018-12-03T09:17:13Z</dcterms:created>
  <dcterms:modified xsi:type="dcterms:W3CDTF">2019-02-23T06:59:08Z</dcterms:modified>
  <cp:category/>
</cp:coreProperties>
</file>