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8.254.231\全庁共有フォルダ\下水道課\Ｈ29年4月黒田→晃曻\頻度の高いﾌｫﾙﾀﾞ抜粋\01 H２４年４月(晃曻･岸→ｸﾛﾀ)\岸→クロタさん\01 公営企業決算統計\経営比較　H30\"/>
    </mc:Choice>
  </mc:AlternateContent>
  <workbookProtection workbookAlgorithmName="SHA-512" workbookHashValue="BMoFmH9ZWzGh5fQJbO15IUzMaerNV4Y+goRVOmIhathrqitsYz3xGv4i7+MYih8sfK1T4MU/Gm9h9GyN4QdsvA==" workbookSaltValue="RBVDEo9GKOInV52aKj9b0w==" workbookSpinCount="100000" lockStructure="1"/>
  <bookViews>
    <workbookView xWindow="0" yWindow="0" windowWidth="19200" windowHeight="115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<sst xmlns="http://schemas.openxmlformats.org/spreadsheetml/2006/main" count="245" uniqueCount="125">
  <si>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</si>
  <si>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</si>
  <si>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</si>
  <si>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</si>
  <si>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</si>
  <si>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</si>
  <si>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</si>
  <si>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</si>
  <si>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</si>
  <si>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</si>
  <si>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</si>
  <si>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</si>
  <si>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</si>
  <si>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</si>
  <si>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</si>
  <si>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</si>
  <si>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</si>
  <si>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</si>
  <si>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</si>
  <si>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</si>
  <si>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</si>
  <si>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</si>
  <si>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</si>
  <si>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</si>
  <si>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</si>
  <si>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</si>
  <si>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</si>
  <si>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</si>
  <si>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</si>
  <si>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</si>
  <si>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</si>
  <si>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</si>
  <si>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</si>
  <si>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</si>
  <si>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</si>
  <si>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</si>
  <si>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</si>
  <si>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</si>
  <si>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</si>
  <si>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</si>
  <si>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</si>
  <si>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</si>
  <si>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</si>
  <si>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</si>
  <si>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</si>
  <si>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</si>
  <si>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</si>
  <si>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</si>
  <si>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</si>
  <si>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</si>
  <si>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</si>
  <si>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</si>
  <si>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</si>
  <si>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</si>
  <si>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</si>
  <si>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</si>
  <si>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</si>
  <si>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</si>
  <si>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</si>
  <si>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</si>
  <si>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</si>
  <si>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</si>
  <si>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</si>
  <si>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</si>
  <si>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</si>
  <si>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</si>
  <si>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</si>
  <si>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</si>
  <si>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</si>
  <si>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</si>
  <si>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</si>
  <si>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</si>
  <si>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</si>
  <si>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</si>
  <si>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</si>
  <si>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</si>
  <si>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</si>
  <si>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</si>
  <si>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</si>
  <si>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</si>
  <si>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</si>
  <si>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</si>
  <si>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</si>
  <si>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</si>
  <si>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</si>
  <si>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</si>
  <si>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</si>
  <si>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</si>
  <si>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</si>
  <si>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</si>
  <si>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</si>
  <si>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</si>
  <si>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</si>
  <si>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</si>
  <si>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</si>
  <si>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</si>
  <si>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</si>
  <si>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</si>
  <si>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</si>
  <si>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</si>
  <si>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</si>
  <si>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</si>
  <si>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</si>
  <si>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</si>
  <si>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</si>
  <si>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</si>
  <si>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</si>
  <si>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</si>
  <si>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</si>
  <si>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</si>
  <si>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</si>
  <si>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</si>
  <si>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</si>
  <si>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</si>
  <si>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</si>
  <si>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</si>
  <si>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</si>
  <si>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</si>
  <si>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</si>
  <si>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</si>
  <si>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</si>
  <si>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</si>
  <si>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収益的収支比率は９０％以上で推移しているが、今後の整備の進展に伴う起債償還額の増大を考慮し営業収益の確保に努める。　　　　　　　　　　　　　経費回収率は、供用開始からの使用料収入の増収等により９０～１００％台となっており、今後は、整備の拡大による維持管理費の増大が考えられるためこれに合わせた使用料収入の増大を図る必要がある。　　　　　　　　　　　　　　　　　　　　　水洗化率は、現状で30.16％と、類似団体と比べ大きく離れており、未接続世帯への水洗化の指導等を強化し、水洗化率の向上及び使用料収入の増大を図る。 　　　　　　　　　　　　　　　　　　　　　</t>
    <rPh sb="0" eb="2">
      <t>シュウエキ</t>
    </rPh>
    <rPh sb="2" eb="3">
      <t>テキ</t>
    </rPh>
    <rPh sb="3" eb="5">
      <t>シュウシ</t>
    </rPh>
    <rPh sb="5" eb="7">
      <t>ヒリツ</t>
    </rPh>
    <rPh sb="11" eb="13">
      <t>イジョウ</t>
    </rPh>
    <rPh sb="14" eb="16">
      <t>スイイ</t>
    </rPh>
    <rPh sb="22" eb="24">
      <t>コンゴ</t>
    </rPh>
    <rPh sb="25" eb="27">
      <t>セイビ</t>
    </rPh>
    <rPh sb="28" eb="30">
      <t>シンテン</t>
    </rPh>
    <rPh sb="31" eb="32">
      <t>トモナ</t>
    </rPh>
    <rPh sb="33" eb="35">
      <t>キサイ</t>
    </rPh>
    <rPh sb="35" eb="38">
      <t>ショウカンガク</t>
    </rPh>
    <rPh sb="39" eb="41">
      <t>ゾウダイ</t>
    </rPh>
    <rPh sb="42" eb="44">
      <t>コウリョ</t>
    </rPh>
    <rPh sb="45" eb="47">
      <t>エイギョウ</t>
    </rPh>
    <rPh sb="47" eb="49">
      <t>シュウエキ</t>
    </rPh>
    <rPh sb="50" eb="52">
      <t>カクホ</t>
    </rPh>
    <rPh sb="53" eb="54">
      <t>ツト</t>
    </rPh>
    <rPh sb="70" eb="72">
      <t>ケイヒ</t>
    </rPh>
    <rPh sb="72" eb="75">
      <t>カイシュウリツ</t>
    </rPh>
    <rPh sb="201" eb="203">
      <t>ルイジ</t>
    </rPh>
    <rPh sb="203" eb="205">
      <t>ダンタイ</t>
    </rPh>
    <rPh sb="206" eb="207">
      <t>クラ</t>
    </rPh>
    <rPh sb="208" eb="209">
      <t>オオ</t>
    </rPh>
    <rPh sb="211" eb="212">
      <t>ハナ</t>
    </rPh>
    <phoneticPr fontId="4"/>
  </si>
  <si>
    <t>本町の特定環境保全公共下水道は、供用開始して間もないことから、使用料収入が少なく、また、元利償還金の返済が続くことにより、一般会計からの繰入金に依存する経営状況が続きます。　　　　　　　経営改善のためには、今後も下水道人口の増加を図り「経営の効率性」の向上を目指すとともに、将来世代の地方債償還金の負担の増大を考慮し、計画的に整備に努めることが必要である。</t>
    <rPh sb="0" eb="2">
      <t>ホンチョウ</t>
    </rPh>
    <rPh sb="3" eb="5">
      <t>トクテイ</t>
    </rPh>
    <rPh sb="5" eb="7">
      <t>カンキョウ</t>
    </rPh>
    <rPh sb="7" eb="9">
      <t>ホゼン</t>
    </rPh>
    <rPh sb="9" eb="11">
      <t>コウキョウ</t>
    </rPh>
    <rPh sb="11" eb="14">
      <t>ゲスイドウ</t>
    </rPh>
    <phoneticPr fontId="4"/>
  </si>
  <si>
    <t>本町の特定環境保全公共下水道は平成２１年度に供用開始し、開始後、間もないため、現状では管渠改善及び老朽化対策の必要な施設はありません。</t>
    <rPh sb="0" eb="2">
      <t>ホンチョウ</t>
    </rPh>
    <rPh sb="3" eb="5">
      <t>トクテイ</t>
    </rPh>
    <rPh sb="5" eb="7">
      <t>カンキョウ</t>
    </rPh>
    <rPh sb="7" eb="9">
      <t>ホゼン</t>
    </rPh>
    <rPh sb="9" eb="11">
      <t>コウキョウ</t>
    </rPh>
    <rPh sb="11" eb="14">
      <t>ゲスイドウ</t>
    </rPh>
    <rPh sb="15" eb="17">
      <t>ヘイセイ</t>
    </rPh>
    <rPh sb="19" eb="21">
      <t>ネンド</t>
    </rPh>
    <rPh sb="22" eb="24">
      <t>キョウヨウ</t>
    </rPh>
    <rPh sb="24" eb="26">
      <t>カイシ</t>
    </rPh>
    <rPh sb="28" eb="31">
      <t>カイシゴ</t>
    </rPh>
    <rPh sb="32" eb="33">
      <t>マ</t>
    </rPh>
    <rPh sb="39" eb="41">
      <t>ゲンジョウ</t>
    </rPh>
    <rPh sb="43" eb="45">
      <t>カンキョ</t>
    </rPh>
    <rPh sb="45" eb="47">
      <t>カイゼン</t>
    </rPh>
    <rPh sb="47" eb="48">
      <t>オヨ</t>
    </rPh>
    <rPh sb="49" eb="52">
      <t>ロウキュウカ</t>
    </rPh>
    <rPh sb="52" eb="54">
      <t>タイサク</t>
    </rPh>
    <rPh sb="55" eb="57">
      <t>ヒツヨウ</t>
    </rPh>
    <rPh sb="58" eb="6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</si>
</sst>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EE-4314-86CE-9DC9A1990D9D}"/>
            </c:ext>
          </c:extLst>
        </c:ser>
        <c:dLbls>
          <c:showLegendKey val="0"/>
          <c:showVal val="0"/>
          <c:showCatName val="0"/>
          <c:showSerName val="0"/>
          <c:showPercent val="0"/>
          <c:showBubbleSize val="0"/>
        </c:dLbls>
        <c:gapWidth val="150"/>
        <c:axId val="126597544"/>
        <c:axId val="12609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85EE-4314-86CE-9DC9A1990D9D}"/>
            </c:ext>
          </c:extLst>
        </c:ser>
        <c:dLbls>
          <c:showLegendKey val="0"/>
          <c:showVal val="0"/>
          <c:showCatName val="0"/>
          <c:showSerName val="0"/>
          <c:showPercent val="0"/>
          <c:showBubbleSize val="0"/>
        </c:dLbls>
        <c:marker val="1"/>
        <c:smooth val="0"/>
        <c:axId val="126597544"/>
        <c:axId val="126091872"/>
      </c:lineChart>
      <c:dateAx>
        <c:axId val="126597544"/>
        <c:scaling>
          <c:orientation val="minMax"/>
        </c:scaling>
        <c:delete val="1"/>
        <c:axPos val="b"/>
        <c:numFmt formatCode="ge" sourceLinked="1"/>
        <c:majorTickMark val="none"/>
        <c:minorTickMark val="none"/>
        <c:tickLblPos val="none"/>
        <c:crossAx val="126091872"/>
        <c:crosses val="autoZero"/>
        <c:auto val="1"/>
        <c:lblOffset val="100"/>
        <c:baseTimeUnit val="years"/>
      </c:dateAx>
      <c:valAx>
        <c:axId val="1260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9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D1-43BC-BF14-5CADF5378ECD}"/>
            </c:ext>
          </c:extLst>
        </c:ser>
        <c:dLbls>
          <c:showLegendKey val="0"/>
          <c:showVal val="0"/>
          <c:showCatName val="0"/>
          <c:showSerName val="0"/>
          <c:showPercent val="0"/>
          <c:showBubbleSize val="0"/>
        </c:dLbls>
        <c:gapWidth val="150"/>
        <c:axId val="198187336"/>
        <c:axId val="22910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40D1-43BC-BF14-5CADF5378ECD}"/>
            </c:ext>
          </c:extLst>
        </c:ser>
        <c:dLbls>
          <c:showLegendKey val="0"/>
          <c:showVal val="0"/>
          <c:showCatName val="0"/>
          <c:showSerName val="0"/>
          <c:showPercent val="0"/>
          <c:showBubbleSize val="0"/>
        </c:dLbls>
        <c:marker val="1"/>
        <c:smooth val="0"/>
        <c:axId val="198187336"/>
        <c:axId val="229105800"/>
      </c:lineChart>
      <c:dateAx>
        <c:axId val="198187336"/>
        <c:scaling>
          <c:orientation val="minMax"/>
        </c:scaling>
        <c:delete val="1"/>
        <c:axPos val="b"/>
        <c:numFmt formatCode="ge" sourceLinked="1"/>
        <c:majorTickMark val="none"/>
        <c:minorTickMark val="none"/>
        <c:tickLblPos val="none"/>
        <c:crossAx val="229105800"/>
        <c:crosses val="autoZero"/>
        <c:auto val="1"/>
        <c:lblOffset val="100"/>
        <c:baseTimeUnit val="years"/>
      </c:dateAx>
      <c:valAx>
        <c:axId val="22910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8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23.26</c:v>
                </c:pt>
                <c:pt idx="1">
                  <c:v>22.77</c:v>
                </c:pt>
                <c:pt idx="2">
                  <c:v>27.45</c:v>
                </c:pt>
                <c:pt idx="3">
                  <c:v>25.98</c:v>
                </c:pt>
                <c:pt idx="4">
                  <c:v>30.16</c:v>
                </c:pt>
              </c:numCache>
            </c:numRef>
          </c:val>
          <c:extLst xmlns:c16r2="http://schemas.microsoft.com/office/drawing/2015/06/chart">
            <c:ext xmlns:c16="http://schemas.microsoft.com/office/drawing/2014/chart" uri="{C3380CC4-5D6E-409C-BE32-E72D297353CC}">
              <c16:uniqueId val="{00000000-B329-4EC6-9FA5-6BDD58BB567E}"/>
            </c:ext>
          </c:extLst>
        </c:ser>
        <c:dLbls>
          <c:showLegendKey val="0"/>
          <c:showVal val="0"/>
          <c:showCatName val="0"/>
          <c:showSerName val="0"/>
          <c:showPercent val="0"/>
          <c:showBubbleSize val="0"/>
        </c:dLbls>
        <c:gapWidth val="150"/>
        <c:axId val="229106976"/>
        <c:axId val="22910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B329-4EC6-9FA5-6BDD58BB567E}"/>
            </c:ext>
          </c:extLst>
        </c:ser>
        <c:dLbls>
          <c:showLegendKey val="0"/>
          <c:showVal val="0"/>
          <c:showCatName val="0"/>
          <c:showSerName val="0"/>
          <c:showPercent val="0"/>
          <c:showBubbleSize val="0"/>
        </c:dLbls>
        <c:marker val="1"/>
        <c:smooth val="0"/>
        <c:axId val="229106976"/>
        <c:axId val="229107368"/>
      </c:lineChart>
      <c:dateAx>
        <c:axId val="229106976"/>
        <c:scaling>
          <c:orientation val="minMax"/>
        </c:scaling>
        <c:delete val="1"/>
        <c:axPos val="b"/>
        <c:numFmt formatCode="ge" sourceLinked="1"/>
        <c:majorTickMark val="none"/>
        <c:minorTickMark val="none"/>
        <c:tickLblPos val="none"/>
        <c:crossAx val="229107368"/>
        <c:crosses val="autoZero"/>
        <c:auto val="1"/>
        <c:lblOffset val="100"/>
        <c:baseTimeUnit val="years"/>
      </c:dateAx>
      <c:valAx>
        <c:axId val="22910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96.86</c:v>
                </c:pt>
                <c:pt idx="1">
                  <c:v>95.77</c:v>
                </c:pt>
                <c:pt idx="2">
                  <c:v>97.54</c:v>
                </c:pt>
                <c:pt idx="3">
                  <c:v>93.45</c:v>
                </c:pt>
                <c:pt idx="4">
                  <c:v>96.72</c:v>
                </c:pt>
              </c:numCache>
            </c:numRef>
          </c:val>
          <c:extLst xmlns:c16r2="http://schemas.microsoft.com/office/drawing/2015/06/chart">
            <c:ext xmlns:c16="http://schemas.microsoft.com/office/drawing/2014/chart" uri="{C3380CC4-5D6E-409C-BE32-E72D297353CC}">
              <c16:uniqueId val="{00000000-43B0-4D96-A3EB-49847671AA1F}"/>
            </c:ext>
          </c:extLst>
        </c:ser>
        <c:dLbls>
          <c:showLegendKey val="0"/>
          <c:showVal val="0"/>
          <c:showCatName val="0"/>
          <c:showSerName val="0"/>
          <c:showPercent val="0"/>
          <c:showBubbleSize val="0"/>
        </c:dLbls>
        <c:gapWidth val="150"/>
        <c:axId val="197929760"/>
        <c:axId val="12607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B0-4D96-A3EB-49847671AA1F}"/>
            </c:ext>
          </c:extLst>
        </c:ser>
        <c:dLbls>
          <c:showLegendKey val="0"/>
          <c:showVal val="0"/>
          <c:showCatName val="0"/>
          <c:showSerName val="0"/>
          <c:showPercent val="0"/>
          <c:showBubbleSize val="0"/>
        </c:dLbls>
        <c:marker val="1"/>
        <c:smooth val="0"/>
        <c:axId val="197929760"/>
        <c:axId val="126076304"/>
      </c:lineChart>
      <c:dateAx>
        <c:axId val="197929760"/>
        <c:scaling>
          <c:orientation val="minMax"/>
        </c:scaling>
        <c:delete val="1"/>
        <c:axPos val="b"/>
        <c:numFmt formatCode="ge" sourceLinked="1"/>
        <c:majorTickMark val="none"/>
        <c:minorTickMark val="none"/>
        <c:tickLblPos val="none"/>
        <c:crossAx val="126076304"/>
        <c:crosses val="autoZero"/>
        <c:auto val="1"/>
        <c:lblOffset val="100"/>
        <c:baseTimeUnit val="years"/>
      </c:dateAx>
      <c:valAx>
        <c:axId val="12607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D8-44F1-B87A-4BC0D7F6199A}"/>
            </c:ext>
          </c:extLst>
        </c:ser>
        <c:dLbls>
          <c:showLegendKey val="0"/>
          <c:showVal val="0"/>
          <c:showCatName val="0"/>
          <c:showSerName val="0"/>
          <c:showPercent val="0"/>
          <c:showBubbleSize val="0"/>
        </c:dLbls>
        <c:gapWidth val="150"/>
        <c:axId val="198268088"/>
        <c:axId val="1982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D8-44F1-B87A-4BC0D7F6199A}"/>
            </c:ext>
          </c:extLst>
        </c:ser>
        <c:dLbls>
          <c:showLegendKey val="0"/>
          <c:showVal val="0"/>
          <c:showCatName val="0"/>
          <c:showSerName val="0"/>
          <c:showPercent val="0"/>
          <c:showBubbleSize val="0"/>
        </c:dLbls>
        <c:marker val="1"/>
        <c:smooth val="0"/>
        <c:axId val="198268088"/>
        <c:axId val="198268480"/>
      </c:lineChart>
      <c:dateAx>
        <c:axId val="198268088"/>
        <c:scaling>
          <c:orientation val="minMax"/>
        </c:scaling>
        <c:delete val="1"/>
        <c:axPos val="b"/>
        <c:numFmt formatCode="ge" sourceLinked="1"/>
        <c:majorTickMark val="none"/>
        <c:minorTickMark val="none"/>
        <c:tickLblPos val="none"/>
        <c:crossAx val="198268480"/>
        <c:crosses val="autoZero"/>
        <c:auto val="1"/>
        <c:lblOffset val="100"/>
        <c:baseTimeUnit val="years"/>
      </c:dateAx>
      <c:valAx>
        <c:axId val="1982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6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52-4895-B555-4EB0DD06715E}"/>
            </c:ext>
          </c:extLst>
        </c:ser>
        <c:dLbls>
          <c:showLegendKey val="0"/>
          <c:showVal val="0"/>
          <c:showCatName val="0"/>
          <c:showSerName val="0"/>
          <c:showPercent val="0"/>
          <c:showBubbleSize val="0"/>
        </c:dLbls>
        <c:gapWidth val="150"/>
        <c:axId val="198269656"/>
        <c:axId val="1982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52-4895-B555-4EB0DD06715E}"/>
            </c:ext>
          </c:extLst>
        </c:ser>
        <c:dLbls>
          <c:showLegendKey val="0"/>
          <c:showVal val="0"/>
          <c:showCatName val="0"/>
          <c:showSerName val="0"/>
          <c:showPercent val="0"/>
          <c:showBubbleSize val="0"/>
        </c:dLbls>
        <c:marker val="1"/>
        <c:smooth val="0"/>
        <c:axId val="198269656"/>
        <c:axId val="198270048"/>
      </c:lineChart>
      <c:dateAx>
        <c:axId val="198269656"/>
        <c:scaling>
          <c:orientation val="minMax"/>
        </c:scaling>
        <c:delete val="1"/>
        <c:axPos val="b"/>
        <c:numFmt formatCode="ge" sourceLinked="1"/>
        <c:majorTickMark val="none"/>
        <c:minorTickMark val="none"/>
        <c:tickLblPos val="none"/>
        <c:crossAx val="198270048"/>
        <c:crosses val="autoZero"/>
        <c:auto val="1"/>
        <c:lblOffset val="100"/>
        <c:baseTimeUnit val="years"/>
      </c:dateAx>
      <c:valAx>
        <c:axId val="1982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6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8D-4801-A532-FB41C7980862}"/>
            </c:ext>
          </c:extLst>
        </c:ser>
        <c:dLbls>
          <c:showLegendKey val="0"/>
          <c:showVal val="0"/>
          <c:showCatName val="0"/>
          <c:showSerName val="0"/>
          <c:showPercent val="0"/>
          <c:showBubbleSize val="0"/>
        </c:dLbls>
        <c:gapWidth val="150"/>
        <c:axId val="198271224"/>
        <c:axId val="19809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8D-4801-A532-FB41C7980862}"/>
            </c:ext>
          </c:extLst>
        </c:ser>
        <c:dLbls>
          <c:showLegendKey val="0"/>
          <c:showVal val="0"/>
          <c:showCatName val="0"/>
          <c:showSerName val="0"/>
          <c:showPercent val="0"/>
          <c:showBubbleSize val="0"/>
        </c:dLbls>
        <c:marker val="1"/>
        <c:smooth val="0"/>
        <c:axId val="198271224"/>
        <c:axId val="198094744"/>
      </c:lineChart>
      <c:dateAx>
        <c:axId val="198271224"/>
        <c:scaling>
          <c:orientation val="minMax"/>
        </c:scaling>
        <c:delete val="1"/>
        <c:axPos val="b"/>
        <c:numFmt formatCode="ge" sourceLinked="1"/>
        <c:majorTickMark val="none"/>
        <c:minorTickMark val="none"/>
        <c:tickLblPos val="none"/>
        <c:crossAx val="198094744"/>
        <c:crosses val="autoZero"/>
        <c:auto val="1"/>
        <c:lblOffset val="100"/>
        <c:baseTimeUnit val="years"/>
      </c:dateAx>
      <c:valAx>
        <c:axId val="1980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7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04-4179-80B9-A519A357168C}"/>
            </c:ext>
          </c:extLst>
        </c:ser>
        <c:dLbls>
          <c:showLegendKey val="0"/>
          <c:showVal val="0"/>
          <c:showCatName val="0"/>
          <c:showSerName val="0"/>
          <c:showPercent val="0"/>
          <c:showBubbleSize val="0"/>
        </c:dLbls>
        <c:gapWidth val="150"/>
        <c:axId val="198095920"/>
        <c:axId val="19809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04-4179-80B9-A519A357168C}"/>
            </c:ext>
          </c:extLst>
        </c:ser>
        <c:dLbls>
          <c:showLegendKey val="0"/>
          <c:showVal val="0"/>
          <c:showCatName val="0"/>
          <c:showSerName val="0"/>
          <c:showPercent val="0"/>
          <c:showBubbleSize val="0"/>
        </c:dLbls>
        <c:marker val="1"/>
        <c:smooth val="0"/>
        <c:axId val="198095920"/>
        <c:axId val="198096312"/>
      </c:lineChart>
      <c:dateAx>
        <c:axId val="198095920"/>
        <c:scaling>
          <c:orientation val="minMax"/>
        </c:scaling>
        <c:delete val="1"/>
        <c:axPos val="b"/>
        <c:numFmt formatCode="ge" sourceLinked="1"/>
        <c:majorTickMark val="none"/>
        <c:minorTickMark val="none"/>
        <c:tickLblPos val="none"/>
        <c:crossAx val="198096312"/>
        <c:crosses val="autoZero"/>
        <c:auto val="1"/>
        <c:lblOffset val="100"/>
        <c:baseTimeUnit val="years"/>
      </c:dateAx>
      <c:valAx>
        <c:axId val="19809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283.64</c:v>
                </c:pt>
              </c:numCache>
            </c:numRef>
          </c:val>
          <c:extLst xmlns:c16r2="http://schemas.microsoft.com/office/drawing/2015/06/chart">
            <c:ext xmlns:c16="http://schemas.microsoft.com/office/drawing/2014/chart" uri="{C3380CC4-5D6E-409C-BE32-E72D297353CC}">
              <c16:uniqueId val="{00000000-2C68-49AC-9F56-79412FBD78C6}"/>
            </c:ext>
          </c:extLst>
        </c:ser>
        <c:dLbls>
          <c:showLegendKey val="0"/>
          <c:showVal val="0"/>
          <c:showCatName val="0"/>
          <c:showSerName val="0"/>
          <c:showPercent val="0"/>
          <c:showBubbleSize val="0"/>
        </c:dLbls>
        <c:gapWidth val="150"/>
        <c:axId val="198097488"/>
        <c:axId val="19809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2C68-49AC-9F56-79412FBD78C6}"/>
            </c:ext>
          </c:extLst>
        </c:ser>
        <c:dLbls>
          <c:showLegendKey val="0"/>
          <c:showVal val="0"/>
          <c:showCatName val="0"/>
          <c:showSerName val="0"/>
          <c:showPercent val="0"/>
          <c:showBubbleSize val="0"/>
        </c:dLbls>
        <c:marker val="1"/>
        <c:smooth val="0"/>
        <c:axId val="198097488"/>
        <c:axId val="198097880"/>
      </c:lineChart>
      <c:dateAx>
        <c:axId val="198097488"/>
        <c:scaling>
          <c:orientation val="minMax"/>
        </c:scaling>
        <c:delete val="1"/>
        <c:axPos val="b"/>
        <c:numFmt formatCode="ge" sourceLinked="1"/>
        <c:majorTickMark val="none"/>
        <c:minorTickMark val="none"/>
        <c:tickLblPos val="none"/>
        <c:crossAx val="198097880"/>
        <c:crosses val="autoZero"/>
        <c:auto val="1"/>
        <c:lblOffset val="100"/>
        <c:baseTimeUnit val="years"/>
      </c:dateAx>
      <c:valAx>
        <c:axId val="19809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9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82.05</c:v>
                </c:pt>
                <c:pt idx="1">
                  <c:v>94.32</c:v>
                </c:pt>
                <c:pt idx="2">
                  <c:v>103.02</c:v>
                </c:pt>
                <c:pt idx="3">
                  <c:v>90.78</c:v>
                </c:pt>
                <c:pt idx="4">
                  <c:v>100</c:v>
                </c:pt>
              </c:numCache>
            </c:numRef>
          </c:val>
          <c:extLst xmlns:c16r2="http://schemas.microsoft.com/office/drawing/2015/06/chart">
            <c:ext xmlns:c16="http://schemas.microsoft.com/office/drawing/2014/chart" uri="{C3380CC4-5D6E-409C-BE32-E72D297353CC}">
              <c16:uniqueId val="{00000000-B0E6-4B48-B05D-153BB2D9794D}"/>
            </c:ext>
          </c:extLst>
        </c:ser>
        <c:dLbls>
          <c:showLegendKey val="0"/>
          <c:showVal val="0"/>
          <c:showCatName val="0"/>
          <c:showSerName val="0"/>
          <c:showPercent val="0"/>
          <c:showBubbleSize val="0"/>
        </c:dLbls>
        <c:gapWidth val="150"/>
        <c:axId val="198184200"/>
        <c:axId val="19818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B0E6-4B48-B05D-153BB2D9794D}"/>
            </c:ext>
          </c:extLst>
        </c:ser>
        <c:dLbls>
          <c:showLegendKey val="0"/>
          <c:showVal val="0"/>
          <c:showCatName val="0"/>
          <c:showSerName val="0"/>
          <c:showPercent val="0"/>
          <c:showBubbleSize val="0"/>
        </c:dLbls>
        <c:marker val="1"/>
        <c:smooth val="0"/>
        <c:axId val="198184200"/>
        <c:axId val="198184592"/>
      </c:lineChart>
      <c:dateAx>
        <c:axId val="198184200"/>
        <c:scaling>
          <c:orientation val="minMax"/>
        </c:scaling>
        <c:delete val="1"/>
        <c:axPos val="b"/>
        <c:numFmt formatCode="ge" sourceLinked="1"/>
        <c:majorTickMark val="none"/>
        <c:minorTickMark val="none"/>
        <c:tickLblPos val="none"/>
        <c:crossAx val="198184592"/>
        <c:crosses val="autoZero"/>
        <c:auto val="1"/>
        <c:lblOffset val="100"/>
        <c:baseTimeUnit val="years"/>
      </c:dateAx>
      <c:valAx>
        <c:axId val="19818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8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208.55</c:v>
                </c:pt>
                <c:pt idx="1">
                  <c:v>190.19</c:v>
                </c:pt>
                <c:pt idx="2">
                  <c:v>174.64</c:v>
                </c:pt>
                <c:pt idx="3">
                  <c:v>202.25</c:v>
                </c:pt>
                <c:pt idx="4">
                  <c:v>186.41</c:v>
                </c:pt>
              </c:numCache>
            </c:numRef>
          </c:val>
          <c:extLst xmlns:c16r2="http://schemas.microsoft.com/office/drawing/2015/06/chart">
            <c:ext xmlns:c16="http://schemas.microsoft.com/office/drawing/2014/chart" uri="{C3380CC4-5D6E-409C-BE32-E72D297353CC}">
              <c16:uniqueId val="{00000000-EAF3-4089-93B6-48840BE9223A}"/>
            </c:ext>
          </c:extLst>
        </c:ser>
        <c:dLbls>
          <c:showLegendKey val="0"/>
          <c:showVal val="0"/>
          <c:showCatName val="0"/>
          <c:showSerName val="0"/>
          <c:showPercent val="0"/>
          <c:showBubbleSize val="0"/>
        </c:dLbls>
        <c:gapWidth val="150"/>
        <c:axId val="198185768"/>
        <c:axId val="19818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EAF3-4089-93B6-48840BE9223A}"/>
            </c:ext>
          </c:extLst>
        </c:ser>
        <c:dLbls>
          <c:showLegendKey val="0"/>
          <c:showVal val="0"/>
          <c:showCatName val="0"/>
          <c:showSerName val="0"/>
          <c:showPercent val="0"/>
          <c:showBubbleSize val="0"/>
        </c:dLbls>
        <c:marker val="1"/>
        <c:smooth val="0"/>
        <c:axId val="198185768"/>
        <c:axId val="198186160"/>
      </c:lineChart>
      <c:dateAx>
        <c:axId val="198185768"/>
        <c:scaling>
          <c:orientation val="minMax"/>
        </c:scaling>
        <c:delete val="1"/>
        <c:axPos val="b"/>
        <c:numFmt formatCode="ge" sourceLinked="1"/>
        <c:majorTickMark val="none"/>
        <c:minorTickMark val="none"/>
        <c:tickLblPos val="none"/>
        <c:crossAx val="198186160"/>
        <c:crosses val="autoZero"/>
        <c:auto val="1"/>
        <c:lblOffset val="100"/>
        <c:baseTimeUnit val="years"/>
      </c:dateAx>
      <c:valAx>
        <c:axId val="19818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8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5"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板野町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13594</v>
      </c>
      <c r="AM8" s="66"/>
      <c r="AN8" s="66"/>
      <c r="AO8" s="66"/>
      <c r="AP8" s="66"/>
      <c r="AQ8" s="66"/>
      <c r="AR8" s="66"/>
      <c r="AS8" s="66"/>
      <c r="AT8" s="65">
        <f>データ!T6</f>
        <v>36.22</v>
      </c>
      <c r="AU8" s="65"/>
      <c r="AV8" s="65"/>
      <c r="AW8" s="65"/>
      <c r="AX8" s="65"/>
      <c r="AY8" s="65"/>
      <c r="AZ8" s="65"/>
      <c r="BA8" s="65"/>
      <c r="BB8" s="65">
        <f>データ!U6</f>
        <v>375.32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33.06</v>
      </c>
      <c r="Q10" s="65"/>
      <c r="R10" s="65"/>
      <c r="S10" s="65"/>
      <c r="T10" s="65"/>
      <c r="U10" s="65"/>
      <c r="V10" s="65"/>
      <c r="W10" s="65">
        <f>データ!Q6</f>
        <v>101.75</v>
      </c>
      <c r="X10" s="65"/>
      <c r="Y10" s="65"/>
      <c r="Z10" s="65"/>
      <c r="AA10" s="65"/>
      <c r="AB10" s="65"/>
      <c r="AC10" s="65"/>
      <c r="AD10" s="66">
        <f>データ!R6</f>
        <v>3080</v>
      </c>
      <c r="AE10" s="66"/>
      <c r="AF10" s="66"/>
      <c r="AG10" s="66"/>
      <c r="AH10" s="66"/>
      <c r="AI10" s="66"/>
      <c r="AJ10" s="66"/>
      <c r="AK10" s="2"/>
      <c r="AL10" s="66">
        <f>データ!V6</f>
        <v>4483</v>
      </c>
      <c r="AM10" s="66"/>
      <c r="AN10" s="66"/>
      <c r="AO10" s="66"/>
      <c r="AP10" s="66"/>
      <c r="AQ10" s="66"/>
      <c r="AR10" s="66"/>
      <c r="AS10" s="66"/>
      <c r="AT10" s="65">
        <f>データ!W6</f>
        <v>1.1200000000000001</v>
      </c>
      <c r="AU10" s="65"/>
      <c r="AV10" s="65"/>
      <c r="AW10" s="65"/>
      <c r="AX10" s="65"/>
      <c r="AY10" s="65"/>
      <c r="AZ10" s="65"/>
      <c r="BA10" s="65"/>
      <c r="BB10" s="65">
        <f>データ!X6</f>
        <v>4002.68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c3tsYE9N7ZW3q0GruA3UCk+xmV2j+LrFIxjOtvup9jktYkb8CFxgkxiLcXib5L4Ial+rg+JCUnHi7d7tdYux6A==" saltValue="KK3JYfpjU9NvG99iTZ1Ck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364045</v>
      </c>
      <c r="D6" s="32">
        <f t="shared" si="3"/>
        <v>47</v>
      </c>
      <c r="E6" s="32">
        <f t="shared" si="3"/>
        <v>17</v>
      </c>
      <c r="F6" s="32">
        <f t="shared" si="3"/>
        <v>4</v>
      </c>
      <c r="G6" s="32">
        <f t="shared" si="3"/>
        <v>0</v>
      </c>
      <c r="H6" s="32" t="str">
        <f t="shared" si="3"/>
        <v>徳島県　板野町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33.06</v>
      </c>
      <c r="Q6" s="33">
        <f t="shared" si="3"/>
        <v>101.75</v>
      </c>
      <c r="R6" s="33">
        <f t="shared" si="3"/>
        <v>3080</v>
      </c>
      <c r="S6" s="33">
        <f t="shared" si="3"/>
        <v>13594</v>
      </c>
      <c r="T6" s="33">
        <f t="shared" si="3"/>
        <v>36.22</v>
      </c>
      <c r="U6" s="33">
        <f t="shared" si="3"/>
        <v>375.32</v>
      </c>
      <c r="V6" s="33">
        <f t="shared" si="3"/>
        <v>4483</v>
      </c>
      <c r="W6" s="33">
        <f t="shared" si="3"/>
        <v>1.1200000000000001</v>
      </c>
      <c r="X6" s="33">
        <f t="shared" si="3"/>
        <v>4002.68</v>
      </c>
      <c r="Y6" s="34">
        <f>IF(Y7="",NA(),Y7)</f>
        <v>96.86</v>
      </c>
      <c r="Z6" s="34">
        <f t="shared" ref="Z6:AH6" si="4">IF(Z7="",NA(),Z7)</f>
        <v>95.77</v>
      </c>
      <c r="AA6" s="34">
        <f t="shared" si="4"/>
        <v>97.54</v>
      </c>
      <c r="AB6" s="34">
        <f t="shared" si="4"/>
        <v>93.45</v>
      </c>
      <c r="AC6" s="34">
        <f t="shared" si="4"/>
        <v>96.72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283.64</v>
      </c>
      <c r="BK6" s="34">
        <f t="shared" si="7"/>
        <v>1554.05</v>
      </c>
      <c r="BL6" s="34">
        <f t="shared" si="7"/>
        <v>1671.86</v>
      </c>
      <c r="BM6" s="34">
        <f t="shared" si="7"/>
        <v>1673.47</v>
      </c>
      <c r="BN6" s="34">
        <f t="shared" si="7"/>
        <v>1592.72</v>
      </c>
      <c r="BO6" s="34">
        <f t="shared" si="7"/>
        <v>1223.96</v>
      </c>
      <c r="BP6" s="33" t="str">
        <f>IF(BP7="","",IF(BP7="-","【-】","【"&amp;SUBSTITUTE(TEXT(BP7,"#,##0.00"),"-","△")&amp;"】"))</f>
        <v>【1,225.44】</v>
      </c>
      <c r="BQ6" s="34">
        <f>IF(BQ7="",NA(),BQ7)</f>
        <v>82.05</v>
      </c>
      <c r="BR6" s="34">
        <f t="shared" ref="BR6:BZ6" si="8">IF(BR7="",NA(),BR7)</f>
        <v>94.32</v>
      </c>
      <c r="BS6" s="34">
        <f t="shared" si="8"/>
        <v>103.02</v>
      </c>
      <c r="BT6" s="34">
        <f t="shared" si="8"/>
        <v>90.78</v>
      </c>
      <c r="BU6" s="34">
        <f t="shared" si="8"/>
        <v>100</v>
      </c>
      <c r="BV6" s="34">
        <f t="shared" si="8"/>
        <v>53.01</v>
      </c>
      <c r="BW6" s="34">
        <f t="shared" si="8"/>
        <v>50.54</v>
      </c>
      <c r="BX6" s="34">
        <f t="shared" si="8"/>
        <v>49.22</v>
      </c>
      <c r="BY6" s="34">
        <f t="shared" si="8"/>
        <v>53.7</v>
      </c>
      <c r="BZ6" s="34">
        <f t="shared" si="8"/>
        <v>61.54</v>
      </c>
      <c r="CA6" s="33" t="str">
        <f>IF(CA7="","",IF(CA7="-","【-】","【"&amp;SUBSTITUTE(TEXT(CA7,"#,##0.00"),"-","△")&amp;"】"))</f>
        <v>【75.58】</v>
      </c>
      <c r="CB6" s="34">
        <f>IF(CB7="",NA(),CB7)</f>
        <v>208.55</v>
      </c>
      <c r="CC6" s="34">
        <f t="shared" ref="CC6:CK6" si="9">IF(CC7="",NA(),CC7)</f>
        <v>190.19</v>
      </c>
      <c r="CD6" s="34">
        <f t="shared" si="9"/>
        <v>174.64</v>
      </c>
      <c r="CE6" s="34">
        <f t="shared" si="9"/>
        <v>202.25</v>
      </c>
      <c r="CF6" s="34">
        <f t="shared" si="9"/>
        <v>186.41</v>
      </c>
      <c r="CG6" s="34">
        <f t="shared" si="9"/>
        <v>299.39</v>
      </c>
      <c r="CH6" s="34">
        <f t="shared" si="9"/>
        <v>320.36</v>
      </c>
      <c r="CI6" s="34">
        <f t="shared" si="9"/>
        <v>332.02</v>
      </c>
      <c r="CJ6" s="34">
        <f t="shared" si="9"/>
        <v>300.35000000000002</v>
      </c>
      <c r="CK6" s="34">
        <f t="shared" si="9"/>
        <v>267.86</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23.26</v>
      </c>
      <c r="CY6" s="34">
        <f t="shared" ref="CY6:DG6" si="11">IF(CY7="",NA(),CY7)</f>
        <v>22.77</v>
      </c>
      <c r="CZ6" s="34">
        <f t="shared" si="11"/>
        <v>27.45</v>
      </c>
      <c r="DA6" s="34">
        <f t="shared" si="11"/>
        <v>25.98</v>
      </c>
      <c r="DB6" s="34">
        <f t="shared" si="11"/>
        <v>30.16</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364045</v>
      </c>
      <c r="D7" s="36">
        <v>47</v>
      </c>
      <c r="E7" s="36">
        <v>17</v>
      </c>
      <c r="F7" s="36">
        <v>4</v>
      </c>
      <c r="G7" s="36">
        <v>0</v>
      </c>
      <c r="H7" s="36" t="s">
        <v>109</v>
      </c>
      <c r="I7" s="36" t="s">
        <v>110</v>
      </c>
      <c r="J7" s="36" t="s">
        <v>111</v>
      </c>
      <c r="K7" s="36" t="s">
        <v>112</v>
      </c>
      <c r="L7" s="36" t="s">
        <v>113</v>
      </c>
      <c r="M7" s="36" t="s">
        <v>114</v>
      </c>
      <c r="N7" s="37" t="s">
        <v>115</v>
      </c>
      <c r="O7" s="37" t="s">
        <v>116</v>
      </c>
      <c r="P7" s="37">
        <v>33.06</v>
      </c>
      <c r="Q7" s="37">
        <v>101.75</v>
      </c>
      <c r="R7" s="37">
        <v>3080</v>
      </c>
      <c r="S7" s="37">
        <v>13594</v>
      </c>
      <c r="T7" s="37">
        <v>36.22</v>
      </c>
      <c r="U7" s="37">
        <v>375.32</v>
      </c>
      <c r="V7" s="37">
        <v>4483</v>
      </c>
      <c r="W7" s="37">
        <v>1.1200000000000001</v>
      </c>
      <c r="X7" s="37">
        <v>4002.68</v>
      </c>
      <c r="Y7" s="37">
        <v>96.86</v>
      </c>
      <c r="Z7" s="37">
        <v>95.77</v>
      </c>
      <c r="AA7" s="37">
        <v>97.54</v>
      </c>
      <c r="AB7" s="37">
        <v>93.45</v>
      </c>
      <c r="AC7" s="37">
        <v>96.72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283.64</v>
      </c>
      <c r="BK7" s="37">
        <v>1554.05</v>
      </c>
      <c r="BL7" s="37">
        <v>1671.86</v>
      </c>
      <c r="BM7" s="37">
        <v>1673.47</v>
      </c>
      <c r="BN7" s="37">
        <v>1592.72</v>
      </c>
      <c r="BO7" s="37">
        <v>1223.96</v>
      </c>
      <c r="BP7" s="37">
        <v>1225.44</v>
      </c>
      <c r="BQ7" s="37">
        <v>82.05</v>
      </c>
      <c r="BR7" s="37">
        <v>94.32</v>
      </c>
      <c r="BS7" s="37">
        <v>103.02</v>
      </c>
      <c r="BT7" s="37">
        <v>90.78</v>
      </c>
      <c r="BU7" s="37">
        <v>100</v>
      </c>
      <c r="BV7" s="37">
        <v>53.01</v>
      </c>
      <c r="BW7" s="37">
        <v>50.54</v>
      </c>
      <c r="BX7" s="37">
        <v>49.22</v>
      </c>
      <c r="BY7" s="37">
        <v>53.7</v>
      </c>
      <c r="BZ7" s="37">
        <v>61.54</v>
      </c>
      <c r="CA7" s="37">
        <v>75.58</v>
      </c>
      <c r="CB7" s="37">
        <v>208.55</v>
      </c>
      <c r="CC7" s="37">
        <v>190.19</v>
      </c>
      <c r="CD7" s="37">
        <v>174.64</v>
      </c>
      <c r="CE7" s="37">
        <v>202.25</v>
      </c>
      <c r="CF7" s="37">
        <v>186.41</v>
      </c>
      <c r="CG7" s="37">
        <v>299.39</v>
      </c>
      <c r="CH7" s="37">
        <v>320.36</v>
      </c>
      <c r="CI7" s="37">
        <v>332.02</v>
      </c>
      <c r="CJ7" s="37">
        <v>300.35000000000002</v>
      </c>
      <c r="CK7" s="37">
        <v>267.86</v>
      </c>
      <c r="CL7" s="37">
        <v>215.23</v>
      </c>
      <c r="CM7" s="37" t="s">
        <v>115</v>
      </c>
      <c r="CN7" s="37" t="s">
        <v>115</v>
      </c>
      <c r="CO7" s="37" t="s">
        <v>115</v>
      </c>
      <c r="CP7" s="37" t="s">
        <v>115</v>
      </c>
      <c r="CQ7" s="37" t="s">
        <v>115</v>
      </c>
      <c r="CR7" s="37">
        <v>36.200000000000003</v>
      </c>
      <c r="CS7" s="37">
        <v>34.74</v>
      </c>
      <c r="CT7" s="37">
        <v>36.65</v>
      </c>
      <c r="CU7" s="37">
        <v>37.72</v>
      </c>
      <c r="CV7" s="37">
        <v>37.08</v>
      </c>
      <c r="CW7" s="37">
        <v>42.66</v>
      </c>
      <c r="CX7" s="37">
        <v>23.26</v>
      </c>
      <c r="CY7" s="37">
        <v>22.77</v>
      </c>
      <c r="CZ7" s="37">
        <v>27.45</v>
      </c>
      <c r="DA7" s="37">
        <v>25.98</v>
      </c>
      <c r="DB7" s="37">
        <v>30.16</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晃昇　政治</cp:lastModifiedBy>
  <cp:lastPrinted>2019-01-22T23:43:50Z</cp:lastPrinted>
  <dcterms:created xsi:type="dcterms:W3CDTF">2018-12-03T09:17:11Z</dcterms:created>
  <dcterms:modified xsi:type="dcterms:W3CDTF">2019-01-22T23:47:11Z</dcterms:modified>
  <cp:category/>
</cp:coreProperties>
</file>