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4AQyiRzsoLpACr2jGAbDoXZ2SgCFSvVtYkdBSBw8S6o40X65o5mtJ7R+p8U/t9R9Ss2Dt0dvLzNgJDGQeyhYCw==" workbookSaltValue="m6vzN6geQjN/dE3LTRgJGA==" workbookSpinCount="100000" lockStructure="1"/>
  <bookViews>
    <workbookView xWindow="0" yWindow="0" windowWidth="21450" windowHeight="133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<sst xmlns="http://schemas.openxmlformats.org/spreadsheetml/2006/main" count="240" uniqueCount="127">
  <si>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</si>
  <si>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</si>
  <si>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</si>
  <si>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</si>
  <si>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</si>
  <si>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</si>
  <si>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</si>
  <si>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</si>
  <si>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</si>
  <si>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</si>
  <si>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</si>
  <si>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</si>
  <si>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</si>
  <si>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</si>
  <si>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</si>
  <si>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</si>
  <si>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</si>
  <si>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</si>
  <si>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</si>
  <si>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</si>
  <si>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</si>
  <si>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</si>
  <si>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</si>
  <si>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</si>
  <si>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</si>
  <si>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</si>
  <si>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</si>
  <si>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</si>
  <si>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</si>
  <si>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</si>
  <si>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</si>
  <si>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</si>
  <si>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</si>
  <si>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</si>
  <si>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</si>
  <si>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</si>
  <si>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</si>
  <si>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</si>
  <si>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</si>
  <si>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</si>
  <si>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</si>
  <si>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</si>
  <si>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</si>
  <si>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</si>
  <si>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</si>
  <si>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</si>
  <si>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</si>
  <si>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</si>
  <si>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</si>
  <si>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</si>
  <si>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</si>
  <si>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</si>
  <si>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</si>
  <si>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</si>
  <si>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</si>
  <si>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</si>
  <si>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</si>
  <si>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</si>
  <si>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</si>
  <si>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</si>
  <si>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</si>
  <si>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</si>
  <si>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</si>
  <si>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</si>
  <si>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</si>
  <si>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</si>
  <si>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</si>
  <si>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</si>
  <si>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</si>
  <si>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</si>
  <si>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</si>
  <si>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</si>
  <si>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</si>
  <si>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</si>
  <si>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</si>
  <si>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</si>
  <si>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</si>
  <si>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</si>
  <si>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</si>
  <si>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</si>
  <si>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</si>
  <si>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</si>
  <si>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</si>
  <si>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</si>
  <si>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</si>
  <si>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</si>
  <si>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</si>
  <si>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</si>
  <si>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</si>
  <si>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</si>
  <si>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</si>
  <si>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</si>
  <si>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</si>
  <si>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</si>
  <si>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</si>
  <si>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</si>
  <si>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</si>
  <si>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</si>
  <si>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</si>
  <si>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</si>
  <si>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</si>
  <si>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</si>
  <si>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</si>
  <si>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</si>
  <si>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</si>
  <si>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</si>
  <si>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</si>
  <si>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</si>
  <si>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</si>
  <si>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</si>
  <si>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</si>
  <si>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</si>
  <si>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</si>
  <si>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</si>
  <si>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</si>
  <si>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</si>
  <si>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</si>
  <si>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</si>
  <si>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</si>
  <si>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</si>
  <si>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</si>
  <si>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</si>
  <si>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</si>
  <si>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</si>
  <si>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町内で３処理区を有しており、平成１３年から一部供用を開始している。工事完了まではあと数年を要する見込みである。経営については、一般会計からの繰入金に依存している状況であり、引き続き加入促進を図るとともに、経費の削減にも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7" eb="29">
      <t>カイシ</t>
    </rPh>
    <rPh sb="34" eb="36">
      <t>コウジ</t>
    </rPh>
    <rPh sb="36" eb="38">
      <t>カンリョウ</t>
    </rPh>
    <rPh sb="43" eb="45">
      <t>スウネン</t>
    </rPh>
    <rPh sb="46" eb="47">
      <t>ヨウ</t>
    </rPh>
    <rPh sb="49" eb="51">
      <t>ミコ</t>
    </rPh>
    <rPh sb="56" eb="58">
      <t>ケイエイ</t>
    </rPh>
    <rPh sb="64" eb="66">
      <t>イッパン</t>
    </rPh>
    <rPh sb="66" eb="68">
      <t>カイケイ</t>
    </rPh>
    <rPh sb="71" eb="74">
      <t>クリイレキン</t>
    </rPh>
    <rPh sb="75" eb="77">
      <t>イゾン</t>
    </rPh>
    <rPh sb="81" eb="83">
      <t>ジョウキョウ</t>
    </rPh>
    <rPh sb="87" eb="88">
      <t>ヒ</t>
    </rPh>
    <rPh sb="89" eb="90">
      <t>ツヅ</t>
    </rPh>
    <rPh sb="91" eb="93">
      <t>カニュウ</t>
    </rPh>
    <rPh sb="93" eb="95">
      <t>ソクシン</t>
    </rPh>
    <rPh sb="96" eb="97">
      <t>ハカ</t>
    </rPh>
    <rPh sb="103" eb="105">
      <t>ケイヒ</t>
    </rPh>
    <rPh sb="106" eb="108">
      <t>サクゲン</t>
    </rPh>
    <rPh sb="110" eb="111">
      <t>ツト</t>
    </rPh>
    <phoneticPr fontId="15"/>
  </si>
  <si>
    <t>　加入促進及び経費の削減を図ることにより、一般会計からの繰入額を軽減し、経営改善に努める。
　また、効率的な経営を目指すため、将来的には農業集落排水施設との施設統合も検討する。</t>
    <rPh sb="1" eb="3">
      <t>カニュウ</t>
    </rPh>
    <rPh sb="3" eb="5">
      <t>ソクシン</t>
    </rPh>
    <rPh sb="5" eb="6">
      <t>オヨ</t>
    </rPh>
    <rPh sb="7" eb="9">
      <t>ケイヒ</t>
    </rPh>
    <rPh sb="10" eb="12">
      <t>サクゲン</t>
    </rPh>
    <rPh sb="13" eb="14">
      <t>ハカ</t>
    </rPh>
    <rPh sb="21" eb="23">
      <t>イッパン</t>
    </rPh>
    <rPh sb="23" eb="25">
      <t>カイケイ</t>
    </rPh>
    <rPh sb="28" eb="29">
      <t>ク</t>
    </rPh>
    <rPh sb="29" eb="30">
      <t>イ</t>
    </rPh>
    <rPh sb="30" eb="31">
      <t>ガク</t>
    </rPh>
    <rPh sb="32" eb="34">
      <t>ケイゲン</t>
    </rPh>
    <rPh sb="36" eb="38">
      <t>ケイエイ</t>
    </rPh>
    <rPh sb="38" eb="40">
      <t>カイゼン</t>
    </rPh>
    <rPh sb="41" eb="42">
      <t>ツト</t>
    </rPh>
    <rPh sb="50" eb="53">
      <t>コウリツテキ</t>
    </rPh>
    <rPh sb="54" eb="56">
      <t>ケイエイ</t>
    </rPh>
    <rPh sb="57" eb="59">
      <t>メザ</t>
    </rPh>
    <rPh sb="63" eb="66">
      <t>ショウライテキ</t>
    </rPh>
    <rPh sb="68" eb="70">
      <t>ノウギョウ</t>
    </rPh>
    <rPh sb="70" eb="72">
      <t>シュウラク</t>
    </rPh>
    <rPh sb="72" eb="74">
      <t>ハイスイ</t>
    </rPh>
    <rPh sb="74" eb="76">
      <t>シセツ</t>
    </rPh>
    <rPh sb="78" eb="80">
      <t>シセツ</t>
    </rPh>
    <rPh sb="80" eb="82">
      <t>トウゴウ</t>
    </rPh>
    <rPh sb="83" eb="85">
      <t>ケントウ</t>
    </rPh>
    <phoneticPr fontId="15"/>
  </si>
  <si>
    <t>　供用開始から１６年の経過であり、下水道管の更新には至っていないが、マンホールポンプや制御盤、浄化センターの機器等の修繕が発生しており、財政面も考慮した投資計画の策定が必要である。</t>
    <rPh sb="1" eb="3">
      <t>キョウヨウ</t>
    </rPh>
    <rPh sb="3" eb="5">
      <t>カイシ</t>
    </rPh>
    <rPh sb="9" eb="10">
      <t>ネン</t>
    </rPh>
    <rPh sb="11" eb="13">
      <t>ケイカ</t>
    </rPh>
    <rPh sb="17" eb="20">
      <t>ゲスイドウ</t>
    </rPh>
    <rPh sb="20" eb="21">
      <t>カン</t>
    </rPh>
    <rPh sb="22" eb="24">
      <t>コウシン</t>
    </rPh>
    <rPh sb="26" eb="27">
      <t>イタ</t>
    </rPh>
    <rPh sb="43" eb="46">
      <t>セイギョバン</t>
    </rPh>
    <rPh sb="47" eb="49">
      <t>ジョウカ</t>
    </rPh>
    <rPh sb="54" eb="56">
      <t>キキ</t>
    </rPh>
    <rPh sb="56" eb="57">
      <t>トウ</t>
    </rPh>
    <rPh sb="58" eb="60">
      <t>シュウゼン</t>
    </rPh>
    <rPh sb="61" eb="63">
      <t>ハッセイ</t>
    </rPh>
    <rPh sb="68" eb="71">
      <t>ザイセイメン</t>
    </rPh>
    <rPh sb="72" eb="74">
      <t>コウリョ</t>
    </rPh>
    <rPh sb="76" eb="78">
      <t>トウシ</t>
    </rPh>
    <rPh sb="78" eb="80">
      <t>ケイカク</t>
    </rPh>
    <rPh sb="81" eb="83">
      <t>サクテイ</t>
    </rPh>
    <rPh sb="84" eb="86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</si>
</sst>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13-430F-A005-EE0F7840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45856"/>
        <c:axId val="939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13-430F-A005-EE0F7840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5856"/>
        <c:axId val="93947776"/>
      </c:lineChart>
      <c:dateAx>
        <c:axId val="939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47776"/>
        <c:crosses val="autoZero"/>
        <c:auto val="1"/>
        <c:lblOffset val="100"/>
        <c:baseTimeUnit val="years"/>
      </c:dateAx>
      <c:valAx>
        <c:axId val="939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20.6</c:v>
                </c:pt>
                <c:pt idx="1">
                  <c:v>20.420000000000002</c:v>
                </c:pt>
                <c:pt idx="2">
                  <c:v>22.84</c:v>
                </c:pt>
                <c:pt idx="3">
                  <c:v>23.26</c:v>
                </c:pt>
                <c:pt idx="4">
                  <c:v>25.01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92-4565-8D9C-C4990F3C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81216"/>
        <c:axId val="1118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92-4565-8D9C-C4990F3C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1216"/>
        <c:axId val="111883392"/>
      </c:lineChart>
      <c:dateAx>
        <c:axId val="1118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83392"/>
        <c:crosses val="autoZero"/>
        <c:auto val="1"/>
        <c:lblOffset val="100"/>
        <c:baseTimeUnit val="years"/>
      </c:dateAx>
      <c:valAx>
        <c:axId val="1118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44.79</c:v>
                </c:pt>
                <c:pt idx="1">
                  <c:v>49.15</c:v>
                </c:pt>
                <c:pt idx="2">
                  <c:v>47.94</c:v>
                </c:pt>
                <c:pt idx="3">
                  <c:v>50.75</c:v>
                </c:pt>
                <c:pt idx="4">
                  <c:v>47.95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2-4AC8-BEE6-E69EC2FA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14368"/>
        <c:axId val="11192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C2-4AC8-BEE6-E69EC2FA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14368"/>
        <c:axId val="111920640"/>
      </c:lineChart>
      <c:dateAx>
        <c:axId val="11191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920640"/>
        <c:crosses val="autoZero"/>
        <c:auto val="1"/>
        <c:lblOffset val="100"/>
        <c:baseTimeUnit val="years"/>
      </c:dateAx>
      <c:valAx>
        <c:axId val="11192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91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101.03</c:v>
                </c:pt>
                <c:pt idx="1">
                  <c:v>101.31</c:v>
                </c:pt>
                <c:pt idx="2">
                  <c:v>97.77</c:v>
                </c:pt>
                <c:pt idx="3">
                  <c:v>99.85</c:v>
                </c:pt>
                <c:pt idx="4">
                  <c:v>101.08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7B-441B-A8CF-B6D6B68DB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66720"/>
        <c:axId val="9396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7B-441B-A8CF-B6D6B68DB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6720"/>
        <c:axId val="93968640"/>
      </c:lineChart>
      <c:dateAx>
        <c:axId val="9396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68640"/>
        <c:crosses val="autoZero"/>
        <c:auto val="1"/>
        <c:lblOffset val="100"/>
        <c:baseTimeUnit val="years"/>
      </c:dateAx>
      <c:valAx>
        <c:axId val="9396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6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65-452D-B065-E808A3B6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64320"/>
        <c:axId val="9386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65-452D-B065-E808A3B6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4320"/>
        <c:axId val="93866240"/>
      </c:lineChart>
      <c:dateAx>
        <c:axId val="9386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66240"/>
        <c:crosses val="autoZero"/>
        <c:auto val="1"/>
        <c:lblOffset val="100"/>
        <c:baseTimeUnit val="years"/>
      </c:dateAx>
      <c:valAx>
        <c:axId val="9386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6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A1-424E-87E9-5F8EA2D2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97472"/>
        <c:axId val="9389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A1-424E-87E9-5F8EA2D2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97472"/>
        <c:axId val="93899392"/>
      </c:lineChart>
      <c:dateAx>
        <c:axId val="9389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99392"/>
        <c:crosses val="autoZero"/>
        <c:auto val="1"/>
        <c:lblOffset val="100"/>
        <c:baseTimeUnit val="years"/>
      </c:dateAx>
      <c:valAx>
        <c:axId val="9389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9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3F-4586-ADFD-20831963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7600"/>
        <c:axId val="9405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3F-4586-ADFD-20831963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7600"/>
        <c:axId val="94059520"/>
      </c:lineChart>
      <c:dateAx>
        <c:axId val="940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9520"/>
        <c:crosses val="autoZero"/>
        <c:auto val="1"/>
        <c:lblOffset val="100"/>
        <c:baseTimeUnit val="years"/>
      </c:dateAx>
      <c:valAx>
        <c:axId val="9405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9-4081-AF3F-8D8B9EF3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94848"/>
        <c:axId val="9409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A9-4081-AF3F-8D8B9EF3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94848"/>
        <c:axId val="94096768"/>
      </c:lineChart>
      <c:dateAx>
        <c:axId val="9409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96768"/>
        <c:crosses val="autoZero"/>
        <c:auto val="1"/>
        <c:lblOffset val="100"/>
        <c:baseTimeUnit val="years"/>
      </c:dateAx>
      <c:valAx>
        <c:axId val="9409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9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4762.7700000000004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0-4C66-A941-BE017817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20896"/>
        <c:axId val="1107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00-4C66-A941-BE017817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20896"/>
        <c:axId val="110727168"/>
      </c:lineChart>
      <c:dateAx>
        <c:axId val="11072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27168"/>
        <c:crosses val="autoZero"/>
        <c:auto val="1"/>
        <c:lblOffset val="100"/>
        <c:baseTimeUnit val="years"/>
      </c:dateAx>
      <c:valAx>
        <c:axId val="1107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2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50.43</c:v>
                </c:pt>
                <c:pt idx="1">
                  <c:v>44.69</c:v>
                </c:pt>
                <c:pt idx="2">
                  <c:v>47.37</c:v>
                </c:pt>
                <c:pt idx="3">
                  <c:v>46.88</c:v>
                </c:pt>
                <c:pt idx="4">
                  <c:v>46.13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A7-43EF-A5EC-2B5257DD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49952"/>
        <c:axId val="11181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A7-43EF-A5EC-2B5257DD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49952"/>
        <c:axId val="111817088"/>
      </c:lineChart>
      <c:dateAx>
        <c:axId val="11074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17088"/>
        <c:crosses val="autoZero"/>
        <c:auto val="1"/>
        <c:lblOffset val="100"/>
        <c:baseTimeUnit val="years"/>
      </c:dateAx>
      <c:valAx>
        <c:axId val="11181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4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267.01</c:v>
                </c:pt>
                <c:pt idx="1">
                  <c:v>299.81</c:v>
                </c:pt>
                <c:pt idx="2">
                  <c:v>278.42</c:v>
                </c:pt>
                <c:pt idx="3">
                  <c:v>273.56</c:v>
                </c:pt>
                <c:pt idx="4">
                  <c:v>309.42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C1-4792-B864-671F8BBC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35776"/>
        <c:axId val="1118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C1-4792-B864-671F8BBC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35776"/>
        <c:axId val="111837952"/>
      </c:lineChart>
      <c:dateAx>
        <c:axId val="11183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37952"/>
        <c:crosses val="autoZero"/>
        <c:auto val="1"/>
        <c:lblOffset val="100"/>
        <c:baseTimeUnit val="years"/>
      </c:dateAx>
      <c:valAx>
        <c:axId val="1118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3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徳島県　海陽町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9625</v>
      </c>
      <c r="AM8" s="62"/>
      <c r="AN8" s="62"/>
      <c r="AO8" s="62"/>
      <c r="AP8" s="62"/>
      <c r="AQ8" s="62"/>
      <c r="AR8" s="62"/>
      <c r="AS8" s="62"/>
      <c r="AT8" s="61">
        <f>データ!T6</f>
        <v>327.64999999999998</v>
      </c>
      <c r="AU8" s="61"/>
      <c r="AV8" s="61"/>
      <c r="AW8" s="61"/>
      <c r="AX8" s="61"/>
      <c r="AY8" s="61"/>
      <c r="AZ8" s="61"/>
      <c r="BA8" s="61"/>
      <c r="BB8" s="61">
        <f>データ!U6</f>
        <v>29.38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30.21</v>
      </c>
      <c r="Q10" s="61"/>
      <c r="R10" s="61"/>
      <c r="S10" s="61"/>
      <c r="T10" s="61"/>
      <c r="U10" s="61"/>
      <c r="V10" s="61"/>
      <c r="W10" s="61">
        <f>データ!Q6</f>
        <v>100</v>
      </c>
      <c r="X10" s="61"/>
      <c r="Y10" s="61"/>
      <c r="Z10" s="61"/>
      <c r="AA10" s="61"/>
      <c r="AB10" s="61"/>
      <c r="AC10" s="61"/>
      <c r="AD10" s="62">
        <f>データ!R6</f>
        <v>2460</v>
      </c>
      <c r="AE10" s="62"/>
      <c r="AF10" s="62"/>
      <c r="AG10" s="62"/>
      <c r="AH10" s="62"/>
      <c r="AI10" s="62"/>
      <c r="AJ10" s="62"/>
      <c r="AK10" s="2"/>
      <c r="AL10" s="62">
        <f>データ!V6</f>
        <v>2880</v>
      </c>
      <c r="AM10" s="62"/>
      <c r="AN10" s="62"/>
      <c r="AO10" s="62"/>
      <c r="AP10" s="62"/>
      <c r="AQ10" s="62"/>
      <c r="AR10" s="62"/>
      <c r="AS10" s="62"/>
      <c r="AT10" s="61">
        <f>データ!W6</f>
        <v>1.1299999999999999</v>
      </c>
      <c r="AU10" s="61"/>
      <c r="AV10" s="61"/>
      <c r="AW10" s="61"/>
      <c r="AX10" s="61"/>
      <c r="AY10" s="61"/>
      <c r="AZ10" s="61"/>
      <c r="BA10" s="61"/>
      <c r="BB10" s="61">
        <f>データ!X6</f>
        <v>2548.67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124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126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48" t="s">
        <v>36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57</v>
      </c>
      <c r="N86" s="25" t="s">
        <v>55</v>
      </c>
      <c r="O86" s="25" t="str">
        <f>データ!EO6</f>
        <v>【0.10】</v>
      </c>
    </row>
  </sheetData>
  <sheetProtection algorithmName="SHA-512" hashValue="lT2qiQFAFl1+Wa+RISK/H1Gjo7CcVjILH0UNugV6ez/s0lUIJPIhVzw8PQ6X04YxUnqSQrUpt1KI/Voyn//FDw==" saltValue="J6lRWqOlvbnp2f/t7DlKo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0" t="s">
        <v>67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68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69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>
      <c r="A4" s="27" t="s">
        <v>70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71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72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73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74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75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76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77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78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79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80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81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>
      <c r="A6" s="27" t="s">
        <v>110</v>
      </c>
      <c r="B6" s="32">
        <f>B7</f>
        <v>2017</v>
      </c>
      <c r="C6" s="32">
        <f t="shared" ref="C6:X6" si="3">C7</f>
        <v>363880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徳島県　海陽町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30.21</v>
      </c>
      <c r="Q6" s="33">
        <f t="shared" si="3"/>
        <v>100</v>
      </c>
      <c r="R6" s="33">
        <f t="shared" si="3"/>
        <v>2460</v>
      </c>
      <c r="S6" s="33">
        <f t="shared" si="3"/>
        <v>9625</v>
      </c>
      <c r="T6" s="33">
        <f t="shared" si="3"/>
        <v>327.64999999999998</v>
      </c>
      <c r="U6" s="33">
        <f t="shared" si="3"/>
        <v>29.38</v>
      </c>
      <c r="V6" s="33">
        <f t="shared" si="3"/>
        <v>2880</v>
      </c>
      <c r="W6" s="33">
        <f t="shared" si="3"/>
        <v>1.1299999999999999</v>
      </c>
      <c r="X6" s="33">
        <f t="shared" si="3"/>
        <v>2548.67</v>
      </c>
      <c r="Y6" s="34">
        <f>IF(Y7="",NA(),Y7)</f>
        <v>101.03</v>
      </c>
      <c r="Z6" s="34">
        <f t="shared" ref="Z6:AH6" si="4">IF(Z7="",NA(),Z7)</f>
        <v>101.31</v>
      </c>
      <c r="AA6" s="34">
        <f t="shared" si="4"/>
        <v>97.77</v>
      </c>
      <c r="AB6" s="34">
        <f t="shared" si="4"/>
        <v>99.85</v>
      </c>
      <c r="AC6" s="34">
        <f t="shared" si="4"/>
        <v>101.08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4">
        <f t="shared" si="7"/>
        <v>4762.7700000000004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50.43</v>
      </c>
      <c r="BR6" s="34">
        <f t="shared" ref="BR6:BZ6" si="8">IF(BR7="",NA(),BR7)</f>
        <v>44.69</v>
      </c>
      <c r="BS6" s="34">
        <f t="shared" si="8"/>
        <v>47.37</v>
      </c>
      <c r="BT6" s="34">
        <f t="shared" si="8"/>
        <v>46.88</v>
      </c>
      <c r="BU6" s="34">
        <f t="shared" si="8"/>
        <v>46.13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267.01</v>
      </c>
      <c r="CC6" s="34">
        <f t="shared" ref="CC6:CK6" si="9">IF(CC7="",NA(),CC7)</f>
        <v>299.81</v>
      </c>
      <c r="CD6" s="34">
        <f t="shared" si="9"/>
        <v>278.42</v>
      </c>
      <c r="CE6" s="34">
        <f t="shared" si="9"/>
        <v>273.56</v>
      </c>
      <c r="CF6" s="34">
        <f t="shared" si="9"/>
        <v>309.42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20.6</v>
      </c>
      <c r="CN6" s="34">
        <f t="shared" ref="CN6:CV6" si="10">IF(CN7="",NA(),CN7)</f>
        <v>20.420000000000002</v>
      </c>
      <c r="CO6" s="34">
        <f t="shared" si="10"/>
        <v>22.84</v>
      </c>
      <c r="CP6" s="34">
        <f t="shared" si="10"/>
        <v>23.26</v>
      </c>
      <c r="CQ6" s="34">
        <f t="shared" si="10"/>
        <v>25.01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44.79</v>
      </c>
      <c r="CY6" s="34">
        <f t="shared" ref="CY6:DG6" si="11">IF(CY7="",NA(),CY7)</f>
        <v>49.15</v>
      </c>
      <c r="CZ6" s="34">
        <f t="shared" si="11"/>
        <v>47.94</v>
      </c>
      <c r="DA6" s="34">
        <f t="shared" si="11"/>
        <v>50.75</v>
      </c>
      <c r="DB6" s="34">
        <f t="shared" si="11"/>
        <v>47.95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363880</v>
      </c>
      <c r="D7" s="36">
        <v>47</v>
      </c>
      <c r="E7" s="36">
        <v>17</v>
      </c>
      <c r="F7" s="36">
        <v>4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30.21</v>
      </c>
      <c r="Q7" s="37">
        <v>100</v>
      </c>
      <c r="R7" s="37">
        <v>2460</v>
      </c>
      <c r="S7" s="37">
        <v>9625</v>
      </c>
      <c r="T7" s="37">
        <v>327.64999999999998</v>
      </c>
      <c r="U7" s="37">
        <v>29.38</v>
      </c>
      <c r="V7" s="37">
        <v>2880</v>
      </c>
      <c r="W7" s="37">
        <v>1.1299999999999999</v>
      </c>
      <c r="X7" s="37">
        <v>2548.67</v>
      </c>
      <c r="Y7" s="37">
        <v>101.03</v>
      </c>
      <c r="Z7" s="37">
        <v>101.31</v>
      </c>
      <c r="AA7" s="37">
        <v>97.77</v>
      </c>
      <c r="AB7" s="37">
        <v>99.85</v>
      </c>
      <c r="AC7" s="37">
        <v>101.08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4762.7700000000004</v>
      </c>
      <c r="BK7" s="37">
        <v>1554.05</v>
      </c>
      <c r="BL7" s="37">
        <v>1671.86</v>
      </c>
      <c r="BM7" s="37">
        <v>1673.47</v>
      </c>
      <c r="BN7" s="37">
        <v>1298.9100000000001</v>
      </c>
      <c r="BO7" s="37">
        <v>1243.71</v>
      </c>
      <c r="BP7" s="37">
        <v>1225.44</v>
      </c>
      <c r="BQ7" s="37">
        <v>50.43</v>
      </c>
      <c r="BR7" s="37">
        <v>44.69</v>
      </c>
      <c r="BS7" s="37">
        <v>47.37</v>
      </c>
      <c r="BT7" s="37">
        <v>46.88</v>
      </c>
      <c r="BU7" s="37">
        <v>46.13</v>
      </c>
      <c r="BV7" s="37">
        <v>53.01</v>
      </c>
      <c r="BW7" s="37">
        <v>50.54</v>
      </c>
      <c r="BX7" s="37">
        <v>49.22</v>
      </c>
      <c r="BY7" s="37">
        <v>69.87</v>
      </c>
      <c r="BZ7" s="37">
        <v>74.3</v>
      </c>
      <c r="CA7" s="37">
        <v>75.58</v>
      </c>
      <c r="CB7" s="37">
        <v>267.01</v>
      </c>
      <c r="CC7" s="37">
        <v>299.81</v>
      </c>
      <c r="CD7" s="37">
        <v>278.42</v>
      </c>
      <c r="CE7" s="37">
        <v>273.56</v>
      </c>
      <c r="CF7" s="37">
        <v>309.42</v>
      </c>
      <c r="CG7" s="37">
        <v>299.39</v>
      </c>
      <c r="CH7" s="37">
        <v>320.36</v>
      </c>
      <c r="CI7" s="37">
        <v>332.02</v>
      </c>
      <c r="CJ7" s="37">
        <v>234.96</v>
      </c>
      <c r="CK7" s="37">
        <v>221.81</v>
      </c>
      <c r="CL7" s="37">
        <v>215.23</v>
      </c>
      <c r="CM7" s="37">
        <v>20.6</v>
      </c>
      <c r="CN7" s="37">
        <v>20.420000000000002</v>
      </c>
      <c r="CO7" s="37">
        <v>22.84</v>
      </c>
      <c r="CP7" s="37">
        <v>23.26</v>
      </c>
      <c r="CQ7" s="37">
        <v>25.01</v>
      </c>
      <c r="CR7" s="37">
        <v>36.200000000000003</v>
      </c>
      <c r="CS7" s="37">
        <v>34.74</v>
      </c>
      <c r="CT7" s="37">
        <v>36.65</v>
      </c>
      <c r="CU7" s="37">
        <v>42.9</v>
      </c>
      <c r="CV7" s="37">
        <v>43.36</v>
      </c>
      <c r="CW7" s="37">
        <v>42.66</v>
      </c>
      <c r="CX7" s="37">
        <v>44.79</v>
      </c>
      <c r="CY7" s="37">
        <v>49.15</v>
      </c>
      <c r="CZ7" s="37">
        <v>47.94</v>
      </c>
      <c r="DA7" s="37">
        <v>50.75</v>
      </c>
      <c r="DB7" s="37">
        <v>47.95</v>
      </c>
      <c r="DC7" s="37">
        <v>71.069999999999993</v>
      </c>
      <c r="DD7" s="37">
        <v>70.14</v>
      </c>
      <c r="DE7" s="37">
        <v>68.83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0.09</v>
      </c>
      <c r="EN7" s="37">
        <v>0.09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村本　英信</cp:lastModifiedBy>
  <dcterms:created xsi:type="dcterms:W3CDTF">2018-12-03T09:17:10Z</dcterms:created>
  <dcterms:modified xsi:type="dcterms:W3CDTF">2019-01-28T06:09:23Z</dcterms:modified>
</cp:coreProperties>
</file>