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hm0IqVnXR2bVHnS+ZWdhwvNSNEX5xpvYnMWt/ZDQuCXhxdxXg6OOEmvKLsmrqG0E9AgRcUfHes9+3Vb9oZUIQ==" workbookSaltValue="Z1rH8synH5UwBRLXPO6NNg=="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<sst xmlns:r="http://schemas.openxmlformats.org/officeDocument/2006/relationships" xmlns="http://schemas.openxmlformats.org/spreadsheetml/2006/main" count="123" uniqueCount="123">
  <si>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</si>
  <si>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</si>
  <si>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</si>
  <si>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</si>
  <si>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</si>
  <si>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</si>
  <si>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</si>
  <si>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</si>
  <si>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</si>
  <si>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</si>
  <si>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</si>
  <si>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</si>
  <si>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</si>
  <si>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</si>
  <si>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</si>
  <si>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</si>
  <si>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</si>
  <si>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</si>
  <si>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</si>
  <si>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</si>
  <si>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</si>
  <si>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</si>
  <si>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</si>
  <si>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</si>
  <si>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</si>
  <si>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</si>
  <si>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</si>
  <si>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</si>
  <si>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</si>
  <si>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</si>
  <si>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　収益的収支比率は１００％未満の状態となっており、処理区域内での接続率が低いことや、人口減少に伴う使用料収入の伸び率が低いことが原因と考えられる。
　企業債残高対事業規模比率の割合は類似団体平均値と比べて今のところ低い比率に収まっているが、今後必要な更新が増えてくることが予測されるため、計画的な投資を行っていく必要がある。
　汚水処理原価については、類似団体平均値よりも低く過去５年間において少しずつであるが減少している。
　施設利用率については類似団体平均値を上回っているが、水洗化率の上昇率は低くなっており、経営改善に向け接続率の向上が課題となっている。
　今後、有収水量を増加させ収益を確保するとともに、投資の効率化や維持管理費の削減を行い経営改善に努める。</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</si>
  <si>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</si>
  <si>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</si>
  <si>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</si>
  <si>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</si>
  <si>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</si>
  <si>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</si>
  <si>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</si>
  <si>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</si>
  <si>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</si>
  <si>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</si>
  <si>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</si>
  <si>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</si>
  <si>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</si>
  <si>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</si>
  <si>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</si>
  <si>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</si>
  <si>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</si>
  <si>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</si>
  <si>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</si>
  <si>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</si>
  <si>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</si>
  <si>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</si>
  <si>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</si>
  <si>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</si>
  <si>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</si>
  <si>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</si>
  <si>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</si>
  <si>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</si>
  <si>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</si>
  <si>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</si>
  <si>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</si>
  <si>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</si>
  <si>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</si>
  <si>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</si>
  <si>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</si>
  <si>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</si>
  <si>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</si>
  <si>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</si>
  <si>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</si>
  <si>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</si>
  <si>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</si>
  <si>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</si>
  <si>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</si>
  <si>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</si>
  <si>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</si>
  <si>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</si>
  <si>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</si>
  <si>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</si>
  <si>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</si>
  <si>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</si>
  <si>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</si>
  <si>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</si>
  <si>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</si>
  <si>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</si>
  <si>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</si>
  <si>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</si>
  <si>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</si>
  <si>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</si>
  <si>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</si>
  <si>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</si>
  <si>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</si>
  <si>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</si>
  <si>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</si>
  <si>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</si>
  <si>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</si>
  <si>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</si>
  <si>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</si>
  <si>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</si>
  <si>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</si>
  <si>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</si>
  <si>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</si>
  <si>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</si>
  <si>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</si>
  <si>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</si>
  <si>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</si>
  <si>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</si>
  <si>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</si>
  <si>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</si>
  <si>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</si>
  <si>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法非適用</t>
  </si>
  <si>
    <t>下水道事業</t>
  </si>
  <si>
    <t>特定環境保全公共下水道</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</si>
  <si>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</si>
  <si>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</si>
  <si>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</si>
  <si>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</si>
  <si>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</si>
  <si>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</si>
  <si>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</si>
  <si>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</si>
  <si>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特定環境保全公共下水道施設は２地区あり、川島処理区、川田処理区ともに１０年を越える施設となる。経年劣化や耐用年数の経過した機器等についてはストックマネジメント計画により計画的に更新していく必要がある。</t>
    <rPh sb="80" eb="82">
      <t>ケイカク</t>
    </rPh>
    <rPh sb="85" eb="88">
      <t>ケイカクテキ</t>
    </rPh>
    <phoneticPr fontId="1"/>
  </si>
  <si>
    <t xml:space="preserve">　公営企業を取り巻く経営環境は、急速な人口減少等に伴う料金収入の減少や施設の老朽化に伴う更新需要の拡大等により急速に厳しさを増している。
　本市も平成３１年度より公営企業となり厳しい状況が予想されるなか、建設事業については将来を見据え投資採算性を踏まえた持続可能な整備計画を推進することが望まれる。
　また、適正な原価計算に基づく料金水準の設定は、今後の公営企業の基盤強化に不可欠な取組であり、経営戦略の策定等を通じ検討していく。
　平成２９年度には川田浄化センターを民間委託することで、人員を１名削減し経費の削減を行った。　今後も安定した経営を行っていくため、経営改善を続けていく必要がある。
</t>
    <rPh sb="217" eb="219">
      <t>ヘイセイ</t>
    </rPh>
    <rPh sb="221" eb="223">
      <t>ネンド</t>
    </rPh>
    <rPh sb="225" eb="227">
      <t>カワタ</t>
    </rPh>
    <rPh sb="227" eb="229">
      <t>ジョウカ</t>
    </rPh>
    <rPh sb="234" eb="236">
      <t>ミンカン</t>
    </rPh>
    <rPh sb="236" eb="238">
      <t>イタク</t>
    </rPh>
    <rPh sb="244" eb="246">
      <t>ジンイン</t>
    </rPh>
    <rPh sb="247" eb="249">
      <t>イチメイ</t>
    </rPh>
    <rPh sb="249" eb="251">
      <t>サクゲン</t>
    </rPh>
    <rPh sb="252" eb="254">
      <t>ケイヒ</t>
    </rPh>
    <rPh sb="255" eb="257">
      <t>サクゲン</t>
    </rPh>
    <rPh sb="258" eb="259">
      <t>オコナ</t>
    </rPh>
    <rPh sb="263" eb="265">
      <t>コンゴ</t>
    </rPh>
    <rPh sb="286" eb="287">
      <t>ツヅ</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</si>
</sst>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8.e-002</c:v>
                </c:pt>
                <c:pt idx="2">
                  <c:v>0.26</c:v>
                </c:pt>
                <c:pt idx="3">
                  <c:v>0.13</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80.91</c:v>
                </c:pt>
                <c:pt idx="1">
                  <c:v>77.67</c:v>
                </c:pt>
                <c:pt idx="2">
                  <c:v>80.19</c:v>
                </c:pt>
                <c:pt idx="3">
                  <c:v>82.4</c:v>
                </c:pt>
                <c:pt idx="4">
                  <c:v>77.91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303.95</c:v>
                </c:pt>
                <c:pt idx="1">
                  <c:v>253.93</c:v>
                </c:pt>
                <c:pt idx="2">
                  <c:v>362.17</c:v>
                </c:pt>
                <c:pt idx="3">
                  <c:v>209.77</c:v>
                </c:pt>
                <c:pt idx="4">
                  <c:v>370.1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1554.05</c:v>
                </c:pt>
                <c:pt idx="1">
                  <c:v>1671.86</c:v>
                </c:pt>
                <c:pt idx="2">
                  <c:v>1673.47</c:v>
                </c:pt>
                <c:pt idx="3">
                  <c:v>1592.72</c:v>
                </c:pt>
                <c:pt idx="4">
                  <c:v>1223.96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61.17</c:v>
                </c:pt>
                <c:pt idx="1">
                  <c:v>57.78</c:v>
                </c:pt>
                <c:pt idx="2">
                  <c:v>68.44</c:v>
                </c:pt>
                <c:pt idx="3">
                  <c:v>66.209999999999994</c:v>
                </c:pt>
                <c:pt idx="4">
                  <c:v>73.78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53.01</c:v>
                </c:pt>
                <c:pt idx="1">
                  <c:v>50.54</c:v>
                </c:pt>
                <c:pt idx="2">
                  <c:v>49.22</c:v>
                </c:pt>
                <c:pt idx="3">
                  <c:v>53.7</c:v>
                </c:pt>
                <c:pt idx="4">
                  <c:v>61.54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177.96</c:v>
                </c:pt>
                <c:pt idx="1">
                  <c:v>185.08</c:v>
                </c:pt>
                <c:pt idx="2">
                  <c:v>160</c:v>
                </c:pt>
                <c:pt idx="3">
                  <c:v>166.05</c:v>
                </c:pt>
                <c:pt idx="4">
                  <c:v>150.29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299.39</c:v>
                </c:pt>
                <c:pt idx="1">
                  <c:v>320.36</c:v>
                </c:pt>
                <c:pt idx="2">
                  <c:v>332.02</c:v>
                </c:pt>
                <c:pt idx="3">
                  <c:v>300.35000000000002</c:v>
                </c:pt>
                <c:pt idx="4">
                  <c:v>267.86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39.04</c:v>
                </c:pt>
                <c:pt idx="1">
                  <c:v>45.89</c:v>
                </c:pt>
                <c:pt idx="2">
                  <c:v>49.22</c:v>
                </c:pt>
                <c:pt idx="3">
                  <c:v>48.01</c:v>
                </c:pt>
                <c:pt idx="4">
                  <c:v>51.03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36.200000000000003</c:v>
                </c:pt>
                <c:pt idx="1">
                  <c:v>34.74</c:v>
                </c:pt>
                <c:pt idx="2">
                  <c:v>36.65</c:v>
                </c:pt>
                <c:pt idx="3">
                  <c:v>37.72</c:v>
                </c:pt>
                <c:pt idx="4">
                  <c:v>37.08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43.16</c:v>
                </c:pt>
                <c:pt idx="1">
                  <c:v>45.88</c:v>
                </c:pt>
                <c:pt idx="2">
                  <c:v>47.81</c:v>
                </c:pt>
                <c:pt idx="3">
                  <c:v>47.4</c:v>
                </c:pt>
                <c:pt idx="4">
                  <c:v>47.33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71.069999999999993</c:v>
                </c:pt>
                <c:pt idx="1">
                  <c:v>70.14</c:v>
                </c:pt>
                <c:pt idx="2">
                  <c:v>68.83</c:v>
                </c:pt>
                <c:pt idx="3">
                  <c:v>68.459999999999994</c:v>
                </c:pt>
                <c:pt idx="4">
                  <c:v>67.22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【1,225.44】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5"/>
      <c r="D7" s="5"/>
      <c r="E7" s="5"/>
      <c r="F7" s="5"/>
      <c r="G7" s="5"/>
      <c r="H7" s="5"/>
      <c r="I7" s="5" t="s">
        <v>8</v>
      </c>
      <c r="J7" s="5"/>
      <c r="K7" s="5"/>
      <c r="L7" s="5"/>
      <c r="M7" s="5"/>
      <c r="N7" s="5"/>
      <c r="O7" s="5"/>
      <c r="P7" s="5" t="s">
        <v>2</v>
      </c>
      <c r="Q7" s="5"/>
      <c r="R7" s="5"/>
      <c r="S7" s="5"/>
      <c r="T7" s="5"/>
      <c r="U7" s="5"/>
      <c r="V7" s="5"/>
      <c r="W7" s="5" t="s">
        <v>7</v>
      </c>
      <c r="X7" s="5"/>
      <c r="Y7" s="5"/>
      <c r="Z7" s="5"/>
      <c r="AA7" s="5"/>
      <c r="AB7" s="5"/>
      <c r="AC7" s="5"/>
      <c r="AD7" s="5" t="s">
        <v>14</v>
      </c>
      <c r="AE7" s="5"/>
      <c r="AF7" s="5"/>
      <c r="AG7" s="5"/>
      <c r="AH7" s="5"/>
      <c r="AI7" s="5"/>
      <c r="AJ7" s="5"/>
      <c r="AK7" s="3"/>
      <c r="AL7" s="5" t="s">
        <v>15</v>
      </c>
      <c r="AM7" s="5"/>
      <c r="AN7" s="5"/>
      <c r="AO7" s="5"/>
      <c r="AP7" s="5"/>
      <c r="AQ7" s="5"/>
      <c r="AR7" s="5"/>
      <c r="AS7" s="5"/>
      <c r="AT7" s="5" t="s">
        <v>12</v>
      </c>
      <c r="AU7" s="5"/>
      <c r="AV7" s="5"/>
      <c r="AW7" s="5"/>
      <c r="AX7" s="5"/>
      <c r="AY7" s="5"/>
      <c r="AZ7" s="5"/>
      <c r="BA7" s="5"/>
      <c r="BB7" s="5" t="s">
        <v>11</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20" t="str">
        <f>データ!$M$6</f>
        <v>非設置</v>
      </c>
      <c r="AE8" s="20"/>
      <c r="AF8" s="20"/>
      <c r="AG8" s="20"/>
      <c r="AH8" s="20"/>
      <c r="AI8" s="20"/>
      <c r="AJ8" s="20"/>
      <c r="AK8" s="3"/>
      <c r="AL8" s="21">
        <f>データ!S6</f>
        <v>41848</v>
      </c>
      <c r="AM8" s="21"/>
      <c r="AN8" s="21"/>
      <c r="AO8" s="21"/>
      <c r="AP8" s="21"/>
      <c r="AQ8" s="21"/>
      <c r="AR8" s="21"/>
      <c r="AS8" s="21"/>
      <c r="AT8" s="7">
        <f>データ!T6</f>
        <v>144.13999999999999</v>
      </c>
      <c r="AU8" s="7"/>
      <c r="AV8" s="7"/>
      <c r="AW8" s="7"/>
      <c r="AX8" s="7"/>
      <c r="AY8" s="7"/>
      <c r="AZ8" s="7"/>
      <c r="BA8" s="7"/>
      <c r="BB8" s="7">
        <f>データ!U6</f>
        <v>290.33</v>
      </c>
      <c r="BC8" s="7"/>
      <c r="BD8" s="7"/>
      <c r="BE8" s="7"/>
      <c r="BF8" s="7"/>
      <c r="BG8" s="7"/>
      <c r="BH8" s="7"/>
      <c r="BI8" s="7"/>
      <c r="BJ8" s="3"/>
      <c r="BK8" s="3"/>
      <c r="BL8" s="27" t="s">
        <v>18</v>
      </c>
      <c r="BM8" s="37"/>
      <c r="BN8" s="44" t="s">
        <v>21</v>
      </c>
      <c r="BO8" s="47"/>
      <c r="BP8" s="47"/>
      <c r="BQ8" s="47"/>
      <c r="BR8" s="47"/>
      <c r="BS8" s="47"/>
      <c r="BT8" s="47"/>
      <c r="BU8" s="47"/>
      <c r="BV8" s="47"/>
      <c r="BW8" s="47"/>
      <c r="BX8" s="47"/>
      <c r="BY8" s="51"/>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28</v>
      </c>
      <c r="AE9" s="5"/>
      <c r="AF9" s="5"/>
      <c r="AG9" s="5"/>
      <c r="AH9" s="5"/>
      <c r="AI9" s="5"/>
      <c r="AJ9" s="5"/>
      <c r="AK9" s="3"/>
      <c r="AL9" s="5" t="s">
        <v>31</v>
      </c>
      <c r="AM9" s="5"/>
      <c r="AN9" s="5"/>
      <c r="AO9" s="5"/>
      <c r="AP9" s="5"/>
      <c r="AQ9" s="5"/>
      <c r="AR9" s="5"/>
      <c r="AS9" s="5"/>
      <c r="AT9" s="5" t="s">
        <v>35</v>
      </c>
      <c r="AU9" s="5"/>
      <c r="AV9" s="5"/>
      <c r="AW9" s="5"/>
      <c r="AX9" s="5"/>
      <c r="AY9" s="5"/>
      <c r="AZ9" s="5"/>
      <c r="BA9" s="5"/>
      <c r="BB9" s="5" t="s">
        <v>37</v>
      </c>
      <c r="BC9" s="5"/>
      <c r="BD9" s="5"/>
      <c r="BE9" s="5"/>
      <c r="BF9" s="5"/>
      <c r="BG9" s="5"/>
      <c r="BH9" s="5"/>
      <c r="BI9" s="5"/>
      <c r="BJ9" s="3"/>
      <c r="BK9" s="3"/>
      <c r="BL9" s="28" t="s">
        <v>39</v>
      </c>
      <c r="BM9" s="38"/>
      <c r="BN9" s="45" t="s">
        <v>9</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10.3</v>
      </c>
      <c r="Q10" s="7"/>
      <c r="R10" s="7"/>
      <c r="S10" s="7"/>
      <c r="T10" s="7"/>
      <c r="U10" s="7"/>
      <c r="V10" s="7"/>
      <c r="W10" s="7">
        <f>データ!Q6</f>
        <v>95.77</v>
      </c>
      <c r="X10" s="7"/>
      <c r="Y10" s="7"/>
      <c r="Z10" s="7"/>
      <c r="AA10" s="7"/>
      <c r="AB10" s="7"/>
      <c r="AC10" s="7"/>
      <c r="AD10" s="21">
        <f>データ!R6</f>
        <v>2700</v>
      </c>
      <c r="AE10" s="21"/>
      <c r="AF10" s="21"/>
      <c r="AG10" s="21"/>
      <c r="AH10" s="21"/>
      <c r="AI10" s="21"/>
      <c r="AJ10" s="21"/>
      <c r="AK10" s="2"/>
      <c r="AL10" s="21">
        <f>データ!V6</f>
        <v>4285</v>
      </c>
      <c r="AM10" s="21"/>
      <c r="AN10" s="21"/>
      <c r="AO10" s="21"/>
      <c r="AP10" s="21"/>
      <c r="AQ10" s="21"/>
      <c r="AR10" s="21"/>
      <c r="AS10" s="21"/>
      <c r="AT10" s="7">
        <f>データ!W6</f>
        <v>1.74</v>
      </c>
      <c r="AU10" s="7"/>
      <c r="AV10" s="7"/>
      <c r="AW10" s="7"/>
      <c r="AX10" s="7"/>
      <c r="AY10" s="7"/>
      <c r="AZ10" s="7"/>
      <c r="BA10" s="7"/>
      <c r="BB10" s="7">
        <f>データ!X6</f>
        <v>2462.64</v>
      </c>
      <c r="BC10" s="7"/>
      <c r="BD10" s="7"/>
      <c r="BE10" s="7"/>
      <c r="BF10" s="7"/>
      <c r="BG10" s="7"/>
      <c r="BH10" s="7"/>
      <c r="BI10" s="7"/>
      <c r="BJ10" s="2"/>
      <c r="BK10" s="2"/>
      <c r="BL10" s="29" t="s">
        <v>16</v>
      </c>
      <c r="BM10" s="39"/>
      <c r="BN10" s="46" t="s">
        <v>40</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30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44</v>
      </c>
      <c r="D34" s="16"/>
      <c r="E34" s="16"/>
      <c r="F34" s="16"/>
      <c r="G34" s="16"/>
      <c r="H34" s="16"/>
      <c r="I34" s="16"/>
      <c r="J34" s="16"/>
      <c r="K34" s="16"/>
      <c r="L34" s="16"/>
      <c r="M34" s="16"/>
      <c r="N34" s="16"/>
      <c r="O34" s="16"/>
      <c r="P34" s="16"/>
      <c r="Q34" s="19"/>
      <c r="R34" s="16" t="s">
        <v>46</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51</v>
      </c>
      <c r="D56" s="16"/>
      <c r="E56" s="16"/>
      <c r="F56" s="16"/>
      <c r="G56" s="16"/>
      <c r="H56" s="16"/>
      <c r="I56" s="16"/>
      <c r="J56" s="16"/>
      <c r="K56" s="16"/>
      <c r="L56" s="16"/>
      <c r="M56" s="16"/>
      <c r="N56" s="16"/>
      <c r="O56" s="16"/>
      <c r="P56" s="16"/>
      <c r="Q56" s="19"/>
      <c r="R56" s="16" t="s">
        <v>19</v>
      </c>
      <c r="S56" s="16"/>
      <c r="T56" s="16"/>
      <c r="U56" s="16"/>
      <c r="V56" s="16"/>
      <c r="W56" s="16"/>
      <c r="X56" s="16"/>
      <c r="Y56" s="16"/>
      <c r="Z56" s="16"/>
      <c r="AA56" s="16"/>
      <c r="AB56" s="16"/>
      <c r="AC56" s="16"/>
      <c r="AD56" s="16"/>
      <c r="AE56" s="16"/>
      <c r="AF56" s="19"/>
      <c r="AG56" s="16" t="s">
        <v>52</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20</v>
      </c>
      <c r="D79" s="16"/>
      <c r="E79" s="16"/>
      <c r="F79" s="16"/>
      <c r="G79" s="16"/>
      <c r="H79" s="16"/>
      <c r="I79" s="16"/>
      <c r="J79" s="16"/>
      <c r="K79" s="16"/>
      <c r="L79" s="16"/>
      <c r="M79" s="16"/>
      <c r="N79" s="16"/>
      <c r="O79" s="16"/>
      <c r="P79" s="16"/>
      <c r="Q79" s="16"/>
      <c r="R79" s="16"/>
      <c r="S79" s="16"/>
      <c r="T79" s="16"/>
      <c r="U79" s="19"/>
      <c r="V79" s="19"/>
      <c r="W79" s="16" t="s">
        <v>54</v>
      </c>
      <c r="X79" s="16"/>
      <c r="Y79" s="16"/>
      <c r="Z79" s="16"/>
      <c r="AA79" s="16"/>
      <c r="AB79" s="16"/>
      <c r="AC79" s="16"/>
      <c r="AD79" s="16"/>
      <c r="AE79" s="16"/>
      <c r="AF79" s="16"/>
      <c r="AG79" s="16"/>
      <c r="AH79" s="16"/>
      <c r="AI79" s="16"/>
      <c r="AJ79" s="16"/>
      <c r="AK79" s="16"/>
      <c r="AL79" s="16"/>
      <c r="AM79" s="16"/>
      <c r="AN79" s="16"/>
      <c r="AO79" s="19"/>
      <c r="AP79" s="19"/>
      <c r="AQ79" s="16" t="s">
        <v>56</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4</v>
      </c>
    </row>
    <row r="85" spans="1:78" hidden="1">
      <c r="B85" s="12" t="s">
        <v>6</v>
      </c>
      <c r="C85" s="12"/>
      <c r="D85" s="12"/>
      <c r="E85" s="12" t="s">
        <v>57</v>
      </c>
      <c r="F85" s="12" t="s">
        <v>33</v>
      </c>
      <c r="G85" s="12" t="s">
        <v>59</v>
      </c>
      <c r="H85" s="12" t="s">
        <v>60</v>
      </c>
      <c r="I85" s="12" t="s">
        <v>62</v>
      </c>
      <c r="J85" s="12" t="s">
        <v>29</v>
      </c>
      <c r="K85" s="12" t="s">
        <v>63</v>
      </c>
      <c r="L85" s="12" t="s">
        <v>55</v>
      </c>
      <c r="M85" s="12" t="s">
        <v>43</v>
      </c>
      <c r="N85" s="12" t="s">
        <v>58</v>
      </c>
      <c r="O85" s="12" t="s">
        <v>32</v>
      </c>
    </row>
    <row r="86" spans="1:78" hidden="1">
      <c r="B86" s="12"/>
      <c r="C86" s="12"/>
      <c r="D86" s="12"/>
      <c r="E86" s="12" t="str">
        <f>データ!AI6</f>
        <v/>
      </c>
      <c r="F86" s="12" t="s">
        <v>65</v>
      </c>
      <c r="G86" s="12" t="s">
        <v>65</v>
      </c>
      <c r="H86" s="12" t="str">
        <f>データ!BP6</f>
        <v>【1,225.44】</v>
      </c>
      <c r="I86" s="12" t="str">
        <f>データ!CA6</f>
        <v>【75.58】</v>
      </c>
      <c r="J86" s="12" t="str">
        <f>データ!CL6</f>
        <v>【215.23】</v>
      </c>
      <c r="K86" s="12" t="str">
        <f>データ!CW6</f>
        <v>【42.66】</v>
      </c>
      <c r="L86" s="12" t="str">
        <f>データ!DH6</f>
        <v>【82.67】</v>
      </c>
      <c r="M86" s="12" t="s">
        <v>65</v>
      </c>
      <c r="N86" s="12" t="s">
        <v>65</v>
      </c>
      <c r="O86" s="12" t="str">
        <f>データ!EO6</f>
        <v>【0.10】</v>
      </c>
    </row>
  </sheetData>
  <sheetProtection algorithmName="SHA-512" hashValue="c8Le9wGL+QoVVjb8Ghu1xAUDv7WhhSSqZmssVekq3H/irudD3gwTTBJsVGrWNtvWQb3whLg5vO1EvgsVR3cmXw==" saltValue="I3VLX2FIENvAsaMXREhjjw=="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64</v>
      </c>
      <c r="C3" s="61" t="s">
        <v>48</v>
      </c>
      <c r="D3" s="61" t="s">
        <v>23</v>
      </c>
      <c r="E3" s="61" t="s">
        <v>38</v>
      </c>
      <c r="F3" s="61" t="s">
        <v>61</v>
      </c>
      <c r="G3" s="61" t="s">
        <v>69</v>
      </c>
      <c r="H3" s="67" t="s">
        <v>10</v>
      </c>
      <c r="I3" s="70"/>
      <c r="J3" s="70"/>
      <c r="K3" s="70"/>
      <c r="L3" s="70"/>
      <c r="M3" s="70"/>
      <c r="N3" s="70"/>
      <c r="O3" s="70"/>
      <c r="P3" s="70"/>
      <c r="Q3" s="70"/>
      <c r="R3" s="70"/>
      <c r="S3" s="70"/>
      <c r="T3" s="70"/>
      <c r="U3" s="70"/>
      <c r="V3" s="70"/>
      <c r="W3" s="70"/>
      <c r="X3" s="75"/>
      <c r="Y3" s="78" t="s">
        <v>70</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71</v>
      </c>
      <c r="B4" s="62"/>
      <c r="C4" s="62"/>
      <c r="D4" s="62"/>
      <c r="E4" s="62"/>
      <c r="F4" s="62"/>
      <c r="G4" s="62"/>
      <c r="H4" s="68"/>
      <c r="I4" s="71"/>
      <c r="J4" s="71"/>
      <c r="K4" s="71"/>
      <c r="L4" s="71"/>
      <c r="M4" s="71"/>
      <c r="N4" s="71"/>
      <c r="O4" s="71"/>
      <c r="P4" s="71"/>
      <c r="Q4" s="71"/>
      <c r="R4" s="71"/>
      <c r="S4" s="71"/>
      <c r="T4" s="71"/>
      <c r="U4" s="71"/>
      <c r="V4" s="71"/>
      <c r="W4" s="71"/>
      <c r="X4" s="76"/>
      <c r="Y4" s="79" t="s">
        <v>72</v>
      </c>
      <c r="Z4" s="79"/>
      <c r="AA4" s="79"/>
      <c r="AB4" s="79"/>
      <c r="AC4" s="79"/>
      <c r="AD4" s="79"/>
      <c r="AE4" s="79"/>
      <c r="AF4" s="79"/>
      <c r="AG4" s="79"/>
      <c r="AH4" s="79"/>
      <c r="AI4" s="79"/>
      <c r="AJ4" s="79" t="s">
        <v>73</v>
      </c>
      <c r="AK4" s="79"/>
      <c r="AL4" s="79"/>
      <c r="AM4" s="79"/>
      <c r="AN4" s="79"/>
      <c r="AO4" s="79"/>
      <c r="AP4" s="79"/>
      <c r="AQ4" s="79"/>
      <c r="AR4" s="79"/>
      <c r="AS4" s="79"/>
      <c r="AT4" s="79"/>
      <c r="AU4" s="79" t="s">
        <v>74</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84</v>
      </c>
      <c r="I5" s="69" t="s">
        <v>85</v>
      </c>
      <c r="J5" s="69" t="s">
        <v>86</v>
      </c>
      <c r="K5" s="69" t="s">
        <v>87</v>
      </c>
      <c r="L5" s="69" t="s">
        <v>88</v>
      </c>
      <c r="M5" s="69" t="s">
        <v>14</v>
      </c>
      <c r="N5" s="69" t="s">
        <v>3</v>
      </c>
      <c r="O5" s="69" t="s">
        <v>89</v>
      </c>
      <c r="P5" s="69" t="s">
        <v>90</v>
      </c>
      <c r="Q5" s="69" t="s">
        <v>91</v>
      </c>
      <c r="R5" s="69" t="s">
        <v>92</v>
      </c>
      <c r="S5" s="69" t="s">
        <v>66</v>
      </c>
      <c r="T5" s="69" t="s">
        <v>93</v>
      </c>
      <c r="U5" s="69" t="s">
        <v>94</v>
      </c>
      <c r="V5" s="69" t="s">
        <v>95</v>
      </c>
      <c r="W5" s="69" t="s">
        <v>96</v>
      </c>
      <c r="X5" s="69" t="s">
        <v>97</v>
      </c>
      <c r="Y5" s="69" t="s">
        <v>36</v>
      </c>
      <c r="Z5" s="69" t="s">
        <v>98</v>
      </c>
      <c r="AA5" s="69" t="s">
        <v>99</v>
      </c>
      <c r="AB5" s="69" t="s">
        <v>100</v>
      </c>
      <c r="AC5" s="69" t="s">
        <v>101</v>
      </c>
      <c r="AD5" s="69" t="s">
        <v>102</v>
      </c>
      <c r="AE5" s="69" t="s">
        <v>103</v>
      </c>
      <c r="AF5" s="69" t="s">
        <v>104</v>
      </c>
      <c r="AG5" s="69" t="s">
        <v>105</v>
      </c>
      <c r="AH5" s="69" t="s">
        <v>106</v>
      </c>
      <c r="AI5" s="69" t="s">
        <v>6</v>
      </c>
      <c r="AJ5" s="69" t="s">
        <v>36</v>
      </c>
      <c r="AK5" s="69" t="s">
        <v>98</v>
      </c>
      <c r="AL5" s="69" t="s">
        <v>99</v>
      </c>
      <c r="AM5" s="69" t="s">
        <v>100</v>
      </c>
      <c r="AN5" s="69" t="s">
        <v>101</v>
      </c>
      <c r="AO5" s="69" t="s">
        <v>102</v>
      </c>
      <c r="AP5" s="69" t="s">
        <v>103</v>
      </c>
      <c r="AQ5" s="69" t="s">
        <v>104</v>
      </c>
      <c r="AR5" s="69" t="s">
        <v>105</v>
      </c>
      <c r="AS5" s="69" t="s">
        <v>106</v>
      </c>
      <c r="AT5" s="69" t="s">
        <v>107</v>
      </c>
      <c r="AU5" s="69" t="s">
        <v>36</v>
      </c>
      <c r="AV5" s="69" t="s">
        <v>98</v>
      </c>
      <c r="AW5" s="69" t="s">
        <v>99</v>
      </c>
      <c r="AX5" s="69" t="s">
        <v>100</v>
      </c>
      <c r="AY5" s="69" t="s">
        <v>101</v>
      </c>
      <c r="AZ5" s="69" t="s">
        <v>102</v>
      </c>
      <c r="BA5" s="69" t="s">
        <v>103</v>
      </c>
      <c r="BB5" s="69" t="s">
        <v>104</v>
      </c>
      <c r="BC5" s="69" t="s">
        <v>105</v>
      </c>
      <c r="BD5" s="69" t="s">
        <v>106</v>
      </c>
      <c r="BE5" s="69" t="s">
        <v>107</v>
      </c>
      <c r="BF5" s="69" t="s">
        <v>36</v>
      </c>
      <c r="BG5" s="69" t="s">
        <v>98</v>
      </c>
      <c r="BH5" s="69" t="s">
        <v>99</v>
      </c>
      <c r="BI5" s="69" t="s">
        <v>100</v>
      </c>
      <c r="BJ5" s="69" t="s">
        <v>101</v>
      </c>
      <c r="BK5" s="69" t="s">
        <v>102</v>
      </c>
      <c r="BL5" s="69" t="s">
        <v>103</v>
      </c>
      <c r="BM5" s="69" t="s">
        <v>104</v>
      </c>
      <c r="BN5" s="69" t="s">
        <v>105</v>
      </c>
      <c r="BO5" s="69" t="s">
        <v>106</v>
      </c>
      <c r="BP5" s="69" t="s">
        <v>107</v>
      </c>
      <c r="BQ5" s="69" t="s">
        <v>36</v>
      </c>
      <c r="BR5" s="69" t="s">
        <v>98</v>
      </c>
      <c r="BS5" s="69" t="s">
        <v>99</v>
      </c>
      <c r="BT5" s="69" t="s">
        <v>100</v>
      </c>
      <c r="BU5" s="69" t="s">
        <v>101</v>
      </c>
      <c r="BV5" s="69" t="s">
        <v>102</v>
      </c>
      <c r="BW5" s="69" t="s">
        <v>103</v>
      </c>
      <c r="BX5" s="69" t="s">
        <v>104</v>
      </c>
      <c r="BY5" s="69" t="s">
        <v>105</v>
      </c>
      <c r="BZ5" s="69" t="s">
        <v>106</v>
      </c>
      <c r="CA5" s="69" t="s">
        <v>107</v>
      </c>
      <c r="CB5" s="69" t="s">
        <v>36</v>
      </c>
      <c r="CC5" s="69" t="s">
        <v>98</v>
      </c>
      <c r="CD5" s="69" t="s">
        <v>99</v>
      </c>
      <c r="CE5" s="69" t="s">
        <v>100</v>
      </c>
      <c r="CF5" s="69" t="s">
        <v>101</v>
      </c>
      <c r="CG5" s="69" t="s">
        <v>102</v>
      </c>
      <c r="CH5" s="69" t="s">
        <v>103</v>
      </c>
      <c r="CI5" s="69" t="s">
        <v>104</v>
      </c>
      <c r="CJ5" s="69" t="s">
        <v>105</v>
      </c>
      <c r="CK5" s="69" t="s">
        <v>106</v>
      </c>
      <c r="CL5" s="69" t="s">
        <v>107</v>
      </c>
      <c r="CM5" s="69" t="s">
        <v>36</v>
      </c>
      <c r="CN5" s="69" t="s">
        <v>98</v>
      </c>
      <c r="CO5" s="69" t="s">
        <v>99</v>
      </c>
      <c r="CP5" s="69" t="s">
        <v>100</v>
      </c>
      <c r="CQ5" s="69" t="s">
        <v>101</v>
      </c>
      <c r="CR5" s="69" t="s">
        <v>102</v>
      </c>
      <c r="CS5" s="69" t="s">
        <v>103</v>
      </c>
      <c r="CT5" s="69" t="s">
        <v>104</v>
      </c>
      <c r="CU5" s="69" t="s">
        <v>105</v>
      </c>
      <c r="CV5" s="69" t="s">
        <v>106</v>
      </c>
      <c r="CW5" s="69" t="s">
        <v>107</v>
      </c>
      <c r="CX5" s="69" t="s">
        <v>36</v>
      </c>
      <c r="CY5" s="69" t="s">
        <v>98</v>
      </c>
      <c r="CZ5" s="69" t="s">
        <v>99</v>
      </c>
      <c r="DA5" s="69" t="s">
        <v>100</v>
      </c>
      <c r="DB5" s="69" t="s">
        <v>101</v>
      </c>
      <c r="DC5" s="69" t="s">
        <v>102</v>
      </c>
      <c r="DD5" s="69" t="s">
        <v>103</v>
      </c>
      <c r="DE5" s="69" t="s">
        <v>104</v>
      </c>
      <c r="DF5" s="69" t="s">
        <v>105</v>
      </c>
      <c r="DG5" s="69" t="s">
        <v>106</v>
      </c>
      <c r="DH5" s="69" t="s">
        <v>107</v>
      </c>
      <c r="DI5" s="69" t="s">
        <v>36</v>
      </c>
      <c r="DJ5" s="69" t="s">
        <v>98</v>
      </c>
      <c r="DK5" s="69" t="s">
        <v>99</v>
      </c>
      <c r="DL5" s="69" t="s">
        <v>100</v>
      </c>
      <c r="DM5" s="69" t="s">
        <v>101</v>
      </c>
      <c r="DN5" s="69" t="s">
        <v>102</v>
      </c>
      <c r="DO5" s="69" t="s">
        <v>103</v>
      </c>
      <c r="DP5" s="69" t="s">
        <v>104</v>
      </c>
      <c r="DQ5" s="69" t="s">
        <v>105</v>
      </c>
      <c r="DR5" s="69" t="s">
        <v>106</v>
      </c>
      <c r="DS5" s="69" t="s">
        <v>107</v>
      </c>
      <c r="DT5" s="69" t="s">
        <v>36</v>
      </c>
      <c r="DU5" s="69" t="s">
        <v>98</v>
      </c>
      <c r="DV5" s="69" t="s">
        <v>99</v>
      </c>
      <c r="DW5" s="69" t="s">
        <v>100</v>
      </c>
      <c r="DX5" s="69" t="s">
        <v>101</v>
      </c>
      <c r="DY5" s="69" t="s">
        <v>102</v>
      </c>
      <c r="DZ5" s="69" t="s">
        <v>103</v>
      </c>
      <c r="EA5" s="69" t="s">
        <v>104</v>
      </c>
      <c r="EB5" s="69" t="s">
        <v>105</v>
      </c>
      <c r="EC5" s="69" t="s">
        <v>106</v>
      </c>
      <c r="ED5" s="69" t="s">
        <v>107</v>
      </c>
      <c r="EE5" s="69" t="s">
        <v>36</v>
      </c>
      <c r="EF5" s="69" t="s">
        <v>98</v>
      </c>
      <c r="EG5" s="69" t="s">
        <v>99</v>
      </c>
      <c r="EH5" s="69" t="s">
        <v>100</v>
      </c>
      <c r="EI5" s="69" t="s">
        <v>101</v>
      </c>
      <c r="EJ5" s="69" t="s">
        <v>102</v>
      </c>
      <c r="EK5" s="69" t="s">
        <v>103</v>
      </c>
      <c r="EL5" s="69" t="s">
        <v>104</v>
      </c>
      <c r="EM5" s="69" t="s">
        <v>105</v>
      </c>
      <c r="EN5" s="69" t="s">
        <v>106</v>
      </c>
      <c r="EO5" s="69" t="s">
        <v>107</v>
      </c>
    </row>
    <row r="6" spans="1:145" s="58" customFormat="1">
      <c r="A6" s="59" t="s">
        <v>108</v>
      </c>
      <c r="B6" s="64">
        <f t="shared" ref="B6:X6" si="1">B7</f>
        <v>2017</v>
      </c>
      <c r="C6" s="64">
        <f t="shared" si="1"/>
        <v>362051</v>
      </c>
      <c r="D6" s="64">
        <f t="shared" si="1"/>
        <v>47</v>
      </c>
      <c r="E6" s="64">
        <f t="shared" si="1"/>
        <v>17</v>
      </c>
      <c r="F6" s="64">
        <f t="shared" si="1"/>
        <v>4</v>
      </c>
      <c r="G6" s="64">
        <f t="shared" si="1"/>
        <v>0</v>
      </c>
      <c r="H6" s="64" t="str">
        <f t="shared" si="1"/>
        <v>徳島県　吉野川市</v>
      </c>
      <c r="I6" s="64" t="str">
        <f t="shared" si="1"/>
        <v>法非適用</v>
      </c>
      <c r="J6" s="64" t="str">
        <f t="shared" si="1"/>
        <v>下水道事業</v>
      </c>
      <c r="K6" s="64" t="str">
        <f t="shared" si="1"/>
        <v>特定環境保全公共下水道</v>
      </c>
      <c r="L6" s="64" t="str">
        <f t="shared" si="1"/>
        <v>D3</v>
      </c>
      <c r="M6" s="64" t="str">
        <f t="shared" si="1"/>
        <v>非設置</v>
      </c>
      <c r="N6" s="72" t="str">
        <f t="shared" si="1"/>
        <v>-</v>
      </c>
      <c r="O6" s="72" t="str">
        <f t="shared" si="1"/>
        <v>該当数値なし</v>
      </c>
      <c r="P6" s="72">
        <f t="shared" si="1"/>
        <v>10.3</v>
      </c>
      <c r="Q6" s="72">
        <f t="shared" si="1"/>
        <v>95.77</v>
      </c>
      <c r="R6" s="72">
        <f t="shared" si="1"/>
        <v>2700</v>
      </c>
      <c r="S6" s="72">
        <f t="shared" si="1"/>
        <v>41848</v>
      </c>
      <c r="T6" s="72">
        <f t="shared" si="1"/>
        <v>144.13999999999999</v>
      </c>
      <c r="U6" s="72">
        <f t="shared" si="1"/>
        <v>290.33</v>
      </c>
      <c r="V6" s="72">
        <f t="shared" si="1"/>
        <v>4285</v>
      </c>
      <c r="W6" s="72">
        <f t="shared" si="1"/>
        <v>1.74</v>
      </c>
      <c r="X6" s="72">
        <f t="shared" si="1"/>
        <v>2462.64</v>
      </c>
      <c r="Y6" s="80">
        <f t="shared" ref="Y6:AH6" si="2">IF(Y7="",NA(),Y7)</f>
        <v>80.91</v>
      </c>
      <c r="Z6" s="80">
        <f t="shared" si="2"/>
        <v>77.67</v>
      </c>
      <c r="AA6" s="80">
        <f t="shared" si="2"/>
        <v>80.19</v>
      </c>
      <c r="AB6" s="80">
        <f t="shared" si="2"/>
        <v>82.4</v>
      </c>
      <c r="AC6" s="80">
        <f t="shared" si="2"/>
        <v>77.91</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303.95</v>
      </c>
      <c r="BG6" s="80">
        <f t="shared" si="5"/>
        <v>253.93</v>
      </c>
      <c r="BH6" s="80">
        <f t="shared" si="5"/>
        <v>362.17</v>
      </c>
      <c r="BI6" s="80">
        <f t="shared" si="5"/>
        <v>209.77</v>
      </c>
      <c r="BJ6" s="80">
        <f t="shared" si="5"/>
        <v>370.1</v>
      </c>
      <c r="BK6" s="80">
        <f t="shared" si="5"/>
        <v>1554.05</v>
      </c>
      <c r="BL6" s="80">
        <f t="shared" si="5"/>
        <v>1671.86</v>
      </c>
      <c r="BM6" s="80">
        <f t="shared" si="5"/>
        <v>1673.47</v>
      </c>
      <c r="BN6" s="80">
        <f t="shared" si="5"/>
        <v>1592.72</v>
      </c>
      <c r="BO6" s="80">
        <f t="shared" si="5"/>
        <v>1223.96</v>
      </c>
      <c r="BP6" s="72" t="str">
        <f>IF(BP7="","",IF(BP7="-","【-】","【"&amp;SUBSTITUTE(TEXT(BP7,"#,##0.00"),"-","△")&amp;"】"))</f>
        <v>【1,225.44】</v>
      </c>
      <c r="BQ6" s="80">
        <f t="shared" ref="BQ6:BZ6" si="6">IF(BQ7="",NA(),BQ7)</f>
        <v>61.17</v>
      </c>
      <c r="BR6" s="80">
        <f t="shared" si="6"/>
        <v>57.78</v>
      </c>
      <c r="BS6" s="80">
        <f t="shared" si="6"/>
        <v>68.44</v>
      </c>
      <c r="BT6" s="80">
        <f t="shared" si="6"/>
        <v>66.209999999999994</v>
      </c>
      <c r="BU6" s="80">
        <f t="shared" si="6"/>
        <v>73.78</v>
      </c>
      <c r="BV6" s="80">
        <f t="shared" si="6"/>
        <v>53.01</v>
      </c>
      <c r="BW6" s="80">
        <f t="shared" si="6"/>
        <v>50.54</v>
      </c>
      <c r="BX6" s="80">
        <f t="shared" si="6"/>
        <v>49.22</v>
      </c>
      <c r="BY6" s="80">
        <f t="shared" si="6"/>
        <v>53.7</v>
      </c>
      <c r="BZ6" s="80">
        <f t="shared" si="6"/>
        <v>61.54</v>
      </c>
      <c r="CA6" s="72" t="str">
        <f>IF(CA7="","",IF(CA7="-","【-】","【"&amp;SUBSTITUTE(TEXT(CA7,"#,##0.00"),"-","△")&amp;"】"))</f>
        <v>【75.58】</v>
      </c>
      <c r="CB6" s="80">
        <f t="shared" ref="CB6:CK6" si="7">IF(CB7="",NA(),CB7)</f>
        <v>177.96</v>
      </c>
      <c r="CC6" s="80">
        <f t="shared" si="7"/>
        <v>185.08</v>
      </c>
      <c r="CD6" s="80">
        <f t="shared" si="7"/>
        <v>160</v>
      </c>
      <c r="CE6" s="80">
        <f t="shared" si="7"/>
        <v>166.05</v>
      </c>
      <c r="CF6" s="80">
        <f t="shared" si="7"/>
        <v>150.29</v>
      </c>
      <c r="CG6" s="80">
        <f t="shared" si="7"/>
        <v>299.39</v>
      </c>
      <c r="CH6" s="80">
        <f t="shared" si="7"/>
        <v>320.36</v>
      </c>
      <c r="CI6" s="80">
        <f t="shared" si="7"/>
        <v>332.02</v>
      </c>
      <c r="CJ6" s="80">
        <f t="shared" si="7"/>
        <v>300.35000000000002</v>
      </c>
      <c r="CK6" s="80">
        <f t="shared" si="7"/>
        <v>267.86</v>
      </c>
      <c r="CL6" s="72" t="str">
        <f>IF(CL7="","",IF(CL7="-","【-】","【"&amp;SUBSTITUTE(TEXT(CL7,"#,##0.00"),"-","△")&amp;"】"))</f>
        <v>【215.23】</v>
      </c>
      <c r="CM6" s="80">
        <f t="shared" ref="CM6:CV6" si="8">IF(CM7="",NA(),CM7)</f>
        <v>39.04</v>
      </c>
      <c r="CN6" s="80">
        <f t="shared" si="8"/>
        <v>45.89</v>
      </c>
      <c r="CO6" s="80">
        <f t="shared" si="8"/>
        <v>49.22</v>
      </c>
      <c r="CP6" s="80">
        <f t="shared" si="8"/>
        <v>48.01</v>
      </c>
      <c r="CQ6" s="80">
        <f t="shared" si="8"/>
        <v>51.03</v>
      </c>
      <c r="CR6" s="80">
        <f t="shared" si="8"/>
        <v>36.200000000000003</v>
      </c>
      <c r="CS6" s="80">
        <f t="shared" si="8"/>
        <v>34.74</v>
      </c>
      <c r="CT6" s="80">
        <f t="shared" si="8"/>
        <v>36.65</v>
      </c>
      <c r="CU6" s="80">
        <f t="shared" si="8"/>
        <v>37.72</v>
      </c>
      <c r="CV6" s="80">
        <f t="shared" si="8"/>
        <v>37.08</v>
      </c>
      <c r="CW6" s="72" t="str">
        <f>IF(CW7="","",IF(CW7="-","【-】","【"&amp;SUBSTITUTE(TEXT(CW7,"#,##0.00"),"-","△")&amp;"】"))</f>
        <v>【42.66】</v>
      </c>
      <c r="CX6" s="80">
        <f t="shared" ref="CX6:DG6" si="9">IF(CX7="",NA(),CX7)</f>
        <v>43.16</v>
      </c>
      <c r="CY6" s="80">
        <f t="shared" si="9"/>
        <v>45.88</v>
      </c>
      <c r="CZ6" s="80">
        <f t="shared" si="9"/>
        <v>47.81</v>
      </c>
      <c r="DA6" s="80">
        <f t="shared" si="9"/>
        <v>47.4</v>
      </c>
      <c r="DB6" s="80">
        <f t="shared" si="9"/>
        <v>47.33</v>
      </c>
      <c r="DC6" s="80">
        <f t="shared" si="9"/>
        <v>71.069999999999993</v>
      </c>
      <c r="DD6" s="80">
        <f t="shared" si="9"/>
        <v>70.14</v>
      </c>
      <c r="DE6" s="80">
        <f t="shared" si="9"/>
        <v>68.83</v>
      </c>
      <c r="DF6" s="80">
        <f t="shared" si="9"/>
        <v>68.459999999999994</v>
      </c>
      <c r="DG6" s="80">
        <f t="shared" si="9"/>
        <v>67.22</v>
      </c>
      <c r="DH6" s="72" t="str">
        <f>IF(DH7="","",IF(DH7="-","【-】","【"&amp;SUBSTITUTE(TEXT(DH7,"#,##0.00"),"-","△")&amp;"】"))</f>
        <v>【82.67】</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80">
        <f t="shared" si="12"/>
        <v>0.88</v>
      </c>
      <c r="EJ6" s="80">
        <f t="shared" si="12"/>
        <v>7.0000000000000007e-002</v>
      </c>
      <c r="EK6" s="80">
        <f t="shared" si="12"/>
        <v>8.e-002</v>
      </c>
      <c r="EL6" s="80">
        <f t="shared" si="12"/>
        <v>0.26</v>
      </c>
      <c r="EM6" s="80">
        <f t="shared" si="12"/>
        <v>0.13</v>
      </c>
      <c r="EN6" s="80">
        <f t="shared" si="12"/>
        <v>0.13</v>
      </c>
      <c r="EO6" s="72" t="str">
        <f>IF(EO7="","",IF(EO7="-","【-】","【"&amp;SUBSTITUTE(TEXT(EO7,"#,##0.00"),"-","△")&amp;"】"))</f>
        <v>【0.10】</v>
      </c>
    </row>
    <row r="7" spans="1:145" s="58" customFormat="1">
      <c r="A7" s="59"/>
      <c r="B7" s="65">
        <v>2017</v>
      </c>
      <c r="C7" s="65">
        <v>362051</v>
      </c>
      <c r="D7" s="65">
        <v>47</v>
      </c>
      <c r="E7" s="65">
        <v>17</v>
      </c>
      <c r="F7" s="65">
        <v>4</v>
      </c>
      <c r="G7" s="65">
        <v>0</v>
      </c>
      <c r="H7" s="65" t="s">
        <v>109</v>
      </c>
      <c r="I7" s="65" t="s">
        <v>110</v>
      </c>
      <c r="J7" s="65" t="s">
        <v>111</v>
      </c>
      <c r="K7" s="65" t="s">
        <v>112</v>
      </c>
      <c r="L7" s="65" t="s">
        <v>113</v>
      </c>
      <c r="M7" s="65" t="s">
        <v>114</v>
      </c>
      <c r="N7" s="73" t="s">
        <v>65</v>
      </c>
      <c r="O7" s="73" t="s">
        <v>115</v>
      </c>
      <c r="P7" s="73">
        <v>10.3</v>
      </c>
      <c r="Q7" s="73">
        <v>95.77</v>
      </c>
      <c r="R7" s="73">
        <v>2700</v>
      </c>
      <c r="S7" s="73">
        <v>41848</v>
      </c>
      <c r="T7" s="73">
        <v>144.13999999999999</v>
      </c>
      <c r="U7" s="73">
        <v>290.33</v>
      </c>
      <c r="V7" s="73">
        <v>4285</v>
      </c>
      <c r="W7" s="73">
        <v>1.74</v>
      </c>
      <c r="X7" s="73">
        <v>2462.64</v>
      </c>
      <c r="Y7" s="73">
        <v>80.91</v>
      </c>
      <c r="Z7" s="73">
        <v>77.67</v>
      </c>
      <c r="AA7" s="73">
        <v>80.19</v>
      </c>
      <c r="AB7" s="73">
        <v>82.4</v>
      </c>
      <c r="AC7" s="73">
        <v>77.91</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303.95</v>
      </c>
      <c r="BG7" s="73">
        <v>253.93</v>
      </c>
      <c r="BH7" s="73">
        <v>362.17</v>
      </c>
      <c r="BI7" s="73">
        <v>209.77</v>
      </c>
      <c r="BJ7" s="73">
        <v>370.1</v>
      </c>
      <c r="BK7" s="73">
        <v>1554.05</v>
      </c>
      <c r="BL7" s="73">
        <v>1671.86</v>
      </c>
      <c r="BM7" s="73">
        <v>1673.47</v>
      </c>
      <c r="BN7" s="73">
        <v>1592.72</v>
      </c>
      <c r="BO7" s="73">
        <v>1223.96</v>
      </c>
      <c r="BP7" s="73">
        <v>1225.44</v>
      </c>
      <c r="BQ7" s="73">
        <v>61.17</v>
      </c>
      <c r="BR7" s="73">
        <v>57.78</v>
      </c>
      <c r="BS7" s="73">
        <v>68.44</v>
      </c>
      <c r="BT7" s="73">
        <v>66.209999999999994</v>
      </c>
      <c r="BU7" s="73">
        <v>73.78</v>
      </c>
      <c r="BV7" s="73">
        <v>53.01</v>
      </c>
      <c r="BW7" s="73">
        <v>50.54</v>
      </c>
      <c r="BX7" s="73">
        <v>49.22</v>
      </c>
      <c r="BY7" s="73">
        <v>53.7</v>
      </c>
      <c r="BZ7" s="73">
        <v>61.54</v>
      </c>
      <c r="CA7" s="73">
        <v>75.58</v>
      </c>
      <c r="CB7" s="73">
        <v>177.96</v>
      </c>
      <c r="CC7" s="73">
        <v>185.08</v>
      </c>
      <c r="CD7" s="73">
        <v>160</v>
      </c>
      <c r="CE7" s="73">
        <v>166.05</v>
      </c>
      <c r="CF7" s="73">
        <v>150.29</v>
      </c>
      <c r="CG7" s="73">
        <v>299.39</v>
      </c>
      <c r="CH7" s="73">
        <v>320.36</v>
      </c>
      <c r="CI7" s="73">
        <v>332.02</v>
      </c>
      <c r="CJ7" s="73">
        <v>300.35000000000002</v>
      </c>
      <c r="CK7" s="73">
        <v>267.86</v>
      </c>
      <c r="CL7" s="73">
        <v>215.23</v>
      </c>
      <c r="CM7" s="73">
        <v>39.04</v>
      </c>
      <c r="CN7" s="73">
        <v>45.89</v>
      </c>
      <c r="CO7" s="73">
        <v>49.22</v>
      </c>
      <c r="CP7" s="73">
        <v>48.01</v>
      </c>
      <c r="CQ7" s="73">
        <v>51.03</v>
      </c>
      <c r="CR7" s="73">
        <v>36.200000000000003</v>
      </c>
      <c r="CS7" s="73">
        <v>34.74</v>
      </c>
      <c r="CT7" s="73">
        <v>36.65</v>
      </c>
      <c r="CU7" s="73">
        <v>37.72</v>
      </c>
      <c r="CV7" s="73">
        <v>37.08</v>
      </c>
      <c r="CW7" s="73">
        <v>42.66</v>
      </c>
      <c r="CX7" s="73">
        <v>43.16</v>
      </c>
      <c r="CY7" s="73">
        <v>45.88</v>
      </c>
      <c r="CZ7" s="73">
        <v>47.81</v>
      </c>
      <c r="DA7" s="73">
        <v>47.4</v>
      </c>
      <c r="DB7" s="73">
        <v>47.33</v>
      </c>
      <c r="DC7" s="73">
        <v>71.069999999999993</v>
      </c>
      <c r="DD7" s="73">
        <v>70.14</v>
      </c>
      <c r="DE7" s="73">
        <v>68.83</v>
      </c>
      <c r="DF7" s="73">
        <v>68.459999999999994</v>
      </c>
      <c r="DG7" s="73">
        <v>67.22</v>
      </c>
      <c r="DH7" s="73">
        <v>82.67</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0.88</v>
      </c>
      <c r="EJ7" s="73">
        <v>7.0000000000000007e-002</v>
      </c>
      <c r="EK7" s="73">
        <v>8.e-002</v>
      </c>
      <c r="EL7" s="73">
        <v>0.26</v>
      </c>
      <c r="EM7" s="73">
        <v>0.13</v>
      </c>
      <c r="EN7" s="73">
        <v>0.13</v>
      </c>
      <c r="EO7" s="73">
        <v>0.1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2018-12-03T09:17:08Z</dcterms:created>
  <dcterms:modified xsi:type="dcterms:W3CDTF">2019-02-04T04:08:26Z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2019-02-04T04:08:26Z</vt:filetime>
  </property>
</Properties>
</file>