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KITAJIMA\Desktop\【１月３１日（木）〆切】経営分析\19北島町\19北島町\提出分\"/>
    </mc:Choice>
  </mc:AlternateContent>
  <workbookProtection workbookAlgorithmName="SHA-512" workbookHashValue="9PBV9omQjKYo2HWVODBAMdmmIgLHGNy4diWRu9NDt51zS+5zgsDC/oEqm+IkiXFo11DMHme3U3OmCw6Bc+npJg==" workbookSaltValue="mfolKSYgk9hEDASOETyp5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B8"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<sst xmlns="http://schemas.openxmlformats.org/spreadsheetml/2006/main" count="245" uniqueCount="127">
  <si>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</si>
  <si>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</si>
  <si>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</si>
  <si>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</si>
  <si>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</si>
  <si>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</si>
  <si>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</si>
  <si>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</si>
  <si>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</si>
  <si>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</si>
  <si>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</si>
  <si>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</si>
  <si>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</si>
  <si>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</si>
  <si>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</si>
  <si>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</si>
  <si>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</si>
  <si>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</si>
  <si>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</si>
  <si>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</si>
  <si>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</si>
  <si>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</si>
  <si>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</si>
  <si>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</si>
  <si>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</si>
  <si>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</si>
  <si>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</si>
  <si>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</si>
  <si>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</si>
  <si>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</si>
  <si>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</si>
  <si>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</si>
  <si>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</si>
  <si>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</si>
  <si>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</si>
  <si>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</si>
  <si>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</si>
  <si>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</si>
  <si>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</si>
  <si>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</si>
  <si>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</si>
  <si>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</si>
  <si>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</si>
  <si>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</si>
  <si>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</si>
  <si>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</si>
  <si>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</si>
  <si>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</si>
  <si>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</si>
  <si>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</si>
  <si>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</si>
  <si>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</si>
  <si>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</si>
  <si>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</si>
  <si>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</si>
  <si>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</si>
  <si>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</si>
  <si>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</si>
  <si>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</si>
  <si>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</si>
  <si>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</si>
  <si>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</si>
  <si>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</si>
  <si>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</si>
  <si>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</si>
  <si>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</si>
  <si>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</si>
  <si>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</si>
  <si>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</si>
  <si>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</si>
  <si>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</si>
  <si>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</si>
  <si>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</si>
  <si>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</si>
  <si>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</si>
  <si>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</si>
  <si>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</si>
  <si>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</si>
  <si>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</si>
  <si>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</si>
  <si>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</si>
  <si>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</si>
  <si>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</si>
  <si>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</si>
  <si>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</si>
  <si>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</si>
  <si>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</si>
  <si>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</si>
  <si>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</si>
  <si>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</si>
  <si>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</si>
  <si>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</si>
  <si>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</si>
  <si>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</si>
  <si>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</si>
  <si>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</si>
  <si>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</si>
  <si>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</si>
  <si>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</si>
  <si>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</si>
  <si>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</si>
  <si>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</si>
  <si>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</si>
  <si>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</si>
  <si>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</si>
  <si>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</si>
  <si>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</si>
  <si>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</si>
  <si>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</si>
  <si>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</si>
  <si>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</si>
  <si>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北島町</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</si>
  <si>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</si>
  <si>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</si>
  <si>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</si>
  <si>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</si>
  <si>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</si>
  <si>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</si>
  <si>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</si>
  <si>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</si>
  <si>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</si>
  <si>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</si>
  <si>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</si>
  <si>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</si>
  <si>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施設整備開始は平成１３年であり、施設の老朽化は見られない。</t>
    <rPh sb="0" eb="2">
      <t>シセツ</t>
    </rPh>
    <rPh sb="2" eb="4">
      <t>セイビ</t>
    </rPh>
    <rPh sb="4" eb="6">
      <t>カイシ</t>
    </rPh>
    <rPh sb="7" eb="9">
      <t>ヘイセイ</t>
    </rPh>
    <rPh sb="11" eb="12">
      <t>ネン</t>
    </rPh>
    <rPh sb="16" eb="18">
      <t>シセツ</t>
    </rPh>
    <rPh sb="19" eb="22">
      <t>ロウキュウカ</t>
    </rPh>
    <rPh sb="23" eb="24">
      <t>ミ</t>
    </rPh>
    <phoneticPr fontId="4"/>
  </si>
  <si>
    <t>北島町公共下水道事業は、現在設備投資の段階であり、収益を確保するのに十分な基盤が形成されていない。
　経費回収率が前年度を下回り、汚水処理原価が上昇した理由は、収益的支出にかかる委託料等の増加により汚水処理費が増加したためである。
　収益については、依然として繰入金に依存しており今後も普及率をあげることで使用料収入を確保していく必要がある。</t>
    <rPh sb="0" eb="3">
      <t>キタジマチョウ</t>
    </rPh>
    <rPh sb="3" eb="5">
      <t>コウキョウ</t>
    </rPh>
    <rPh sb="5" eb="8">
      <t>ゲスイドウ</t>
    </rPh>
    <rPh sb="8" eb="10">
      <t>ジギョウ</t>
    </rPh>
    <rPh sb="12" eb="14">
      <t>ゲンザイ</t>
    </rPh>
    <rPh sb="14" eb="16">
      <t>セツビ</t>
    </rPh>
    <rPh sb="16" eb="18">
      <t>トウシ</t>
    </rPh>
    <rPh sb="19" eb="21">
      <t>ダンカイ</t>
    </rPh>
    <rPh sb="25" eb="27">
      <t>シュウエキ</t>
    </rPh>
    <rPh sb="28" eb="30">
      <t>カクホ</t>
    </rPh>
    <rPh sb="34" eb="36">
      <t>ジュウブン</t>
    </rPh>
    <rPh sb="37" eb="39">
      <t>キバン</t>
    </rPh>
    <rPh sb="40" eb="42">
      <t>ケイセイ</t>
    </rPh>
    <rPh sb="51" eb="53">
      <t>ケイヒ</t>
    </rPh>
    <rPh sb="53" eb="55">
      <t>カイシュウ</t>
    </rPh>
    <rPh sb="55" eb="56">
      <t>リツ</t>
    </rPh>
    <rPh sb="57" eb="60">
      <t>ゼンネンド</t>
    </rPh>
    <rPh sb="61" eb="63">
      <t>シタマワ</t>
    </rPh>
    <rPh sb="65" eb="67">
      <t>オスイ</t>
    </rPh>
    <rPh sb="67" eb="69">
      <t>ショリ</t>
    </rPh>
    <rPh sb="69" eb="71">
      <t>ゲンカ</t>
    </rPh>
    <rPh sb="72" eb="74">
      <t>ジョウショウ</t>
    </rPh>
    <rPh sb="76" eb="78">
      <t>リユウ</t>
    </rPh>
    <rPh sb="80" eb="83">
      <t>シュウエキテキ</t>
    </rPh>
    <rPh sb="83" eb="85">
      <t>シシュツ</t>
    </rPh>
    <rPh sb="89" eb="92">
      <t>イタクリョウ</t>
    </rPh>
    <rPh sb="92" eb="93">
      <t>トウ</t>
    </rPh>
    <rPh sb="94" eb="96">
      <t>ゾウカ</t>
    </rPh>
    <rPh sb="99" eb="101">
      <t>オスイ</t>
    </rPh>
    <rPh sb="101" eb="103">
      <t>ショリ</t>
    </rPh>
    <rPh sb="103" eb="104">
      <t>ヒ</t>
    </rPh>
    <rPh sb="105" eb="107">
      <t>ゾウカ</t>
    </rPh>
    <rPh sb="117" eb="119">
      <t>シュウエキ</t>
    </rPh>
    <rPh sb="125" eb="127">
      <t>イゼン</t>
    </rPh>
    <rPh sb="130" eb="132">
      <t>クリイレ</t>
    </rPh>
    <rPh sb="132" eb="133">
      <t>キン</t>
    </rPh>
    <rPh sb="134" eb="136">
      <t>イゾン</t>
    </rPh>
    <rPh sb="140" eb="142">
      <t>コンゴ</t>
    </rPh>
    <rPh sb="143" eb="145">
      <t>フキュウ</t>
    </rPh>
    <rPh sb="145" eb="146">
      <t>リツ</t>
    </rPh>
    <rPh sb="153" eb="155">
      <t>シヨウ</t>
    </rPh>
    <rPh sb="155" eb="156">
      <t>リョウ</t>
    </rPh>
    <rPh sb="156" eb="158">
      <t>シュウニュウ</t>
    </rPh>
    <rPh sb="159" eb="161">
      <t>カクホ</t>
    </rPh>
    <rPh sb="165" eb="167">
      <t>ヒツヨウ</t>
    </rPh>
    <phoneticPr fontId="4"/>
  </si>
  <si>
    <t>面整備を早期に進めていくとともに、水洗化率の向上に向けた取り組みを継続・強化していくことにより収益の改善を図りたい。</t>
    <rPh sb="0" eb="1">
      <t>メン</t>
    </rPh>
    <rPh sb="1" eb="3">
      <t>セイビ</t>
    </rPh>
    <rPh sb="4" eb="6">
      <t>ソウキ</t>
    </rPh>
    <rPh sb="7" eb="8">
      <t>スス</t>
    </rPh>
    <rPh sb="17" eb="20">
      <t>スイセンカ</t>
    </rPh>
    <rPh sb="20" eb="21">
      <t>リツ</t>
    </rPh>
    <rPh sb="22" eb="24">
      <t>コウジョウ</t>
    </rPh>
    <rPh sb="25" eb="26">
      <t>ム</t>
    </rPh>
    <rPh sb="28" eb="29">
      <t>ト</t>
    </rPh>
    <rPh sb="30" eb="31">
      <t>ク</t>
    </rPh>
    <rPh sb="33" eb="35">
      <t>ケイゾク</t>
    </rPh>
    <rPh sb="36" eb="38">
      <t>キョウカ</t>
    </rPh>
    <rPh sb="47" eb="49">
      <t>シュウエキ</t>
    </rPh>
    <rPh sb="50" eb="52">
      <t>カイゼン</t>
    </rPh>
    <rPh sb="53" eb="54">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</si>
</sst>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69-427A-A8DD-D2157CFF3BBE}"/>
            </c:ext>
          </c:extLst>
        </c:ser>
        <c:dLbls>
          <c:showLegendKey val="0"/>
          <c:showVal val="0"/>
          <c:showCatName val="0"/>
          <c:showSerName val="0"/>
          <c:showPercent val="0"/>
          <c:showBubbleSize val="0"/>
        </c:dLbls>
        <c:gapWidth val="150"/>
        <c:axId val="234810944"/>
        <c:axId val="16635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0.74</c:v>
                </c:pt>
                <c:pt idx="1">
                  <c:v>0.16</c:v>
                </c:pt>
                <c:pt idx="2">
                  <c:v>0.01</c:v>
                </c:pt>
                <c:pt idx="3">
                  <c:v>0.2</c:v>
                </c:pt>
                <c:pt idx="4">
                  <c:v>0.33</c:v>
                </c:pt>
              </c:numCache>
            </c:numRef>
          </c:val>
          <c:smooth val="0"/>
          <c:extLst xmlns:c16r2="http://schemas.microsoft.com/office/drawing/2015/06/chart">
            <c:ext xmlns:c16="http://schemas.microsoft.com/office/drawing/2014/chart" uri="{C3380CC4-5D6E-409C-BE32-E72D297353CC}">
              <c16:uniqueId val="{00000001-2F69-427A-A8DD-D2157CFF3BBE}"/>
            </c:ext>
          </c:extLst>
        </c:ser>
        <c:dLbls>
          <c:showLegendKey val="0"/>
          <c:showVal val="0"/>
          <c:showCatName val="0"/>
          <c:showSerName val="0"/>
          <c:showPercent val="0"/>
          <c:showBubbleSize val="0"/>
        </c:dLbls>
        <c:marker val="1"/>
        <c:smooth val="0"/>
        <c:axId val="234810944"/>
        <c:axId val="166358680"/>
      </c:lineChart>
      <c:dateAx>
        <c:axId val="234810944"/>
        <c:scaling>
          <c:orientation val="minMax"/>
        </c:scaling>
        <c:delete val="1"/>
        <c:axPos val="b"/>
        <c:numFmt formatCode="ge" sourceLinked="1"/>
        <c:majorTickMark val="none"/>
        <c:minorTickMark val="none"/>
        <c:tickLblPos val="none"/>
        <c:crossAx val="166358680"/>
        <c:crosses val="autoZero"/>
        <c:auto val="1"/>
        <c:lblOffset val="100"/>
        <c:baseTimeUnit val="years"/>
      </c:dateAx>
      <c:valAx>
        <c:axId val="16635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8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376-4E5E-B5E4-5C9D87AA4CBB}"/>
            </c:ext>
          </c:extLst>
        </c:ser>
        <c:dLbls>
          <c:showLegendKey val="0"/>
          <c:showVal val="0"/>
          <c:showCatName val="0"/>
          <c:showSerName val="0"/>
          <c:showPercent val="0"/>
          <c:showBubbleSize val="0"/>
        </c:dLbls>
        <c:gapWidth val="150"/>
        <c:axId val="234956136"/>
        <c:axId val="23495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37.36</c:v>
                </c:pt>
                <c:pt idx="1">
                  <c:v>41.63</c:v>
                </c:pt>
                <c:pt idx="2">
                  <c:v>37.950000000000003</c:v>
                </c:pt>
                <c:pt idx="3">
                  <c:v>32.42</c:v>
                </c:pt>
                <c:pt idx="4">
                  <c:v>35.15</c:v>
                </c:pt>
              </c:numCache>
            </c:numRef>
          </c:val>
          <c:smooth val="0"/>
          <c:extLst xmlns:c16r2="http://schemas.microsoft.com/office/drawing/2015/06/chart">
            <c:ext xmlns:c16="http://schemas.microsoft.com/office/drawing/2014/chart" uri="{C3380CC4-5D6E-409C-BE32-E72D297353CC}">
              <c16:uniqueId val="{00000001-B376-4E5E-B5E4-5C9D87AA4CBB}"/>
            </c:ext>
          </c:extLst>
        </c:ser>
        <c:dLbls>
          <c:showLegendKey val="0"/>
          <c:showVal val="0"/>
          <c:showCatName val="0"/>
          <c:showSerName val="0"/>
          <c:showPercent val="0"/>
          <c:showBubbleSize val="0"/>
        </c:dLbls>
        <c:marker val="1"/>
        <c:smooth val="0"/>
        <c:axId val="234956136"/>
        <c:axId val="234956528"/>
      </c:lineChart>
      <c:dateAx>
        <c:axId val="234956136"/>
        <c:scaling>
          <c:orientation val="minMax"/>
        </c:scaling>
        <c:delete val="1"/>
        <c:axPos val="b"/>
        <c:numFmt formatCode="ge" sourceLinked="1"/>
        <c:majorTickMark val="none"/>
        <c:minorTickMark val="none"/>
        <c:tickLblPos val="none"/>
        <c:crossAx val="234956528"/>
        <c:crosses val="autoZero"/>
        <c:auto val="1"/>
        <c:lblOffset val="100"/>
        <c:baseTimeUnit val="years"/>
      </c:dateAx>
      <c:valAx>
        <c:axId val="23495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5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41.71</c:v>
                </c:pt>
                <c:pt idx="1">
                  <c:v>45.55</c:v>
                </c:pt>
                <c:pt idx="2">
                  <c:v>41.87</c:v>
                </c:pt>
                <c:pt idx="3">
                  <c:v>42.65</c:v>
                </c:pt>
                <c:pt idx="4">
                  <c:v>41.12</c:v>
                </c:pt>
              </c:numCache>
            </c:numRef>
          </c:val>
          <c:extLst xmlns:c16r2="http://schemas.microsoft.com/office/drawing/2015/06/chart">
            <c:ext xmlns:c16="http://schemas.microsoft.com/office/drawing/2014/chart" uri="{C3380CC4-5D6E-409C-BE32-E72D297353CC}">
              <c16:uniqueId val="{00000000-B1EC-4AF9-A3F0-DE8DA83BDCFD}"/>
            </c:ext>
          </c:extLst>
        </c:ser>
        <c:dLbls>
          <c:showLegendKey val="0"/>
          <c:showVal val="0"/>
          <c:showCatName val="0"/>
          <c:showSerName val="0"/>
          <c:showPercent val="0"/>
          <c:showBubbleSize val="0"/>
        </c:dLbls>
        <c:gapWidth val="150"/>
        <c:axId val="234957704"/>
        <c:axId val="23495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61.85</c:v>
                </c:pt>
                <c:pt idx="1">
                  <c:v>66.33</c:v>
                </c:pt>
                <c:pt idx="2">
                  <c:v>63.25</c:v>
                </c:pt>
                <c:pt idx="3">
                  <c:v>60.69</c:v>
                </c:pt>
                <c:pt idx="4">
                  <c:v>61.88</c:v>
                </c:pt>
              </c:numCache>
            </c:numRef>
          </c:val>
          <c:smooth val="0"/>
          <c:extLst xmlns:c16r2="http://schemas.microsoft.com/office/drawing/2015/06/chart">
            <c:ext xmlns:c16="http://schemas.microsoft.com/office/drawing/2014/chart" uri="{C3380CC4-5D6E-409C-BE32-E72D297353CC}">
              <c16:uniqueId val="{00000001-B1EC-4AF9-A3F0-DE8DA83BDCFD}"/>
            </c:ext>
          </c:extLst>
        </c:ser>
        <c:dLbls>
          <c:showLegendKey val="0"/>
          <c:showVal val="0"/>
          <c:showCatName val="0"/>
          <c:showSerName val="0"/>
          <c:showPercent val="0"/>
          <c:showBubbleSize val="0"/>
        </c:dLbls>
        <c:marker val="1"/>
        <c:smooth val="0"/>
        <c:axId val="234957704"/>
        <c:axId val="234958096"/>
      </c:lineChart>
      <c:dateAx>
        <c:axId val="234957704"/>
        <c:scaling>
          <c:orientation val="minMax"/>
        </c:scaling>
        <c:delete val="1"/>
        <c:axPos val="b"/>
        <c:numFmt formatCode="ge" sourceLinked="1"/>
        <c:majorTickMark val="none"/>
        <c:minorTickMark val="none"/>
        <c:tickLblPos val="none"/>
        <c:crossAx val="234958096"/>
        <c:crosses val="autoZero"/>
        <c:auto val="1"/>
        <c:lblOffset val="100"/>
        <c:baseTimeUnit val="years"/>
      </c:dateAx>
      <c:valAx>
        <c:axId val="23495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5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72.010000000000005</c:v>
                </c:pt>
                <c:pt idx="1">
                  <c:v>61.9</c:v>
                </c:pt>
                <c:pt idx="2">
                  <c:v>79</c:v>
                </c:pt>
                <c:pt idx="3">
                  <c:v>108.88</c:v>
                </c:pt>
                <c:pt idx="4">
                  <c:v>104.62</c:v>
                </c:pt>
              </c:numCache>
            </c:numRef>
          </c:val>
          <c:extLst xmlns:c16r2="http://schemas.microsoft.com/office/drawing/2015/06/chart">
            <c:ext xmlns:c16="http://schemas.microsoft.com/office/drawing/2014/chart" uri="{C3380CC4-5D6E-409C-BE32-E72D297353CC}">
              <c16:uniqueId val="{00000000-682E-40BD-AE2D-5722036C1815}"/>
            </c:ext>
          </c:extLst>
        </c:ser>
        <c:dLbls>
          <c:showLegendKey val="0"/>
          <c:showVal val="0"/>
          <c:showCatName val="0"/>
          <c:showSerName val="0"/>
          <c:showPercent val="0"/>
          <c:showBubbleSize val="0"/>
        </c:dLbls>
        <c:gapWidth val="150"/>
        <c:axId val="234564640"/>
        <c:axId val="23456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2E-40BD-AE2D-5722036C1815}"/>
            </c:ext>
          </c:extLst>
        </c:ser>
        <c:dLbls>
          <c:showLegendKey val="0"/>
          <c:showVal val="0"/>
          <c:showCatName val="0"/>
          <c:showSerName val="0"/>
          <c:showPercent val="0"/>
          <c:showBubbleSize val="0"/>
        </c:dLbls>
        <c:marker val="1"/>
        <c:smooth val="0"/>
        <c:axId val="234564640"/>
        <c:axId val="234565024"/>
      </c:lineChart>
      <c:dateAx>
        <c:axId val="234564640"/>
        <c:scaling>
          <c:orientation val="minMax"/>
        </c:scaling>
        <c:delete val="1"/>
        <c:axPos val="b"/>
        <c:numFmt formatCode="ge" sourceLinked="1"/>
        <c:majorTickMark val="none"/>
        <c:minorTickMark val="none"/>
        <c:tickLblPos val="none"/>
        <c:crossAx val="234565024"/>
        <c:crosses val="autoZero"/>
        <c:auto val="1"/>
        <c:lblOffset val="100"/>
        <c:baseTimeUnit val="years"/>
      </c:dateAx>
      <c:valAx>
        <c:axId val="2345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5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12-4DDB-A58A-34C36D7F4891}"/>
            </c:ext>
          </c:extLst>
        </c:ser>
        <c:dLbls>
          <c:showLegendKey val="0"/>
          <c:showVal val="0"/>
          <c:showCatName val="0"/>
          <c:showSerName val="0"/>
          <c:showPercent val="0"/>
          <c:showBubbleSize val="0"/>
        </c:dLbls>
        <c:gapWidth val="150"/>
        <c:axId val="234625736"/>
        <c:axId val="23462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12-4DDB-A58A-34C36D7F4891}"/>
            </c:ext>
          </c:extLst>
        </c:ser>
        <c:dLbls>
          <c:showLegendKey val="0"/>
          <c:showVal val="0"/>
          <c:showCatName val="0"/>
          <c:showSerName val="0"/>
          <c:showPercent val="0"/>
          <c:showBubbleSize val="0"/>
        </c:dLbls>
        <c:marker val="1"/>
        <c:smooth val="0"/>
        <c:axId val="234625736"/>
        <c:axId val="234626120"/>
      </c:lineChart>
      <c:dateAx>
        <c:axId val="234625736"/>
        <c:scaling>
          <c:orientation val="minMax"/>
        </c:scaling>
        <c:delete val="1"/>
        <c:axPos val="b"/>
        <c:numFmt formatCode="ge" sourceLinked="1"/>
        <c:majorTickMark val="none"/>
        <c:minorTickMark val="none"/>
        <c:tickLblPos val="none"/>
        <c:crossAx val="234626120"/>
        <c:crosses val="autoZero"/>
        <c:auto val="1"/>
        <c:lblOffset val="100"/>
        <c:baseTimeUnit val="years"/>
      </c:dateAx>
      <c:valAx>
        <c:axId val="23462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2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FF-4C1A-B01B-73EEB47E2987}"/>
            </c:ext>
          </c:extLst>
        </c:ser>
        <c:dLbls>
          <c:showLegendKey val="0"/>
          <c:showVal val="0"/>
          <c:showCatName val="0"/>
          <c:showSerName val="0"/>
          <c:showPercent val="0"/>
          <c:showBubbleSize val="0"/>
        </c:dLbls>
        <c:gapWidth val="150"/>
        <c:axId val="234733496"/>
        <c:axId val="23473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FF-4C1A-B01B-73EEB47E2987}"/>
            </c:ext>
          </c:extLst>
        </c:ser>
        <c:dLbls>
          <c:showLegendKey val="0"/>
          <c:showVal val="0"/>
          <c:showCatName val="0"/>
          <c:showSerName val="0"/>
          <c:showPercent val="0"/>
          <c:showBubbleSize val="0"/>
        </c:dLbls>
        <c:marker val="1"/>
        <c:smooth val="0"/>
        <c:axId val="234733496"/>
        <c:axId val="234733880"/>
      </c:lineChart>
      <c:dateAx>
        <c:axId val="234733496"/>
        <c:scaling>
          <c:orientation val="minMax"/>
        </c:scaling>
        <c:delete val="1"/>
        <c:axPos val="b"/>
        <c:numFmt formatCode="ge" sourceLinked="1"/>
        <c:majorTickMark val="none"/>
        <c:minorTickMark val="none"/>
        <c:tickLblPos val="none"/>
        <c:crossAx val="234733880"/>
        <c:crosses val="autoZero"/>
        <c:auto val="1"/>
        <c:lblOffset val="100"/>
        <c:baseTimeUnit val="years"/>
      </c:dateAx>
      <c:valAx>
        <c:axId val="23473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3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DC-46D0-A5BE-639D2F39662C}"/>
            </c:ext>
          </c:extLst>
        </c:ser>
        <c:dLbls>
          <c:showLegendKey val="0"/>
          <c:showVal val="0"/>
          <c:showCatName val="0"/>
          <c:showSerName val="0"/>
          <c:showPercent val="0"/>
          <c:showBubbleSize val="0"/>
        </c:dLbls>
        <c:gapWidth val="150"/>
        <c:axId val="167637608"/>
        <c:axId val="23478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DC-46D0-A5BE-639D2F39662C}"/>
            </c:ext>
          </c:extLst>
        </c:ser>
        <c:dLbls>
          <c:showLegendKey val="0"/>
          <c:showVal val="0"/>
          <c:showCatName val="0"/>
          <c:showSerName val="0"/>
          <c:showPercent val="0"/>
          <c:showBubbleSize val="0"/>
        </c:dLbls>
        <c:marker val="1"/>
        <c:smooth val="0"/>
        <c:axId val="167637608"/>
        <c:axId val="234788816"/>
      </c:lineChart>
      <c:dateAx>
        <c:axId val="167637608"/>
        <c:scaling>
          <c:orientation val="minMax"/>
        </c:scaling>
        <c:delete val="1"/>
        <c:axPos val="b"/>
        <c:numFmt formatCode="ge" sourceLinked="1"/>
        <c:majorTickMark val="none"/>
        <c:minorTickMark val="none"/>
        <c:tickLblPos val="none"/>
        <c:crossAx val="234788816"/>
        <c:crosses val="autoZero"/>
        <c:auto val="1"/>
        <c:lblOffset val="100"/>
        <c:baseTimeUnit val="years"/>
      </c:dateAx>
      <c:valAx>
        <c:axId val="23478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3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EF-427E-90EE-EF49B22E5602}"/>
            </c:ext>
          </c:extLst>
        </c:ser>
        <c:dLbls>
          <c:showLegendKey val="0"/>
          <c:showVal val="0"/>
          <c:showCatName val="0"/>
          <c:showSerName val="0"/>
          <c:showPercent val="0"/>
          <c:showBubbleSize val="0"/>
        </c:dLbls>
        <c:gapWidth val="150"/>
        <c:axId val="234789992"/>
        <c:axId val="23479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EF-427E-90EE-EF49B22E5602}"/>
            </c:ext>
          </c:extLst>
        </c:ser>
        <c:dLbls>
          <c:showLegendKey val="0"/>
          <c:showVal val="0"/>
          <c:showCatName val="0"/>
          <c:showSerName val="0"/>
          <c:showPercent val="0"/>
          <c:showBubbleSize val="0"/>
        </c:dLbls>
        <c:marker val="1"/>
        <c:smooth val="0"/>
        <c:axId val="234789992"/>
        <c:axId val="234790384"/>
      </c:lineChart>
      <c:dateAx>
        <c:axId val="234789992"/>
        <c:scaling>
          <c:orientation val="minMax"/>
        </c:scaling>
        <c:delete val="1"/>
        <c:axPos val="b"/>
        <c:numFmt formatCode="ge" sourceLinked="1"/>
        <c:majorTickMark val="none"/>
        <c:minorTickMark val="none"/>
        <c:tickLblPos val="none"/>
        <c:crossAx val="234790384"/>
        <c:crosses val="autoZero"/>
        <c:auto val="1"/>
        <c:lblOffset val="100"/>
        <c:baseTimeUnit val="years"/>
      </c:dateAx>
      <c:valAx>
        <c:axId val="23479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8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17.920000000000002</c:v>
                </c:pt>
                <c:pt idx="1">
                  <c:v>15.7</c:v>
                </c:pt>
                <c:pt idx="2">
                  <c:v>0.27</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39A-4FBB-9AF9-DFF95F5342BF}"/>
            </c:ext>
          </c:extLst>
        </c:ser>
        <c:dLbls>
          <c:showLegendKey val="0"/>
          <c:showVal val="0"/>
          <c:showCatName val="0"/>
          <c:showSerName val="0"/>
          <c:showPercent val="0"/>
          <c:showBubbleSize val="0"/>
        </c:dLbls>
        <c:gapWidth val="150"/>
        <c:axId val="167636824"/>
        <c:axId val="16763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1853.46</c:v>
                </c:pt>
                <c:pt idx="1">
                  <c:v>1315.67</c:v>
                </c:pt>
                <c:pt idx="2">
                  <c:v>1862.51</c:v>
                </c:pt>
                <c:pt idx="3">
                  <c:v>1622.57</c:v>
                </c:pt>
                <c:pt idx="4">
                  <c:v>985.65</c:v>
                </c:pt>
              </c:numCache>
            </c:numRef>
          </c:val>
          <c:smooth val="0"/>
          <c:extLst xmlns:c16r2="http://schemas.microsoft.com/office/drawing/2015/06/chart">
            <c:ext xmlns:c16="http://schemas.microsoft.com/office/drawing/2014/chart" uri="{C3380CC4-5D6E-409C-BE32-E72D297353CC}">
              <c16:uniqueId val="{00000001-539A-4FBB-9AF9-DFF95F5342BF}"/>
            </c:ext>
          </c:extLst>
        </c:ser>
        <c:dLbls>
          <c:showLegendKey val="0"/>
          <c:showVal val="0"/>
          <c:showCatName val="0"/>
          <c:showSerName val="0"/>
          <c:showPercent val="0"/>
          <c:showBubbleSize val="0"/>
        </c:dLbls>
        <c:marker val="1"/>
        <c:smooth val="0"/>
        <c:axId val="167636824"/>
        <c:axId val="167636432"/>
      </c:lineChart>
      <c:dateAx>
        <c:axId val="167636824"/>
        <c:scaling>
          <c:orientation val="minMax"/>
        </c:scaling>
        <c:delete val="1"/>
        <c:axPos val="b"/>
        <c:numFmt formatCode="ge" sourceLinked="1"/>
        <c:majorTickMark val="none"/>
        <c:minorTickMark val="none"/>
        <c:tickLblPos val="none"/>
        <c:crossAx val="167636432"/>
        <c:crosses val="autoZero"/>
        <c:auto val="1"/>
        <c:lblOffset val="100"/>
        <c:baseTimeUnit val="years"/>
      </c:dateAx>
      <c:valAx>
        <c:axId val="16763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3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38.020000000000003</c:v>
                </c:pt>
                <c:pt idx="1">
                  <c:v>45.84</c:v>
                </c:pt>
                <c:pt idx="2">
                  <c:v>52.36</c:v>
                </c:pt>
                <c:pt idx="3">
                  <c:v>57.78</c:v>
                </c:pt>
                <c:pt idx="4">
                  <c:v>47.18</c:v>
                </c:pt>
              </c:numCache>
            </c:numRef>
          </c:val>
          <c:extLst xmlns:c16r2="http://schemas.microsoft.com/office/drawing/2015/06/chart">
            <c:ext xmlns:c16="http://schemas.microsoft.com/office/drawing/2014/chart" uri="{C3380CC4-5D6E-409C-BE32-E72D297353CC}">
              <c16:uniqueId val="{00000000-1214-4C41-B423-6AE7081F23A9}"/>
            </c:ext>
          </c:extLst>
        </c:ser>
        <c:dLbls>
          <c:showLegendKey val="0"/>
          <c:showVal val="0"/>
          <c:showCatName val="0"/>
          <c:showSerName val="0"/>
          <c:showPercent val="0"/>
          <c:showBubbleSize val="0"/>
        </c:dLbls>
        <c:gapWidth val="150"/>
        <c:axId val="167637216"/>
        <c:axId val="23479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45.22</c:v>
                </c:pt>
                <c:pt idx="1">
                  <c:v>60.78</c:v>
                </c:pt>
                <c:pt idx="2">
                  <c:v>53.03</c:v>
                </c:pt>
                <c:pt idx="3">
                  <c:v>58.32</c:v>
                </c:pt>
                <c:pt idx="4">
                  <c:v>62.11</c:v>
                </c:pt>
              </c:numCache>
            </c:numRef>
          </c:val>
          <c:smooth val="0"/>
          <c:extLst xmlns:c16r2="http://schemas.microsoft.com/office/drawing/2015/06/chart">
            <c:ext xmlns:c16="http://schemas.microsoft.com/office/drawing/2014/chart" uri="{C3380CC4-5D6E-409C-BE32-E72D297353CC}">
              <c16:uniqueId val="{00000001-1214-4C41-B423-6AE7081F23A9}"/>
            </c:ext>
          </c:extLst>
        </c:ser>
        <c:dLbls>
          <c:showLegendKey val="0"/>
          <c:showVal val="0"/>
          <c:showCatName val="0"/>
          <c:showSerName val="0"/>
          <c:showPercent val="0"/>
          <c:showBubbleSize val="0"/>
        </c:dLbls>
        <c:marker val="1"/>
        <c:smooth val="0"/>
        <c:axId val="167637216"/>
        <c:axId val="234791560"/>
      </c:lineChart>
      <c:dateAx>
        <c:axId val="167637216"/>
        <c:scaling>
          <c:orientation val="minMax"/>
        </c:scaling>
        <c:delete val="1"/>
        <c:axPos val="b"/>
        <c:numFmt formatCode="ge" sourceLinked="1"/>
        <c:majorTickMark val="none"/>
        <c:minorTickMark val="none"/>
        <c:tickLblPos val="none"/>
        <c:crossAx val="234791560"/>
        <c:crosses val="autoZero"/>
        <c:auto val="1"/>
        <c:lblOffset val="100"/>
        <c:baseTimeUnit val="years"/>
      </c:dateAx>
      <c:valAx>
        <c:axId val="23479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474.18</c:v>
                </c:pt>
                <c:pt idx="1">
                  <c:v>394.94</c:v>
                </c:pt>
                <c:pt idx="2">
                  <c:v>343.46</c:v>
                </c:pt>
                <c:pt idx="3">
                  <c:v>316.16000000000003</c:v>
                </c:pt>
                <c:pt idx="4">
                  <c:v>382.65</c:v>
                </c:pt>
              </c:numCache>
            </c:numRef>
          </c:val>
          <c:extLst xmlns:c16r2="http://schemas.microsoft.com/office/drawing/2015/06/chart">
            <c:ext xmlns:c16="http://schemas.microsoft.com/office/drawing/2014/chart" uri="{C3380CC4-5D6E-409C-BE32-E72D297353CC}">
              <c16:uniqueId val="{00000000-3F9B-4FEF-BF5C-2111AA3B58FB}"/>
            </c:ext>
          </c:extLst>
        </c:ser>
        <c:dLbls>
          <c:showLegendKey val="0"/>
          <c:showVal val="0"/>
          <c:showCatName val="0"/>
          <c:showSerName val="0"/>
          <c:showPercent val="0"/>
          <c:showBubbleSize val="0"/>
        </c:dLbls>
        <c:gapWidth val="150"/>
        <c:axId val="234954568"/>
        <c:axId val="23495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290.39999999999998</c:v>
                </c:pt>
                <c:pt idx="1">
                  <c:v>276.26</c:v>
                </c:pt>
                <c:pt idx="2">
                  <c:v>250.86</c:v>
                </c:pt>
                <c:pt idx="3">
                  <c:v>227.65</c:v>
                </c:pt>
                <c:pt idx="4">
                  <c:v>225.27</c:v>
                </c:pt>
              </c:numCache>
            </c:numRef>
          </c:val>
          <c:smooth val="0"/>
          <c:extLst xmlns:c16r2="http://schemas.microsoft.com/office/drawing/2015/06/chart">
            <c:ext xmlns:c16="http://schemas.microsoft.com/office/drawing/2014/chart" uri="{C3380CC4-5D6E-409C-BE32-E72D297353CC}">
              <c16:uniqueId val="{00000001-3F9B-4FEF-BF5C-2111AA3B58FB}"/>
            </c:ext>
          </c:extLst>
        </c:ser>
        <c:dLbls>
          <c:showLegendKey val="0"/>
          <c:showVal val="0"/>
          <c:showCatName val="0"/>
          <c:showSerName val="0"/>
          <c:showPercent val="0"/>
          <c:showBubbleSize val="0"/>
        </c:dLbls>
        <c:marker val="1"/>
        <c:smooth val="0"/>
        <c:axId val="234954568"/>
        <c:axId val="234954960"/>
      </c:lineChart>
      <c:dateAx>
        <c:axId val="234954568"/>
        <c:scaling>
          <c:orientation val="minMax"/>
        </c:scaling>
        <c:delete val="1"/>
        <c:axPos val="b"/>
        <c:numFmt formatCode="ge" sourceLinked="1"/>
        <c:majorTickMark val="none"/>
        <c:minorTickMark val="none"/>
        <c:tickLblPos val="none"/>
        <c:crossAx val="234954960"/>
        <c:crosses val="autoZero"/>
        <c:auto val="1"/>
        <c:lblOffset val="100"/>
        <c:baseTimeUnit val="years"/>
      </c:dateAx>
      <c:valAx>
        <c:axId val="23495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5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北島町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Cb3</v>
      </c>
      <c r="X8" s="71"/>
      <c r="Y8" s="71"/>
      <c r="Z8" s="71"/>
      <c r="AA8" s="71"/>
      <c r="AB8" s="71"/>
      <c r="AC8" s="71"/>
      <c r="AD8" s="72" t="str">
        <f>データ!$M$6</f>
        <v>非設置</v>
      </c>
      <c r="AE8" s="72"/>
      <c r="AF8" s="72"/>
      <c r="AG8" s="72"/>
      <c r="AH8" s="72"/>
      <c r="AI8" s="72"/>
      <c r="AJ8" s="72"/>
      <c r="AK8" s="3"/>
      <c r="AL8" s="68">
        <f>データ!S6</f>
        <v>23152</v>
      </c>
      <c r="AM8" s="68"/>
      <c r="AN8" s="68"/>
      <c r="AO8" s="68"/>
      <c r="AP8" s="68"/>
      <c r="AQ8" s="68"/>
      <c r="AR8" s="68"/>
      <c r="AS8" s="68"/>
      <c r="AT8" s="67">
        <f>データ!T6</f>
        <v>8.74</v>
      </c>
      <c r="AU8" s="67"/>
      <c r="AV8" s="67"/>
      <c r="AW8" s="67"/>
      <c r="AX8" s="67"/>
      <c r="AY8" s="67"/>
      <c r="AZ8" s="67"/>
      <c r="BA8" s="67"/>
      <c r="BB8" s="67">
        <f>データ!U6</f>
        <v>2648.97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12.87</v>
      </c>
      <c r="Q10" s="67"/>
      <c r="R10" s="67"/>
      <c r="S10" s="67"/>
      <c r="T10" s="67"/>
      <c r="U10" s="67"/>
      <c r="V10" s="67"/>
      <c r="W10" s="67">
        <f>データ!Q6</f>
        <v>102.49</v>
      </c>
      <c r="X10" s="67"/>
      <c r="Y10" s="67"/>
      <c r="Z10" s="67"/>
      <c r="AA10" s="67"/>
      <c r="AB10" s="67"/>
      <c r="AC10" s="67"/>
      <c r="AD10" s="68">
        <f>データ!R6</f>
        <v>3080</v>
      </c>
      <c r="AE10" s="68"/>
      <c r="AF10" s="68"/>
      <c r="AG10" s="68"/>
      <c r="AH10" s="68"/>
      <c r="AI10" s="68"/>
      <c r="AJ10" s="68"/>
      <c r="AK10" s="2"/>
      <c r="AL10" s="68">
        <f>データ!V6</f>
        <v>2969</v>
      </c>
      <c r="AM10" s="68"/>
      <c r="AN10" s="68"/>
      <c r="AO10" s="68"/>
      <c r="AP10" s="68"/>
      <c r="AQ10" s="68"/>
      <c r="AR10" s="68"/>
      <c r="AS10" s="68"/>
      <c r="AT10" s="67">
        <f>データ!W6</f>
        <v>0.49</v>
      </c>
      <c r="AU10" s="67"/>
      <c r="AV10" s="67"/>
      <c r="AW10" s="67"/>
      <c r="AX10" s="67"/>
      <c r="AY10" s="67"/>
      <c r="AZ10" s="67"/>
      <c r="BA10" s="67"/>
      <c r="BB10" s="67">
        <f>データ!X6</f>
        <v>6059.18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VTgoj/7UVQnW78eIVwZ5/e+4JKKGOolqYtA4CRZW5lTObamBaT6I2V5TIsQ+EZWN9dY4t3bj6mli8tbm8TVBfA==" saltValue="O/xKx5PDA5xzvMY5Jxhvq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364029</v>
      </c>
      <c r="D6" s="32">
        <f t="shared" si="3"/>
        <v>47</v>
      </c>
      <c r="E6" s="32">
        <f t="shared" si="3"/>
        <v>17</v>
      </c>
      <c r="F6" s="32">
        <f t="shared" si="3"/>
        <v>1</v>
      </c>
      <c r="G6" s="32">
        <f t="shared" si="3"/>
        <v>0</v>
      </c>
      <c r="H6" s="32" t="str">
        <f t="shared" si="3"/>
        <v>徳島県　北島町</v>
      </c>
      <c r="I6" s="32" t="str">
        <f t="shared" si="3"/>
        <v>法非適用</v>
      </c>
      <c r="J6" s="32" t="str">
        <f t="shared" si="3"/>
        <v>下水道事業</v>
      </c>
      <c r="K6" s="32" t="str">
        <f t="shared" si="3"/>
        <v>公共下水道</v>
      </c>
      <c r="L6" s="32" t="str">
        <f t="shared" si="3"/>
        <v>Cb3</v>
      </c>
      <c r="M6" s="32" t="str">
        <f t="shared" si="3"/>
        <v>非設置</v>
      </c>
      <c r="N6" s="33" t="str">
        <f t="shared" si="3"/>
        <v>-</v>
      </c>
      <c r="O6" s="33" t="str">
        <f t="shared" si="3"/>
        <v>該当数値なし</v>
      </c>
      <c r="P6" s="33">
        <f t="shared" si="3"/>
        <v>12.87</v>
      </c>
      <c r="Q6" s="33">
        <f t="shared" si="3"/>
        <v>102.49</v>
      </c>
      <c r="R6" s="33">
        <f t="shared" si="3"/>
        <v>3080</v>
      </c>
      <c r="S6" s="33">
        <f t="shared" si="3"/>
        <v>23152</v>
      </c>
      <c r="T6" s="33">
        <f t="shared" si="3"/>
        <v>8.74</v>
      </c>
      <c r="U6" s="33">
        <f t="shared" si="3"/>
        <v>2648.97</v>
      </c>
      <c r="V6" s="33">
        <f t="shared" si="3"/>
        <v>2969</v>
      </c>
      <c r="W6" s="33">
        <f t="shared" si="3"/>
        <v>0.49</v>
      </c>
      <c r="X6" s="33">
        <f t="shared" si="3"/>
        <v>6059.18</v>
      </c>
      <c r="Y6" s="34">
        <f>IF(Y7="",NA(),Y7)</f>
        <v>72.010000000000005</v>
      </c>
      <c r="Z6" s="34">
        <f t="shared" ref="Z6:AH6" si="4">IF(Z7="",NA(),Z7)</f>
        <v>61.9</v>
      </c>
      <c r="AA6" s="34">
        <f t="shared" si="4"/>
        <v>79</v>
      </c>
      <c r="AB6" s="34">
        <f t="shared" si="4"/>
        <v>108.88</v>
      </c>
      <c r="AC6" s="34">
        <f t="shared" si="4"/>
        <v>104.62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17.920000000000002</v>
      </c>
      <c r="BG6" s="34">
        <f t="shared" ref="BG6:BO6" si="7">IF(BG7="",NA(),BG7)</f>
        <v>15.7</v>
      </c>
      <c r="BH6" s="34">
        <f t="shared" si="7"/>
        <v>0.27</v>
      </c>
      <c r="BI6" s="33">
        <f t="shared" si="7"/>
        <v>0</v>
      </c>
      <c r="BJ6" s="33">
        <f t="shared" si="7"/>
        <v>0</v>
      </c>
      <c r="BK6" s="34">
        <f t="shared" si="7"/>
        <v>1853.46</v>
      </c>
      <c r="BL6" s="34">
        <f t="shared" si="7"/>
        <v>1315.67</v>
      </c>
      <c r="BM6" s="34">
        <f t="shared" si="7"/>
        <v>1862.51</v>
      </c>
      <c r="BN6" s="34">
        <f t="shared" si="7"/>
        <v>1622.57</v>
      </c>
      <c r="BO6" s="34">
        <f t="shared" si="7"/>
        <v>985.65</v>
      </c>
      <c r="BP6" s="33" t="str">
        <f>IF(BP7="","",IF(BP7="-","【-】","【"&amp;SUBSTITUTE(TEXT(BP7,"#,##0.00"),"-","△")&amp;"】"))</f>
        <v>【707.33】</v>
      </c>
      <c r="BQ6" s="34">
        <f>IF(BQ7="",NA(),BQ7)</f>
        <v>38.020000000000003</v>
      </c>
      <c r="BR6" s="34">
        <f t="shared" ref="BR6:BZ6" si="8">IF(BR7="",NA(),BR7)</f>
        <v>45.84</v>
      </c>
      <c r="BS6" s="34">
        <f t="shared" si="8"/>
        <v>52.36</v>
      </c>
      <c r="BT6" s="34">
        <f t="shared" si="8"/>
        <v>57.78</v>
      </c>
      <c r="BU6" s="34">
        <f t="shared" si="8"/>
        <v>47.18</v>
      </c>
      <c r="BV6" s="34">
        <f t="shared" si="8"/>
        <v>45.22</v>
      </c>
      <c r="BW6" s="34">
        <f t="shared" si="8"/>
        <v>60.78</v>
      </c>
      <c r="BX6" s="34">
        <f t="shared" si="8"/>
        <v>53.03</v>
      </c>
      <c r="BY6" s="34">
        <f t="shared" si="8"/>
        <v>58.32</v>
      </c>
      <c r="BZ6" s="34">
        <f t="shared" si="8"/>
        <v>62.11</v>
      </c>
      <c r="CA6" s="33" t="str">
        <f>IF(CA7="","",IF(CA7="-","【-】","【"&amp;SUBSTITUTE(TEXT(CA7,"#,##0.00"),"-","△")&amp;"】"))</f>
        <v>【101.26】</v>
      </c>
      <c r="CB6" s="34">
        <f>IF(CB7="",NA(),CB7)</f>
        <v>474.18</v>
      </c>
      <c r="CC6" s="34">
        <f t="shared" ref="CC6:CK6" si="9">IF(CC7="",NA(),CC7)</f>
        <v>394.94</v>
      </c>
      <c r="CD6" s="34">
        <f t="shared" si="9"/>
        <v>343.46</v>
      </c>
      <c r="CE6" s="34">
        <f t="shared" si="9"/>
        <v>316.16000000000003</v>
      </c>
      <c r="CF6" s="34">
        <f t="shared" si="9"/>
        <v>382.65</v>
      </c>
      <c r="CG6" s="34">
        <f t="shared" si="9"/>
        <v>290.39999999999998</v>
      </c>
      <c r="CH6" s="34">
        <f t="shared" si="9"/>
        <v>276.26</v>
      </c>
      <c r="CI6" s="34">
        <f t="shared" si="9"/>
        <v>250.86</v>
      </c>
      <c r="CJ6" s="34">
        <f t="shared" si="9"/>
        <v>227.65</v>
      </c>
      <c r="CK6" s="34">
        <f t="shared" si="9"/>
        <v>225.27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37.36</v>
      </c>
      <c r="CS6" s="34">
        <f t="shared" si="10"/>
        <v>41.63</v>
      </c>
      <c r="CT6" s="34">
        <f t="shared" si="10"/>
        <v>37.950000000000003</v>
      </c>
      <c r="CU6" s="34">
        <f t="shared" si="10"/>
        <v>32.42</v>
      </c>
      <c r="CV6" s="34">
        <f t="shared" si="10"/>
        <v>35.15</v>
      </c>
      <c r="CW6" s="33" t="str">
        <f>IF(CW7="","",IF(CW7="-","【-】","【"&amp;SUBSTITUTE(TEXT(CW7,"#,##0.00"),"-","△")&amp;"】"))</f>
        <v>【60.13】</v>
      </c>
      <c r="CX6" s="34">
        <f>IF(CX7="",NA(),CX7)</f>
        <v>41.71</v>
      </c>
      <c r="CY6" s="34">
        <f t="shared" ref="CY6:DG6" si="11">IF(CY7="",NA(),CY7)</f>
        <v>45.55</v>
      </c>
      <c r="CZ6" s="34">
        <f t="shared" si="11"/>
        <v>41.87</v>
      </c>
      <c r="DA6" s="34">
        <f t="shared" si="11"/>
        <v>42.65</v>
      </c>
      <c r="DB6" s="34">
        <f t="shared" si="11"/>
        <v>41.12</v>
      </c>
      <c r="DC6" s="34">
        <f t="shared" si="11"/>
        <v>61.85</v>
      </c>
      <c r="DD6" s="34">
        <f t="shared" si="11"/>
        <v>66.33</v>
      </c>
      <c r="DE6" s="34">
        <f t="shared" si="11"/>
        <v>63.25</v>
      </c>
      <c r="DF6" s="34">
        <f t="shared" si="11"/>
        <v>60.69</v>
      </c>
      <c r="DG6" s="34">
        <f t="shared" si="11"/>
        <v>61.88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0.74</v>
      </c>
      <c r="EK6" s="34">
        <f t="shared" si="14"/>
        <v>0.16</v>
      </c>
      <c r="EL6" s="34">
        <f t="shared" si="14"/>
        <v>0.01</v>
      </c>
      <c r="EM6" s="34">
        <f t="shared" si="14"/>
        <v>0.2</v>
      </c>
      <c r="EN6" s="34">
        <f t="shared" si="14"/>
        <v>0.33</v>
      </c>
      <c r="EO6" s="33" t="str">
        <f>IF(EO7="","",IF(EO7="-","【-】","【"&amp;SUBSTITUTE(TEXT(EO7,"#,##0.00"),"-","△")&amp;"】"))</f>
        <v>【0.23】</v>
      </c>
    </row>
    <row r="7" spans="1:145" s="35" customFormat="1" x14ac:dyDescent="0.15">
      <c r="A7" s="27"/>
      <c r="B7" s="36">
        <v>2017</v>
      </c>
      <c r="C7" s="36">
        <v>364029</v>
      </c>
      <c r="D7" s="36">
        <v>47</v>
      </c>
      <c r="E7" s="36">
        <v>17</v>
      </c>
      <c r="F7" s="36">
        <v>1</v>
      </c>
      <c r="G7" s="36">
        <v>0</v>
      </c>
      <c r="H7" s="36" t="s">
        <v>111</v>
      </c>
      <c r="I7" s="36" t="s">
        <v>112</v>
      </c>
      <c r="J7" s="36" t="s">
        <v>113</v>
      </c>
      <c r="K7" s="36" t="s">
        <v>114</v>
      </c>
      <c r="L7" s="36" t="s">
        <v>115</v>
      </c>
      <c r="M7" s="36" t="s">
        <v>116</v>
      </c>
      <c r="N7" s="37" t="s">
        <v>117</v>
      </c>
      <c r="O7" s="37" t="s">
        <v>118</v>
      </c>
      <c r="P7" s="37">
        <v>12.87</v>
      </c>
      <c r="Q7" s="37">
        <v>102.49</v>
      </c>
      <c r="R7" s="37">
        <v>3080</v>
      </c>
      <c r="S7" s="37">
        <v>23152</v>
      </c>
      <c r="T7" s="37">
        <v>8.74</v>
      </c>
      <c r="U7" s="37">
        <v>2648.97</v>
      </c>
      <c r="V7" s="37">
        <v>2969</v>
      </c>
      <c r="W7" s="37">
        <v>0.49</v>
      </c>
      <c r="X7" s="37">
        <v>6059.18</v>
      </c>
      <c r="Y7" s="37">
        <v>72.010000000000005</v>
      </c>
      <c r="Z7" s="37">
        <v>61.9</v>
      </c>
      <c r="AA7" s="37">
        <v>79</v>
      </c>
      <c r="AB7" s="37">
        <v>108.88</v>
      </c>
      <c r="AC7" s="37">
        <v>104.62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17.920000000000002</v>
      </c>
      <c r="BG7" s="37">
        <v>15.7</v>
      </c>
      <c r="BH7" s="37">
        <v>0.27</v>
      </c>
      <c r="BI7" s="37">
        <v>0</v>
      </c>
      <c r="BJ7" s="37">
        <v>0</v>
      </c>
      <c r="BK7" s="37">
        <v>1853.46</v>
      </c>
      <c r="BL7" s="37">
        <v>1315.67</v>
      </c>
      <c r="BM7" s="37">
        <v>1862.51</v>
      </c>
      <c r="BN7" s="37">
        <v>1622.57</v>
      </c>
      <c r="BO7" s="37">
        <v>985.65</v>
      </c>
      <c r="BP7" s="37">
        <v>707.33</v>
      </c>
      <c r="BQ7" s="37">
        <v>38.020000000000003</v>
      </c>
      <c r="BR7" s="37">
        <v>45.84</v>
      </c>
      <c r="BS7" s="37">
        <v>52.36</v>
      </c>
      <c r="BT7" s="37">
        <v>57.78</v>
      </c>
      <c r="BU7" s="37">
        <v>47.18</v>
      </c>
      <c r="BV7" s="37">
        <v>45.22</v>
      </c>
      <c r="BW7" s="37">
        <v>60.78</v>
      </c>
      <c r="BX7" s="37">
        <v>53.03</v>
      </c>
      <c r="BY7" s="37">
        <v>58.32</v>
      </c>
      <c r="BZ7" s="37">
        <v>62.11</v>
      </c>
      <c r="CA7" s="37">
        <v>101.26</v>
      </c>
      <c r="CB7" s="37">
        <v>474.18</v>
      </c>
      <c r="CC7" s="37">
        <v>394.94</v>
      </c>
      <c r="CD7" s="37">
        <v>343.46</v>
      </c>
      <c r="CE7" s="37">
        <v>316.16000000000003</v>
      </c>
      <c r="CF7" s="37">
        <v>382.65</v>
      </c>
      <c r="CG7" s="37">
        <v>290.39999999999998</v>
      </c>
      <c r="CH7" s="37">
        <v>276.26</v>
      </c>
      <c r="CI7" s="37">
        <v>250.86</v>
      </c>
      <c r="CJ7" s="37">
        <v>227.65</v>
      </c>
      <c r="CK7" s="37">
        <v>225.27</v>
      </c>
      <c r="CL7" s="37">
        <v>136.38999999999999</v>
      </c>
      <c r="CM7" s="37" t="s">
        <v>117</v>
      </c>
      <c r="CN7" s="37" t="s">
        <v>117</v>
      </c>
      <c r="CO7" s="37" t="s">
        <v>117</v>
      </c>
      <c r="CP7" s="37" t="s">
        <v>117</v>
      </c>
      <c r="CQ7" s="37" t="s">
        <v>117</v>
      </c>
      <c r="CR7" s="37">
        <v>37.36</v>
      </c>
      <c r="CS7" s="37">
        <v>41.63</v>
      </c>
      <c r="CT7" s="37">
        <v>37.950000000000003</v>
      </c>
      <c r="CU7" s="37">
        <v>32.42</v>
      </c>
      <c r="CV7" s="37">
        <v>35.15</v>
      </c>
      <c r="CW7" s="37">
        <v>60.13</v>
      </c>
      <c r="CX7" s="37">
        <v>41.71</v>
      </c>
      <c r="CY7" s="37">
        <v>45.55</v>
      </c>
      <c r="CZ7" s="37">
        <v>41.87</v>
      </c>
      <c r="DA7" s="37">
        <v>42.65</v>
      </c>
      <c r="DB7" s="37">
        <v>41.12</v>
      </c>
      <c r="DC7" s="37">
        <v>61.85</v>
      </c>
      <c r="DD7" s="37">
        <v>66.33</v>
      </c>
      <c r="DE7" s="37">
        <v>63.25</v>
      </c>
      <c r="DF7" s="37">
        <v>60.69</v>
      </c>
      <c r="DG7" s="37">
        <v>61.88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0.74</v>
      </c>
      <c r="EK7" s="37">
        <v>0.16</v>
      </c>
      <c r="EL7" s="37">
        <v>0.01</v>
      </c>
      <c r="EM7" s="37">
        <v>0.2</v>
      </c>
      <c r="EN7" s="37">
        <v>0.33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北島町</cp:lastModifiedBy>
  <cp:lastPrinted>2019-01-29T00:32:46Z</cp:lastPrinted>
  <dcterms:created xsi:type="dcterms:W3CDTF">2018-12-03T09:07:30Z</dcterms:created>
  <dcterms:modified xsi:type="dcterms:W3CDTF">2019-01-29T00:34:54Z</dcterms:modified>
  <cp:category/>
</cp:coreProperties>
</file>