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13-211\副課長フォルダ（共有）\60　調査・照会・通知（市）\財政課関係照会・通知\H30\（H31.1.21）公営企業に係る経営比較分析表（平成２９年度決算）\回答\"/>
    </mc:Choice>
  </mc:AlternateContent>
  <workbookProtection workbookAlgorithmName="SHA-512" workbookHashValue="gSBTntjmylnp3bQ3eFx5dy6xJ0Cx5kX5WT1RWV6K8yVGIQNlxBy8Ne9yyXmng8DrphhrA8sLqig2GHphTcpOIw==" workbookSaltValue="qnzm0ZeyAbJFuYA2nMzT2Q==" workbookSpinCount="100000" lockStructure="1"/>
  <bookViews>
    <workbookView xWindow="0" yWindow="0" windowWidth="15360" windowHeight="7635"/>
  </bookViews>
  <sheets>
    <sheet name="法非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<sst xmlns="http://schemas.openxmlformats.org/spreadsheetml/2006/main" count="245" uniqueCount="126">
  <si>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</si>
  <si>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</si>
  <si>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</si>
  <si>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</si>
  <si>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</si>
  <si>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</si>
  <si>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</si>
  <si>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</si>
  <si>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</si>
  <si>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</si>
  <si>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</si>
  <si>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</si>
  <si>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</si>
  <si>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</si>
  <si>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</si>
  <si>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</si>
  <si>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</si>
  <si>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</si>
  <si>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</si>
  <si>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</si>
  <si>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</si>
  <si>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</si>
  <si>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</si>
  <si>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</si>
  <si>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</si>
  <si>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</si>
  <si>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</si>
  <si>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</si>
  <si>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</si>
  <si>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</si>
  <si>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</si>
  <si>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</si>
  <si>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</si>
  <si>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</si>
  <si>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</si>
  <si>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</si>
  <si>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</si>
  <si>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</si>
  <si>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</si>
  <si>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</si>
  <si>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</si>
  <si>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</si>
  <si>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</si>
  <si>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</si>
  <si>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</si>
  <si>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</si>
  <si>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</si>
  <si>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</si>
  <si>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</si>
  <si>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</si>
  <si>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</si>
  <si>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</si>
  <si>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</si>
  <si>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</si>
  <si>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</si>
  <si>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</si>
  <si>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</si>
  <si>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</si>
  <si>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</si>
  <si>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</si>
  <si>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</si>
  <si>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</si>
  <si>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</si>
  <si>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</si>
  <si>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</si>
  <si>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</si>
  <si>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</si>
  <si>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</si>
  <si>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</si>
  <si>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</si>
  <si>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</si>
  <si>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</si>
  <si>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</si>
  <si>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</si>
  <si>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</si>
  <si>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</si>
  <si>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</si>
  <si>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</si>
  <si>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</si>
  <si>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</si>
  <si>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</si>
  <si>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</si>
  <si>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</si>
  <si>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</si>
  <si>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</si>
  <si>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</si>
  <si>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</si>
  <si>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</si>
  <si>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</si>
  <si>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</si>
  <si>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</si>
  <si>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</si>
  <si>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</si>
  <si>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</si>
  <si>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</si>
  <si>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</si>
  <si>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</si>
  <si>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</si>
  <si>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</si>
  <si>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</si>
  <si>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</si>
  <si>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</si>
  <si>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</si>
  <si>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</si>
  <si>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</si>
  <si>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</si>
  <si>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</si>
  <si>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</si>
  <si>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</si>
  <si>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</si>
  <si>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</si>
  <si>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</si>
  <si>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</si>
  <si>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</si>
  <si>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</si>
  <si>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</si>
  <si>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</si>
  <si>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</si>
  <si>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</si>
  <si>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</si>
  <si>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</si>
  <si>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</si>
  <si>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</si>
  <si>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rPh sb="1" eb="3">
      <t>コウキョウ</t>
    </rPh>
    <rPh sb="3" eb="6">
      <t>ゲスイドウ</t>
    </rPh>
    <rPh sb="6" eb="8">
      <t>ジギョウ</t>
    </rPh>
    <rPh sb="9" eb="11">
      <t>オスイ</t>
    </rPh>
    <rPh sb="17" eb="19">
      <t>ヘイセイ</t>
    </rPh>
    <rPh sb="21" eb="22">
      <t>ネン</t>
    </rPh>
    <rPh sb="24" eb="26">
      <t>ジギョウ</t>
    </rPh>
    <rPh sb="27" eb="29">
      <t>カイシ</t>
    </rPh>
    <rPh sb="31" eb="33">
      <t>ケイカ</t>
    </rPh>
    <rPh sb="33" eb="35">
      <t>ネンスウ</t>
    </rPh>
    <rPh sb="36" eb="37">
      <t>スク</t>
    </rPh>
    <rPh sb="42" eb="44">
      <t>コウシン</t>
    </rPh>
    <rPh sb="45" eb="47">
      <t>シュウゼン</t>
    </rPh>
    <rPh sb="47" eb="48">
      <t>トウ</t>
    </rPh>
    <rPh sb="49" eb="51">
      <t>ヒツヨウ</t>
    </rPh>
    <rPh sb="52" eb="54">
      <t>カンキョ</t>
    </rPh>
    <rPh sb="55" eb="58">
      <t>ロウキュウカ</t>
    </rPh>
    <rPh sb="59" eb="60">
      <t>ミ</t>
    </rPh>
    <rPh sb="67" eb="69">
      <t>コウキョウ</t>
    </rPh>
    <rPh sb="69" eb="72">
      <t>ゲスイドウ</t>
    </rPh>
    <rPh sb="72" eb="74">
      <t>ジギョウ</t>
    </rPh>
    <rPh sb="75" eb="77">
      <t>ウスイ</t>
    </rPh>
    <rPh sb="84" eb="86">
      <t>コウシン</t>
    </rPh>
    <rPh sb="87" eb="89">
      <t>イジ</t>
    </rPh>
    <rPh sb="89" eb="91">
      <t>ホシュウ</t>
    </rPh>
    <rPh sb="92" eb="94">
      <t>ヒツヨウ</t>
    </rPh>
    <rPh sb="95" eb="97">
      <t>カンキョ</t>
    </rPh>
    <rPh sb="97" eb="98">
      <t>トウ</t>
    </rPh>
    <rPh sb="99" eb="101">
      <t>タスウ</t>
    </rPh>
    <rPh sb="106" eb="107">
      <t>チョウ</t>
    </rPh>
    <rPh sb="107" eb="110">
      <t>ジュミョウカ</t>
    </rPh>
    <rPh sb="110" eb="112">
      <t>ケイカク</t>
    </rPh>
    <rPh sb="113" eb="115">
      <t>サクテイ</t>
    </rPh>
    <rPh sb="125" eb="128">
      <t>ケイカクテキ</t>
    </rPh>
    <rPh sb="129" eb="131">
      <t>コウシン</t>
    </rPh>
    <rPh sb="132" eb="134">
      <t>イジ</t>
    </rPh>
    <rPh sb="134" eb="136">
      <t>ホシュウ</t>
    </rPh>
    <rPh sb="137" eb="138">
      <t>オコナ</t>
    </rPh>
    <rPh sb="144" eb="146">
      <t>コンゴ</t>
    </rPh>
    <rPh sb="147" eb="150">
      <t>ロウキュウカ</t>
    </rPh>
    <rPh sb="150" eb="151">
      <t>リツ</t>
    </rPh>
    <rPh sb="152" eb="154">
      <t>ジョウショウ</t>
    </rPh>
    <rPh sb="156" eb="158">
      <t>ミコ</t>
    </rPh>
    <phoneticPr fontId="15"/>
  </si>
  <si>
    <t>　公共下水道事業（汚水）については、事業開始からの経過年数が少ないため、管渠等の老朽化の問題は発生していないが、新設に係る資本費が大きいことや公債費の増加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1" eb="3">
      <t>コウキョウ</t>
    </rPh>
    <rPh sb="3" eb="6">
      <t>ゲスイドウ</t>
    </rPh>
    <rPh sb="6" eb="8">
      <t>ジギョウ</t>
    </rPh>
    <rPh sb="9" eb="11">
      <t>オスイ</t>
    </rPh>
    <rPh sb="18" eb="20">
      <t>ジギョウ</t>
    </rPh>
    <rPh sb="20" eb="22">
      <t>カイシ</t>
    </rPh>
    <rPh sb="25" eb="27">
      <t>ケイカ</t>
    </rPh>
    <rPh sb="27" eb="29">
      <t>ネンスウ</t>
    </rPh>
    <rPh sb="30" eb="31">
      <t>スク</t>
    </rPh>
    <rPh sb="36" eb="38">
      <t>カンキョ</t>
    </rPh>
    <rPh sb="38" eb="39">
      <t>トウ</t>
    </rPh>
    <rPh sb="40" eb="43">
      <t>ロウキュウカ</t>
    </rPh>
    <rPh sb="44" eb="46">
      <t>モンダイ</t>
    </rPh>
    <rPh sb="47" eb="49">
      <t>ハッセイ</t>
    </rPh>
    <rPh sb="56" eb="58">
      <t>シンセツ</t>
    </rPh>
    <rPh sb="59" eb="60">
      <t>カカ</t>
    </rPh>
    <rPh sb="61" eb="63">
      <t>シホン</t>
    </rPh>
    <rPh sb="63" eb="64">
      <t>ヒ</t>
    </rPh>
    <rPh sb="65" eb="66">
      <t>オオ</t>
    </rPh>
    <rPh sb="71" eb="74">
      <t>コウサイヒ</t>
    </rPh>
    <rPh sb="75" eb="77">
      <t>ゾウカ</t>
    </rPh>
    <rPh sb="79" eb="81">
      <t>ケイエイ</t>
    </rPh>
    <rPh sb="81" eb="83">
      <t>ジョウキョウ</t>
    </rPh>
    <rPh sb="84" eb="85">
      <t>キビ</t>
    </rPh>
    <rPh sb="87" eb="89">
      <t>ジョウキョウ</t>
    </rPh>
    <rPh sb="90" eb="91">
      <t>ツヅ</t>
    </rPh>
    <rPh sb="96" eb="98">
      <t>コンゴ</t>
    </rPh>
    <rPh sb="99" eb="101">
      <t>セツゾク</t>
    </rPh>
    <rPh sb="101" eb="102">
      <t>リツ</t>
    </rPh>
    <rPh sb="102" eb="104">
      <t>コウジョウ</t>
    </rPh>
    <rPh sb="107" eb="110">
      <t>シヨウリョウ</t>
    </rPh>
    <rPh sb="110" eb="112">
      <t>シュウニュウ</t>
    </rPh>
    <rPh sb="113" eb="115">
      <t>ゾウシュウ</t>
    </rPh>
    <rPh sb="116" eb="118">
      <t>カダイ</t>
    </rPh>
    <rPh sb="124" eb="126">
      <t>コウキョウ</t>
    </rPh>
    <rPh sb="126" eb="129">
      <t>ゲスイドウ</t>
    </rPh>
    <rPh sb="129" eb="131">
      <t>ジギョウ</t>
    </rPh>
    <rPh sb="132" eb="134">
      <t>ウスイ</t>
    </rPh>
    <rPh sb="141" eb="143">
      <t>カンキョ</t>
    </rPh>
    <rPh sb="143" eb="144">
      <t>トウ</t>
    </rPh>
    <rPh sb="145" eb="148">
      <t>ロウキュウカ</t>
    </rPh>
    <rPh sb="149" eb="150">
      <t>スス</t>
    </rPh>
    <rPh sb="157" eb="160">
      <t>ケイカクテキ</t>
    </rPh>
    <rPh sb="161" eb="163">
      <t>コウシン</t>
    </rPh>
    <rPh sb="164" eb="166">
      <t>イジ</t>
    </rPh>
    <rPh sb="166" eb="168">
      <t>ホシュウ</t>
    </rPh>
    <rPh sb="169" eb="170">
      <t>オコナ</t>
    </rPh>
    <rPh sb="175" eb="177">
      <t>チョウキ</t>
    </rPh>
    <rPh sb="178" eb="180">
      <t>ネンスウ</t>
    </rPh>
    <rPh sb="181" eb="183">
      <t>ヒツヨウ</t>
    </rPh>
    <rPh sb="186" eb="188">
      <t>ミコ</t>
    </rPh>
    <phoneticPr fontId="15"/>
  </si>
  <si>
    <r>
      <t>　鳴門市の公共下水道事業（汚水）については平成２１年より供用を開始し、現在は管渠築造等の建設投資に係る費用が会計全体の大きな割合を占めている。
　</t>
    </r>
    <r>
      <rPr>
        <sz val="11"/>
        <rFont val="ＭＳ ゴシック"/>
        <family val="3"/>
        <charset val="128"/>
      </rPr>
      <t>平成２９年度末現在の水洗化率は38.14％</t>
    </r>
    <r>
      <rPr>
        <sz val="11"/>
        <color theme="1"/>
        <rFont val="ＭＳ ゴシック"/>
        <family val="3"/>
        <charset val="128"/>
      </rPr>
      <t>であり、年々上昇しているものの、依然として低水準にあり、処理区域内の下水道への接続率向上が課題となっている。
　事業開始初期の段階で建設投資の割合が大きく、使用料収入が相対的に少ないため、収益的収支比率は低水準であり、汚水処理に係る経費や地方債残高については公費負担が大きくなっている。
　今後の見通しとしては、建設投資はこれまでどおり続く見込みで、資本費は高水準を推移することが予想される。また、普及促進事業等を継続して行うことで、下水道接続世帯が徐々に増え、水洗化率についてはゆるやかに上昇する見込みである。
　経営の健全性・効率性については、使用料収入が今後上昇する見込みから、徐々に改善していく見込みであるが、会計全体に占める資本費が高いため、起債残高や公債費が上昇する状況は当面続くことから、今後も厳しい経営状況は続く見込みである。</t>
    </r>
    <rPh sb="1" eb="4">
      <t>ナルトシ</t>
    </rPh>
    <rPh sb="5" eb="7">
      <t>コウキョウ</t>
    </rPh>
    <rPh sb="7" eb="10">
      <t>ゲスイドウ</t>
    </rPh>
    <rPh sb="10" eb="12">
      <t>ジギョウ</t>
    </rPh>
    <rPh sb="13" eb="15">
      <t>オスイ</t>
    </rPh>
    <rPh sb="21" eb="23">
      <t>ヘイセイ</t>
    </rPh>
    <rPh sb="25" eb="26">
      <t>ネン</t>
    </rPh>
    <rPh sb="28" eb="30">
      <t>キョウヨウ</t>
    </rPh>
    <rPh sb="31" eb="33">
      <t>カイシ</t>
    </rPh>
    <rPh sb="35" eb="37">
      <t>ゲンザイ</t>
    </rPh>
    <rPh sb="38" eb="40">
      <t>カンキョ</t>
    </rPh>
    <rPh sb="40" eb="42">
      <t>チクゾウ</t>
    </rPh>
    <rPh sb="42" eb="43">
      <t>トウ</t>
    </rPh>
    <rPh sb="44" eb="46">
      <t>ケンセツ</t>
    </rPh>
    <rPh sb="46" eb="48">
      <t>トウシ</t>
    </rPh>
    <rPh sb="49" eb="50">
      <t>カカ</t>
    </rPh>
    <rPh sb="51" eb="53">
      <t>ヒヨウ</t>
    </rPh>
    <rPh sb="54" eb="56">
      <t>カイケイ</t>
    </rPh>
    <rPh sb="56" eb="58">
      <t>ゼンタイ</t>
    </rPh>
    <rPh sb="59" eb="60">
      <t>オオ</t>
    </rPh>
    <rPh sb="62" eb="64">
      <t>ワリアイ</t>
    </rPh>
    <rPh sb="65" eb="66">
      <t>シ</t>
    </rPh>
    <rPh sb="73" eb="75">
      <t>ヘイセイ</t>
    </rPh>
    <rPh sb="77" eb="80">
      <t>ネンドマツ</t>
    </rPh>
    <rPh sb="80" eb="82">
      <t>ゲンザイ</t>
    </rPh>
    <rPh sb="83" eb="86">
      <t>スイセンカ</t>
    </rPh>
    <rPh sb="86" eb="87">
      <t>リツ</t>
    </rPh>
    <rPh sb="98" eb="100">
      <t>ネンネン</t>
    </rPh>
    <rPh sb="100" eb="102">
      <t>ジョウショウ</t>
    </rPh>
    <rPh sb="110" eb="112">
      <t>イゼン</t>
    </rPh>
    <rPh sb="115" eb="118">
      <t>テイスイジュン</t>
    </rPh>
    <rPh sb="122" eb="124">
      <t>ショリ</t>
    </rPh>
    <rPh sb="124" eb="127">
      <t>クイキナイ</t>
    </rPh>
    <rPh sb="128" eb="131">
      <t>ゲスイドウ</t>
    </rPh>
    <rPh sb="133" eb="135">
      <t>セツゾク</t>
    </rPh>
    <rPh sb="135" eb="136">
      <t>リツ</t>
    </rPh>
    <rPh sb="136" eb="138">
      <t>コウジョウ</t>
    </rPh>
    <rPh sb="139" eb="141">
      <t>カダイ</t>
    </rPh>
    <rPh sb="150" eb="152">
      <t>ジギョウ</t>
    </rPh>
    <rPh sb="152" eb="154">
      <t>カイシ</t>
    </rPh>
    <rPh sb="154" eb="156">
      <t>ショキ</t>
    </rPh>
    <rPh sb="157" eb="159">
      <t>ダンカイ</t>
    </rPh>
    <rPh sb="160" eb="162">
      <t>ケンセツ</t>
    </rPh>
    <rPh sb="162" eb="164">
      <t>トウシ</t>
    </rPh>
    <rPh sb="165" eb="167">
      <t>ワリアイ</t>
    </rPh>
    <rPh sb="168" eb="169">
      <t>オオ</t>
    </rPh>
    <rPh sb="172" eb="175">
      <t>シヨウリョウ</t>
    </rPh>
    <rPh sb="175" eb="177">
      <t>シュウニュウ</t>
    </rPh>
    <rPh sb="178" eb="181">
      <t>ソウタイテキ</t>
    </rPh>
    <rPh sb="182" eb="183">
      <t>スク</t>
    </rPh>
    <rPh sb="188" eb="191">
      <t>シュウエキテキ</t>
    </rPh>
    <rPh sb="191" eb="193">
      <t>シュウシ</t>
    </rPh>
    <rPh sb="193" eb="195">
      <t>ヒリツ</t>
    </rPh>
    <rPh sb="196" eb="199">
      <t>テイスイジュン</t>
    </rPh>
    <rPh sb="203" eb="205">
      <t>オスイ</t>
    </rPh>
    <rPh sb="205" eb="207">
      <t>ショリ</t>
    </rPh>
    <rPh sb="208" eb="209">
      <t>カカ</t>
    </rPh>
    <rPh sb="210" eb="212">
      <t>ケイヒ</t>
    </rPh>
    <rPh sb="213" eb="215">
      <t>チホウ</t>
    </rPh>
    <rPh sb="215" eb="216">
      <t>サイ</t>
    </rPh>
    <rPh sb="216" eb="218">
      <t>ザンダカ</t>
    </rPh>
    <rPh sb="223" eb="225">
      <t>コウヒ</t>
    </rPh>
    <rPh sb="225" eb="227">
      <t>フタン</t>
    </rPh>
    <rPh sb="228" eb="229">
      <t>オオ</t>
    </rPh>
    <rPh sb="239" eb="241">
      <t>コンゴ</t>
    </rPh>
    <rPh sb="242" eb="244">
      <t>ミトオ</t>
    </rPh>
    <rPh sb="250" eb="252">
      <t>ケンセツ</t>
    </rPh>
    <rPh sb="252" eb="254">
      <t>トウシ</t>
    </rPh>
    <rPh sb="262" eb="263">
      <t>ツヅ</t>
    </rPh>
    <rPh sb="264" eb="266">
      <t>ミコ</t>
    </rPh>
    <rPh sb="269" eb="271">
      <t>シホン</t>
    </rPh>
    <rPh sb="271" eb="272">
      <t>ヒ</t>
    </rPh>
    <rPh sb="273" eb="276">
      <t>コウスイジュン</t>
    </rPh>
    <rPh sb="277" eb="279">
      <t>スイイ</t>
    </rPh>
    <rPh sb="284" eb="286">
      <t>ヨソウ</t>
    </rPh>
    <rPh sb="293" eb="295">
      <t>フキュウ</t>
    </rPh>
    <rPh sb="295" eb="297">
      <t>ソクシン</t>
    </rPh>
    <rPh sb="297" eb="299">
      <t>ジギョウ</t>
    </rPh>
    <rPh sb="299" eb="300">
      <t>トウ</t>
    </rPh>
    <rPh sb="301" eb="303">
      <t>ケイゾク</t>
    </rPh>
    <rPh sb="305" eb="306">
      <t>オコナ</t>
    </rPh>
    <rPh sb="311" eb="314">
      <t>ゲスイドウ</t>
    </rPh>
    <rPh sb="314" eb="316">
      <t>セツゾク</t>
    </rPh>
    <rPh sb="316" eb="318">
      <t>セタイ</t>
    </rPh>
    <rPh sb="319" eb="321">
      <t>ジョジョ</t>
    </rPh>
    <rPh sb="322" eb="323">
      <t>フ</t>
    </rPh>
    <rPh sb="325" eb="328">
      <t>スイセンカ</t>
    </rPh>
    <rPh sb="328" eb="329">
      <t>リツ</t>
    </rPh>
    <rPh sb="339" eb="341">
      <t>ジョウショウ</t>
    </rPh>
    <rPh sb="343" eb="345">
      <t>ミコ</t>
    </rPh>
    <rPh sb="352" eb="354">
      <t>ケイエイ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</si>
</sst>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0.08</c:v>
                </c:pt>
                <c:pt idx="1">
                  <c:v>0.42</c:v>
                </c:pt>
                <c:pt idx="2">
                  <c:v>0.45</c:v>
                </c:pt>
                <c:pt idx="3">
                  <c:v>0.15</c:v>
                </c:pt>
                <c:pt idx="4">
                  <c:v>1.78</c:v>
                </c:pt>
              </c:numCache>
            </c:numRef>
          </c:val>
          <c:extLst xmlns:c16r2="http://schemas.microsoft.com/office/drawing/2015/06/chart">
            <c:ext xmlns:c16="http://schemas.microsoft.com/office/drawing/2014/chart" uri="{C3380CC4-5D6E-409C-BE32-E72D297353CC}">
              <c16:uniqueId val="{00000000-A811-43E3-B18C-5BB43EA2C8A2}"/>
            </c:ext>
          </c:extLst>
        </c:ser>
        <c:dLbls>
          <c:showLegendKey val="0"/>
          <c:showVal val="0"/>
          <c:showCatName val="0"/>
          <c:showSerName val="0"/>
          <c:showPercent val="0"/>
          <c:showBubbleSize val="0"/>
        </c:dLbls>
        <c:gapWidth val="150"/>
        <c:axId val="326861848"/>
        <c:axId val="32147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A811-43E3-B18C-5BB43EA2C8A2}"/>
            </c:ext>
          </c:extLst>
        </c:ser>
        <c:dLbls>
          <c:showLegendKey val="0"/>
          <c:showVal val="0"/>
          <c:showCatName val="0"/>
          <c:showSerName val="0"/>
          <c:showPercent val="0"/>
          <c:showBubbleSize val="0"/>
        </c:dLbls>
        <c:marker val="1"/>
        <c:smooth val="0"/>
        <c:axId val="326861848"/>
        <c:axId val="321477840"/>
      </c:lineChart>
      <c:dateAx>
        <c:axId val="326861848"/>
        <c:scaling>
          <c:orientation val="minMax"/>
        </c:scaling>
        <c:delete val="1"/>
        <c:axPos val="b"/>
        <c:numFmt formatCode="ge" sourceLinked="1"/>
        <c:majorTickMark val="none"/>
        <c:minorTickMark val="none"/>
        <c:tickLblPos val="none"/>
        <c:crossAx val="321477840"/>
        <c:crosses val="autoZero"/>
        <c:auto val="1"/>
        <c:lblOffset val="100"/>
        <c:baseTimeUnit val="years"/>
      </c:dateAx>
      <c:valAx>
        <c:axId val="3214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6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AC-43B4-9282-D554D52C476E}"/>
            </c:ext>
          </c:extLst>
        </c:ser>
        <c:dLbls>
          <c:showLegendKey val="0"/>
          <c:showVal val="0"/>
          <c:showCatName val="0"/>
          <c:showSerName val="0"/>
          <c:showPercent val="0"/>
          <c:showBubbleSize val="0"/>
        </c:dLbls>
        <c:gapWidth val="150"/>
        <c:axId val="257208888"/>
        <c:axId val="2572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09AC-43B4-9282-D554D52C476E}"/>
            </c:ext>
          </c:extLst>
        </c:ser>
        <c:dLbls>
          <c:showLegendKey val="0"/>
          <c:showVal val="0"/>
          <c:showCatName val="0"/>
          <c:showSerName val="0"/>
          <c:showPercent val="0"/>
          <c:showBubbleSize val="0"/>
        </c:dLbls>
        <c:marker val="1"/>
        <c:smooth val="0"/>
        <c:axId val="257208888"/>
        <c:axId val="257209280"/>
      </c:lineChart>
      <c:dateAx>
        <c:axId val="257208888"/>
        <c:scaling>
          <c:orientation val="minMax"/>
        </c:scaling>
        <c:delete val="1"/>
        <c:axPos val="b"/>
        <c:numFmt formatCode="ge" sourceLinked="1"/>
        <c:majorTickMark val="none"/>
        <c:minorTickMark val="none"/>
        <c:tickLblPos val="none"/>
        <c:crossAx val="257209280"/>
        <c:crosses val="autoZero"/>
        <c:auto val="1"/>
        <c:lblOffset val="100"/>
        <c:baseTimeUnit val="years"/>
      </c:dateAx>
      <c:valAx>
        <c:axId val="2572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26.38</c:v>
                </c:pt>
                <c:pt idx="1">
                  <c:v>29.7</c:v>
                </c:pt>
                <c:pt idx="2">
                  <c:v>31.32</c:v>
                </c:pt>
                <c:pt idx="3">
                  <c:v>36.86</c:v>
                </c:pt>
                <c:pt idx="4">
                  <c:v>38.14</c:v>
                </c:pt>
              </c:numCache>
            </c:numRef>
          </c:val>
          <c:extLst xmlns:c16r2="http://schemas.microsoft.com/office/drawing/2015/06/chart">
            <c:ext xmlns:c16="http://schemas.microsoft.com/office/drawing/2014/chart" uri="{C3380CC4-5D6E-409C-BE32-E72D297353CC}">
              <c16:uniqueId val="{00000000-BC5A-4B0B-911B-C4CC65F3D90E}"/>
            </c:ext>
          </c:extLst>
        </c:ser>
        <c:dLbls>
          <c:showLegendKey val="0"/>
          <c:showVal val="0"/>
          <c:showCatName val="0"/>
          <c:showSerName val="0"/>
          <c:showPercent val="0"/>
          <c:showBubbleSize val="0"/>
        </c:dLbls>
        <c:gapWidth val="150"/>
        <c:axId val="257210456"/>
        <c:axId val="33355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BC5A-4B0B-911B-C4CC65F3D90E}"/>
            </c:ext>
          </c:extLst>
        </c:ser>
        <c:dLbls>
          <c:showLegendKey val="0"/>
          <c:showVal val="0"/>
          <c:showCatName val="0"/>
          <c:showSerName val="0"/>
          <c:showPercent val="0"/>
          <c:showBubbleSize val="0"/>
        </c:dLbls>
        <c:marker val="1"/>
        <c:smooth val="0"/>
        <c:axId val="257210456"/>
        <c:axId val="333554648"/>
      </c:lineChart>
      <c:dateAx>
        <c:axId val="257210456"/>
        <c:scaling>
          <c:orientation val="minMax"/>
        </c:scaling>
        <c:delete val="1"/>
        <c:axPos val="b"/>
        <c:numFmt formatCode="ge" sourceLinked="1"/>
        <c:majorTickMark val="none"/>
        <c:minorTickMark val="none"/>
        <c:tickLblPos val="none"/>
        <c:crossAx val="333554648"/>
        <c:crosses val="autoZero"/>
        <c:auto val="1"/>
        <c:lblOffset val="100"/>
        <c:baseTimeUnit val="years"/>
      </c:dateAx>
      <c:valAx>
        <c:axId val="33355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58.93</c:v>
                </c:pt>
                <c:pt idx="1">
                  <c:v>57.9</c:v>
                </c:pt>
                <c:pt idx="2">
                  <c:v>67.209999999999994</c:v>
                </c:pt>
                <c:pt idx="3">
                  <c:v>88.74</c:v>
                </c:pt>
                <c:pt idx="4">
                  <c:v>84.2</c:v>
                </c:pt>
              </c:numCache>
            </c:numRef>
          </c:val>
          <c:extLst xmlns:c16r2="http://schemas.microsoft.com/office/drawing/2015/06/chart">
            <c:ext xmlns:c16="http://schemas.microsoft.com/office/drawing/2014/chart" uri="{C3380CC4-5D6E-409C-BE32-E72D297353CC}">
              <c16:uniqueId val="{00000000-304E-4CEE-BB26-4862E6DD4431}"/>
            </c:ext>
          </c:extLst>
        </c:ser>
        <c:dLbls>
          <c:showLegendKey val="0"/>
          <c:showVal val="0"/>
          <c:showCatName val="0"/>
          <c:showSerName val="0"/>
          <c:showPercent val="0"/>
          <c:showBubbleSize val="0"/>
        </c:dLbls>
        <c:gapWidth val="150"/>
        <c:axId val="321479016"/>
        <c:axId val="32147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4E-4CEE-BB26-4862E6DD4431}"/>
            </c:ext>
          </c:extLst>
        </c:ser>
        <c:dLbls>
          <c:showLegendKey val="0"/>
          <c:showVal val="0"/>
          <c:showCatName val="0"/>
          <c:showSerName val="0"/>
          <c:showPercent val="0"/>
          <c:showBubbleSize val="0"/>
        </c:dLbls>
        <c:marker val="1"/>
        <c:smooth val="0"/>
        <c:axId val="321479016"/>
        <c:axId val="321479408"/>
      </c:lineChart>
      <c:dateAx>
        <c:axId val="321479016"/>
        <c:scaling>
          <c:orientation val="minMax"/>
        </c:scaling>
        <c:delete val="1"/>
        <c:axPos val="b"/>
        <c:numFmt formatCode="ge" sourceLinked="1"/>
        <c:majorTickMark val="none"/>
        <c:minorTickMark val="none"/>
        <c:tickLblPos val="none"/>
        <c:crossAx val="321479408"/>
        <c:crosses val="autoZero"/>
        <c:auto val="1"/>
        <c:lblOffset val="100"/>
        <c:baseTimeUnit val="years"/>
      </c:dateAx>
      <c:valAx>
        <c:axId val="32147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79-46A1-954D-562453522D51}"/>
            </c:ext>
          </c:extLst>
        </c:ser>
        <c:dLbls>
          <c:showLegendKey val="0"/>
          <c:showVal val="0"/>
          <c:showCatName val="0"/>
          <c:showSerName val="0"/>
          <c:showPercent val="0"/>
          <c:showBubbleSize val="0"/>
        </c:dLbls>
        <c:gapWidth val="150"/>
        <c:axId val="325260136"/>
        <c:axId val="32526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79-46A1-954D-562453522D51}"/>
            </c:ext>
          </c:extLst>
        </c:ser>
        <c:dLbls>
          <c:showLegendKey val="0"/>
          <c:showVal val="0"/>
          <c:showCatName val="0"/>
          <c:showSerName val="0"/>
          <c:showPercent val="0"/>
          <c:showBubbleSize val="0"/>
        </c:dLbls>
        <c:marker val="1"/>
        <c:smooth val="0"/>
        <c:axId val="325260136"/>
        <c:axId val="325260528"/>
      </c:lineChart>
      <c:dateAx>
        <c:axId val="325260136"/>
        <c:scaling>
          <c:orientation val="minMax"/>
        </c:scaling>
        <c:delete val="1"/>
        <c:axPos val="b"/>
        <c:numFmt formatCode="ge" sourceLinked="1"/>
        <c:majorTickMark val="none"/>
        <c:minorTickMark val="none"/>
        <c:tickLblPos val="none"/>
        <c:crossAx val="325260528"/>
        <c:crosses val="autoZero"/>
        <c:auto val="1"/>
        <c:lblOffset val="100"/>
        <c:baseTimeUnit val="years"/>
      </c:dateAx>
      <c:valAx>
        <c:axId val="3252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6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0-4DA3-BD38-3CB0E2FA0CCA}"/>
            </c:ext>
          </c:extLst>
        </c:ser>
        <c:dLbls>
          <c:showLegendKey val="0"/>
          <c:showVal val="0"/>
          <c:showCatName val="0"/>
          <c:showSerName val="0"/>
          <c:showPercent val="0"/>
          <c:showBubbleSize val="0"/>
        </c:dLbls>
        <c:gapWidth val="150"/>
        <c:axId val="255316776"/>
        <c:axId val="25531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0-4DA3-BD38-3CB0E2FA0CCA}"/>
            </c:ext>
          </c:extLst>
        </c:ser>
        <c:dLbls>
          <c:showLegendKey val="0"/>
          <c:showVal val="0"/>
          <c:showCatName val="0"/>
          <c:showSerName val="0"/>
          <c:showPercent val="0"/>
          <c:showBubbleSize val="0"/>
        </c:dLbls>
        <c:marker val="1"/>
        <c:smooth val="0"/>
        <c:axId val="255316776"/>
        <c:axId val="255317168"/>
      </c:lineChart>
      <c:dateAx>
        <c:axId val="255316776"/>
        <c:scaling>
          <c:orientation val="minMax"/>
        </c:scaling>
        <c:delete val="1"/>
        <c:axPos val="b"/>
        <c:numFmt formatCode="ge" sourceLinked="1"/>
        <c:majorTickMark val="none"/>
        <c:minorTickMark val="none"/>
        <c:tickLblPos val="none"/>
        <c:crossAx val="255317168"/>
        <c:crosses val="autoZero"/>
        <c:auto val="1"/>
        <c:lblOffset val="100"/>
        <c:baseTimeUnit val="years"/>
      </c:dateAx>
      <c:valAx>
        <c:axId val="25531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1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8F-4C04-A4A2-B2075667BA3D}"/>
            </c:ext>
          </c:extLst>
        </c:ser>
        <c:dLbls>
          <c:showLegendKey val="0"/>
          <c:showVal val="0"/>
          <c:showCatName val="0"/>
          <c:showSerName val="0"/>
          <c:showPercent val="0"/>
          <c:showBubbleSize val="0"/>
        </c:dLbls>
        <c:gapWidth val="150"/>
        <c:axId val="330791504"/>
        <c:axId val="33079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F-4C04-A4A2-B2075667BA3D}"/>
            </c:ext>
          </c:extLst>
        </c:ser>
        <c:dLbls>
          <c:showLegendKey val="0"/>
          <c:showVal val="0"/>
          <c:showCatName val="0"/>
          <c:showSerName val="0"/>
          <c:showPercent val="0"/>
          <c:showBubbleSize val="0"/>
        </c:dLbls>
        <c:marker val="1"/>
        <c:smooth val="0"/>
        <c:axId val="330791504"/>
        <c:axId val="330791896"/>
      </c:lineChart>
      <c:dateAx>
        <c:axId val="330791504"/>
        <c:scaling>
          <c:orientation val="minMax"/>
        </c:scaling>
        <c:delete val="1"/>
        <c:axPos val="b"/>
        <c:numFmt formatCode="ge" sourceLinked="1"/>
        <c:majorTickMark val="none"/>
        <c:minorTickMark val="none"/>
        <c:tickLblPos val="none"/>
        <c:crossAx val="330791896"/>
        <c:crosses val="autoZero"/>
        <c:auto val="1"/>
        <c:lblOffset val="100"/>
        <c:baseTimeUnit val="years"/>
      </c:dateAx>
      <c:valAx>
        <c:axId val="33079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0B-45EF-85FF-D9BE24E45128}"/>
            </c:ext>
          </c:extLst>
        </c:ser>
        <c:dLbls>
          <c:showLegendKey val="0"/>
          <c:showVal val="0"/>
          <c:showCatName val="0"/>
          <c:showSerName val="0"/>
          <c:showPercent val="0"/>
          <c:showBubbleSize val="0"/>
        </c:dLbls>
        <c:gapWidth val="150"/>
        <c:axId val="321541328"/>
        <c:axId val="32154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0B-45EF-85FF-D9BE24E45128}"/>
            </c:ext>
          </c:extLst>
        </c:ser>
        <c:dLbls>
          <c:showLegendKey val="0"/>
          <c:showVal val="0"/>
          <c:showCatName val="0"/>
          <c:showSerName val="0"/>
          <c:showPercent val="0"/>
          <c:showBubbleSize val="0"/>
        </c:dLbls>
        <c:marker val="1"/>
        <c:smooth val="0"/>
        <c:axId val="321541328"/>
        <c:axId val="321541720"/>
      </c:lineChart>
      <c:dateAx>
        <c:axId val="321541328"/>
        <c:scaling>
          <c:orientation val="minMax"/>
        </c:scaling>
        <c:delete val="1"/>
        <c:axPos val="b"/>
        <c:numFmt formatCode="ge" sourceLinked="1"/>
        <c:majorTickMark val="none"/>
        <c:minorTickMark val="none"/>
        <c:tickLblPos val="none"/>
        <c:crossAx val="321541720"/>
        <c:crosses val="autoZero"/>
        <c:auto val="1"/>
        <c:lblOffset val="100"/>
        <c:baseTimeUnit val="years"/>
      </c:dateAx>
      <c:valAx>
        <c:axId val="3215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4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7683.23</c:v>
                </c:pt>
                <c:pt idx="1">
                  <c:v>6653.73</c:v>
                </c:pt>
                <c:pt idx="2">
                  <c:v>5641.46</c:v>
                </c:pt>
                <c:pt idx="3">
                  <c:v>21.89</c:v>
                </c:pt>
                <c:pt idx="4">
                  <c:v>16.73</c:v>
                </c:pt>
              </c:numCache>
            </c:numRef>
          </c:val>
          <c:extLst xmlns:c16r2="http://schemas.microsoft.com/office/drawing/2015/06/chart">
            <c:ext xmlns:c16="http://schemas.microsoft.com/office/drawing/2014/chart" uri="{C3380CC4-5D6E-409C-BE32-E72D297353CC}">
              <c16:uniqueId val="{00000000-4FC5-4F81-8227-BABB71C8E8E9}"/>
            </c:ext>
          </c:extLst>
        </c:ser>
        <c:dLbls>
          <c:showLegendKey val="0"/>
          <c:showVal val="0"/>
          <c:showCatName val="0"/>
          <c:showSerName val="0"/>
          <c:showPercent val="0"/>
          <c:showBubbleSize val="0"/>
        </c:dLbls>
        <c:gapWidth val="150"/>
        <c:axId val="330793072"/>
        <c:axId val="32154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4FC5-4F81-8227-BABB71C8E8E9}"/>
            </c:ext>
          </c:extLst>
        </c:ser>
        <c:dLbls>
          <c:showLegendKey val="0"/>
          <c:showVal val="0"/>
          <c:showCatName val="0"/>
          <c:showSerName val="0"/>
          <c:showPercent val="0"/>
          <c:showBubbleSize val="0"/>
        </c:dLbls>
        <c:marker val="1"/>
        <c:smooth val="0"/>
        <c:axId val="330793072"/>
        <c:axId val="321542896"/>
      </c:lineChart>
      <c:dateAx>
        <c:axId val="330793072"/>
        <c:scaling>
          <c:orientation val="minMax"/>
        </c:scaling>
        <c:delete val="1"/>
        <c:axPos val="b"/>
        <c:numFmt formatCode="ge" sourceLinked="1"/>
        <c:majorTickMark val="none"/>
        <c:minorTickMark val="none"/>
        <c:tickLblPos val="none"/>
        <c:crossAx val="321542896"/>
        <c:crosses val="autoZero"/>
        <c:auto val="1"/>
        <c:lblOffset val="100"/>
        <c:baseTimeUnit val="years"/>
      </c:dateAx>
      <c:valAx>
        <c:axId val="32154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25.75</c:v>
                </c:pt>
                <c:pt idx="1">
                  <c:v>28.05</c:v>
                </c:pt>
                <c:pt idx="2">
                  <c:v>32.659999999999997</c:v>
                </c:pt>
                <c:pt idx="3">
                  <c:v>81.53</c:v>
                </c:pt>
                <c:pt idx="4">
                  <c:v>100</c:v>
                </c:pt>
              </c:numCache>
            </c:numRef>
          </c:val>
          <c:extLst xmlns:c16r2="http://schemas.microsoft.com/office/drawing/2015/06/chart">
            <c:ext xmlns:c16="http://schemas.microsoft.com/office/drawing/2014/chart" uri="{C3380CC4-5D6E-409C-BE32-E72D297353CC}">
              <c16:uniqueId val="{00000000-539E-4A57-84DF-42D93ADBEE93}"/>
            </c:ext>
          </c:extLst>
        </c:ser>
        <c:dLbls>
          <c:showLegendKey val="0"/>
          <c:showVal val="0"/>
          <c:showCatName val="0"/>
          <c:showSerName val="0"/>
          <c:showPercent val="0"/>
          <c:showBubbleSize val="0"/>
        </c:dLbls>
        <c:gapWidth val="150"/>
        <c:axId val="256089344"/>
        <c:axId val="25608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539E-4A57-84DF-42D93ADBEE93}"/>
            </c:ext>
          </c:extLst>
        </c:ser>
        <c:dLbls>
          <c:showLegendKey val="0"/>
          <c:showVal val="0"/>
          <c:showCatName val="0"/>
          <c:showSerName val="0"/>
          <c:showPercent val="0"/>
          <c:showBubbleSize val="0"/>
        </c:dLbls>
        <c:marker val="1"/>
        <c:smooth val="0"/>
        <c:axId val="256089344"/>
        <c:axId val="256089736"/>
      </c:lineChart>
      <c:dateAx>
        <c:axId val="256089344"/>
        <c:scaling>
          <c:orientation val="minMax"/>
        </c:scaling>
        <c:delete val="1"/>
        <c:axPos val="b"/>
        <c:numFmt formatCode="ge" sourceLinked="1"/>
        <c:majorTickMark val="none"/>
        <c:minorTickMark val="none"/>
        <c:tickLblPos val="none"/>
        <c:crossAx val="256089736"/>
        <c:crosses val="autoZero"/>
        <c:auto val="1"/>
        <c:lblOffset val="100"/>
        <c:baseTimeUnit val="years"/>
      </c:dateAx>
      <c:valAx>
        <c:axId val="25608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861.16</c:v>
                </c:pt>
                <c:pt idx="1">
                  <c:v>774.88</c:v>
                </c:pt>
                <c:pt idx="2">
                  <c:v>659.44</c:v>
                </c:pt>
                <c:pt idx="3">
                  <c:v>266.14</c:v>
                </c:pt>
                <c:pt idx="4">
                  <c:v>210.19</c:v>
                </c:pt>
              </c:numCache>
            </c:numRef>
          </c:val>
          <c:extLst xmlns:c16r2="http://schemas.microsoft.com/office/drawing/2015/06/chart">
            <c:ext xmlns:c16="http://schemas.microsoft.com/office/drawing/2014/chart" uri="{C3380CC4-5D6E-409C-BE32-E72D297353CC}">
              <c16:uniqueId val="{00000000-DDCE-4213-8EB7-980B1F047225}"/>
            </c:ext>
          </c:extLst>
        </c:ser>
        <c:dLbls>
          <c:showLegendKey val="0"/>
          <c:showVal val="0"/>
          <c:showCatName val="0"/>
          <c:showSerName val="0"/>
          <c:showPercent val="0"/>
          <c:showBubbleSize val="0"/>
        </c:dLbls>
        <c:gapWidth val="150"/>
        <c:axId val="253298384"/>
        <c:axId val="25329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DDCE-4213-8EB7-980B1F047225}"/>
            </c:ext>
          </c:extLst>
        </c:ser>
        <c:dLbls>
          <c:showLegendKey val="0"/>
          <c:showVal val="0"/>
          <c:showCatName val="0"/>
          <c:showSerName val="0"/>
          <c:showPercent val="0"/>
          <c:showBubbleSize val="0"/>
        </c:dLbls>
        <c:marker val="1"/>
        <c:smooth val="0"/>
        <c:axId val="253298384"/>
        <c:axId val="253298776"/>
      </c:lineChart>
      <c:dateAx>
        <c:axId val="253298384"/>
        <c:scaling>
          <c:orientation val="minMax"/>
        </c:scaling>
        <c:delete val="1"/>
        <c:axPos val="b"/>
        <c:numFmt formatCode="ge" sourceLinked="1"/>
        <c:majorTickMark val="none"/>
        <c:minorTickMark val="none"/>
        <c:tickLblPos val="none"/>
        <c:crossAx val="253298776"/>
        <c:crosses val="autoZero"/>
        <c:auto val="1"/>
        <c:lblOffset val="100"/>
        <c:baseTimeUnit val="years"/>
      </c:dateAx>
      <c:valAx>
        <c:axId val="2532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徳島県　鳴門市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58691</v>
      </c>
      <c r="AM8" s="66"/>
      <c r="AN8" s="66"/>
      <c r="AO8" s="66"/>
      <c r="AP8" s="66"/>
      <c r="AQ8" s="66"/>
      <c r="AR8" s="66"/>
      <c r="AS8" s="66"/>
      <c r="AT8" s="65">
        <f>データ!T6</f>
        <v>135.66</v>
      </c>
      <c r="AU8" s="65"/>
      <c r="AV8" s="65"/>
      <c r="AW8" s="65"/>
      <c r="AX8" s="65"/>
      <c r="AY8" s="65"/>
      <c r="AZ8" s="65"/>
      <c r="BA8" s="65"/>
      <c r="BB8" s="65">
        <f>データ!U6</f>
        <v>432.63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9.74</v>
      </c>
      <c r="Q10" s="65"/>
      <c r="R10" s="65"/>
      <c r="S10" s="65"/>
      <c r="T10" s="65"/>
      <c r="U10" s="65"/>
      <c r="V10" s="65"/>
      <c r="W10" s="65">
        <f>データ!Q6</f>
        <v>102.49</v>
      </c>
      <c r="X10" s="65"/>
      <c r="Y10" s="65"/>
      <c r="Z10" s="65"/>
      <c r="AA10" s="65"/>
      <c r="AB10" s="65"/>
      <c r="AC10" s="65"/>
      <c r="AD10" s="66">
        <f>データ!R6</f>
        <v>4082</v>
      </c>
      <c r="AE10" s="66"/>
      <c r="AF10" s="66"/>
      <c r="AG10" s="66"/>
      <c r="AH10" s="66"/>
      <c r="AI10" s="66"/>
      <c r="AJ10" s="66"/>
      <c r="AK10" s="2"/>
      <c r="AL10" s="66">
        <f>データ!V6</f>
        <v>5663</v>
      </c>
      <c r="AM10" s="66"/>
      <c r="AN10" s="66"/>
      <c r="AO10" s="66"/>
      <c r="AP10" s="66"/>
      <c r="AQ10" s="66"/>
      <c r="AR10" s="66"/>
      <c r="AS10" s="66"/>
      <c r="AT10" s="65">
        <f>データ!W6</f>
        <v>1.55</v>
      </c>
      <c r="AU10" s="65"/>
      <c r="AV10" s="65"/>
      <c r="AW10" s="65"/>
      <c r="AX10" s="65"/>
      <c r="AY10" s="65"/>
      <c r="AZ10" s="65"/>
      <c r="BA10" s="65"/>
      <c r="BB10" s="65">
        <f>データ!X6</f>
        <v>3653.55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UwAJAYtyJx3eW7Zxz+DLeMTGlk3oXGbxAdZXTdPa+8KqswohoAw8aI8AUW9nDvw5fOVTtvLCRiVOmAGC0q8/nQ==" saltValue="/H658tOXwtmRN/qVpIkc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362026</v>
      </c>
      <c r="D6" s="32">
        <f t="shared" si="3"/>
        <v>47</v>
      </c>
      <c r="E6" s="32">
        <f t="shared" si="3"/>
        <v>17</v>
      </c>
      <c r="F6" s="32">
        <f t="shared" si="3"/>
        <v>1</v>
      </c>
      <c r="G6" s="32">
        <f t="shared" si="3"/>
        <v>0</v>
      </c>
      <c r="H6" s="32" t="str">
        <f t="shared" si="3"/>
        <v>徳島県　鳴門市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9.74</v>
      </c>
      <c r="Q6" s="33">
        <f t="shared" si="3"/>
        <v>102.49</v>
      </c>
      <c r="R6" s="33">
        <f t="shared" si="3"/>
        <v>4082</v>
      </c>
      <c r="S6" s="33">
        <f t="shared" si="3"/>
        <v>58691</v>
      </c>
      <c r="T6" s="33">
        <f t="shared" si="3"/>
        <v>135.66</v>
      </c>
      <c r="U6" s="33">
        <f t="shared" si="3"/>
        <v>432.63</v>
      </c>
      <c r="V6" s="33">
        <f t="shared" si="3"/>
        <v>5663</v>
      </c>
      <c r="W6" s="33">
        <f t="shared" si="3"/>
        <v>1.55</v>
      </c>
      <c r="X6" s="33">
        <f t="shared" si="3"/>
        <v>3653.55</v>
      </c>
      <c r="Y6" s="34">
        <f>IF(Y7="",NA(),Y7)</f>
        <v>58.93</v>
      </c>
      <c r="Z6" s="34">
        <f t="shared" ref="Z6:AH6" si="4">IF(Z7="",NA(),Z7)</f>
        <v>57.9</v>
      </c>
      <c r="AA6" s="34">
        <f t="shared" si="4"/>
        <v>67.209999999999994</v>
      </c>
      <c r="AB6" s="34">
        <f t="shared" si="4"/>
        <v>88.74</v>
      </c>
      <c r="AC6" s="34">
        <f t="shared" si="4"/>
        <v>84.2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7683.23</v>
      </c>
      <c r="BG6" s="34">
        <f t="shared" ref="BG6:BO6" si="7">IF(BG7="",NA(),BG7)</f>
        <v>6653.73</v>
      </c>
      <c r="BH6" s="34">
        <f t="shared" si="7"/>
        <v>5641.46</v>
      </c>
      <c r="BI6" s="34">
        <f t="shared" si="7"/>
        <v>21.89</v>
      </c>
      <c r="BJ6" s="34">
        <f t="shared" si="7"/>
        <v>16.73</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25.75</v>
      </c>
      <c r="BR6" s="34">
        <f t="shared" ref="BR6:BZ6" si="8">IF(BR7="",NA(),BR7)</f>
        <v>28.05</v>
      </c>
      <c r="BS6" s="34">
        <f t="shared" si="8"/>
        <v>32.659999999999997</v>
      </c>
      <c r="BT6" s="34">
        <f t="shared" si="8"/>
        <v>81.53</v>
      </c>
      <c r="BU6" s="34">
        <f t="shared" si="8"/>
        <v>100</v>
      </c>
      <c r="BV6" s="34">
        <f t="shared" si="8"/>
        <v>57.33</v>
      </c>
      <c r="BW6" s="34">
        <f t="shared" si="8"/>
        <v>60.78</v>
      </c>
      <c r="BX6" s="34">
        <f t="shared" si="8"/>
        <v>60.17</v>
      </c>
      <c r="BY6" s="34">
        <f t="shared" si="8"/>
        <v>65.569999999999993</v>
      </c>
      <c r="BZ6" s="34">
        <f t="shared" si="8"/>
        <v>75.7</v>
      </c>
      <c r="CA6" s="33" t="str">
        <f>IF(CA7="","",IF(CA7="-","【-】","【"&amp;SUBSTITUTE(TEXT(CA7,"#,##0.00"),"-","△")&amp;"】"))</f>
        <v>【101.26】</v>
      </c>
      <c r="CB6" s="34">
        <f>IF(CB7="",NA(),CB7)</f>
        <v>861.16</v>
      </c>
      <c r="CC6" s="34">
        <f t="shared" ref="CC6:CK6" si="9">IF(CC7="",NA(),CC7)</f>
        <v>774.88</v>
      </c>
      <c r="CD6" s="34">
        <f t="shared" si="9"/>
        <v>659.44</v>
      </c>
      <c r="CE6" s="34">
        <f t="shared" si="9"/>
        <v>266.14</v>
      </c>
      <c r="CF6" s="34">
        <f t="shared" si="9"/>
        <v>210.19</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26.38</v>
      </c>
      <c r="CY6" s="34">
        <f t="shared" ref="CY6:DG6" si="11">IF(CY7="",NA(),CY7)</f>
        <v>29.7</v>
      </c>
      <c r="CZ6" s="34">
        <f t="shared" si="11"/>
        <v>31.32</v>
      </c>
      <c r="DA6" s="34">
        <f t="shared" si="11"/>
        <v>36.86</v>
      </c>
      <c r="DB6" s="34">
        <f t="shared" si="11"/>
        <v>38.14</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0.08</v>
      </c>
      <c r="EF6" s="34">
        <f t="shared" ref="EF6:EN6" si="14">IF(EF7="",NA(),EF7)</f>
        <v>0.42</v>
      </c>
      <c r="EG6" s="34">
        <f t="shared" si="14"/>
        <v>0.45</v>
      </c>
      <c r="EH6" s="34">
        <f t="shared" si="14"/>
        <v>0.15</v>
      </c>
      <c r="EI6" s="34">
        <f t="shared" si="14"/>
        <v>1.78</v>
      </c>
      <c r="EJ6" s="34">
        <f t="shared" si="14"/>
        <v>0.19</v>
      </c>
      <c r="EK6" s="34">
        <f t="shared" si="14"/>
        <v>0.16</v>
      </c>
      <c r="EL6" s="34">
        <f t="shared" si="14"/>
        <v>0.33</v>
      </c>
      <c r="EM6" s="34">
        <f t="shared" si="14"/>
        <v>0.21</v>
      </c>
      <c r="EN6" s="34">
        <f t="shared" si="14"/>
        <v>0.15</v>
      </c>
      <c r="EO6" s="33" t="str">
        <f>IF(EO7="","",IF(EO7="-","【-】","【"&amp;SUBSTITUTE(TEXT(EO7,"#,##0.00"),"-","△")&amp;"】"))</f>
        <v>【0.23】</v>
      </c>
    </row>
    <row r="7" spans="1:145" s="35" customFormat="1">
      <c r="A7" s="27"/>
      <c r="B7" s="36">
        <v>2017</v>
      </c>
      <c r="C7" s="36">
        <v>362026</v>
      </c>
      <c r="D7" s="36">
        <v>47</v>
      </c>
      <c r="E7" s="36">
        <v>17</v>
      </c>
      <c r="F7" s="36">
        <v>1</v>
      </c>
      <c r="G7" s="36">
        <v>0</v>
      </c>
      <c r="H7" s="36" t="s">
        <v>110</v>
      </c>
      <c r="I7" s="36" t="s">
        <v>111</v>
      </c>
      <c r="J7" s="36" t="s">
        <v>112</v>
      </c>
      <c r="K7" s="36" t="s">
        <v>113</v>
      </c>
      <c r="L7" s="36" t="s">
        <v>114</v>
      </c>
      <c r="M7" s="36" t="s">
        <v>115</v>
      </c>
      <c r="N7" s="37" t="s">
        <v>116</v>
      </c>
      <c r="O7" s="37" t="s">
        <v>117</v>
      </c>
      <c r="P7" s="37">
        <v>9.74</v>
      </c>
      <c r="Q7" s="37">
        <v>102.49</v>
      </c>
      <c r="R7" s="37">
        <v>4082</v>
      </c>
      <c r="S7" s="37">
        <v>58691</v>
      </c>
      <c r="T7" s="37">
        <v>135.66</v>
      </c>
      <c r="U7" s="37">
        <v>432.63</v>
      </c>
      <c r="V7" s="37">
        <v>5663</v>
      </c>
      <c r="W7" s="37">
        <v>1.55</v>
      </c>
      <c r="X7" s="37">
        <v>3653.55</v>
      </c>
      <c r="Y7" s="37">
        <v>58.93</v>
      </c>
      <c r="Z7" s="37">
        <v>57.9</v>
      </c>
      <c r="AA7" s="37">
        <v>67.209999999999994</v>
      </c>
      <c r="AB7" s="37">
        <v>88.74</v>
      </c>
      <c r="AC7" s="37">
        <v>84.2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7683.23</v>
      </c>
      <c r="BG7" s="37">
        <v>6653.73</v>
      </c>
      <c r="BH7" s="37">
        <v>5641.46</v>
      </c>
      <c r="BI7" s="37">
        <v>21.89</v>
      </c>
      <c r="BJ7" s="37">
        <v>16.73</v>
      </c>
      <c r="BK7" s="37">
        <v>1506.51</v>
      </c>
      <c r="BL7" s="37">
        <v>1315.67</v>
      </c>
      <c r="BM7" s="37">
        <v>1240.1600000000001</v>
      </c>
      <c r="BN7" s="37">
        <v>1193.49</v>
      </c>
      <c r="BO7" s="37">
        <v>876.19</v>
      </c>
      <c r="BP7" s="37">
        <v>707.33</v>
      </c>
      <c r="BQ7" s="37">
        <v>25.75</v>
      </c>
      <c r="BR7" s="37">
        <v>28.05</v>
      </c>
      <c r="BS7" s="37">
        <v>32.659999999999997</v>
      </c>
      <c r="BT7" s="37">
        <v>81.53</v>
      </c>
      <c r="BU7" s="37">
        <v>100</v>
      </c>
      <c r="BV7" s="37">
        <v>57.33</v>
      </c>
      <c r="BW7" s="37">
        <v>60.78</v>
      </c>
      <c r="BX7" s="37">
        <v>60.17</v>
      </c>
      <c r="BY7" s="37">
        <v>65.569999999999993</v>
      </c>
      <c r="BZ7" s="37">
        <v>75.7</v>
      </c>
      <c r="CA7" s="37">
        <v>101.26</v>
      </c>
      <c r="CB7" s="37">
        <v>861.16</v>
      </c>
      <c r="CC7" s="37">
        <v>774.88</v>
      </c>
      <c r="CD7" s="37">
        <v>659.44</v>
      </c>
      <c r="CE7" s="37">
        <v>266.14</v>
      </c>
      <c r="CF7" s="37">
        <v>210.19</v>
      </c>
      <c r="CG7" s="37">
        <v>284.52999999999997</v>
      </c>
      <c r="CH7" s="37">
        <v>276.26</v>
      </c>
      <c r="CI7" s="37">
        <v>281.52999999999997</v>
      </c>
      <c r="CJ7" s="37">
        <v>263.04000000000002</v>
      </c>
      <c r="CK7" s="37">
        <v>230.04</v>
      </c>
      <c r="CL7" s="37">
        <v>136.38999999999999</v>
      </c>
      <c r="CM7" s="37" t="s">
        <v>116</v>
      </c>
      <c r="CN7" s="37" t="s">
        <v>116</v>
      </c>
      <c r="CO7" s="37" t="s">
        <v>116</v>
      </c>
      <c r="CP7" s="37" t="s">
        <v>116</v>
      </c>
      <c r="CQ7" s="37" t="s">
        <v>116</v>
      </c>
      <c r="CR7" s="37">
        <v>39.92</v>
      </c>
      <c r="CS7" s="37">
        <v>41.63</v>
      </c>
      <c r="CT7" s="37">
        <v>44.89</v>
      </c>
      <c r="CU7" s="37">
        <v>40.75</v>
      </c>
      <c r="CV7" s="37">
        <v>42.4</v>
      </c>
      <c r="CW7" s="37">
        <v>60.13</v>
      </c>
      <c r="CX7" s="37">
        <v>26.38</v>
      </c>
      <c r="CY7" s="37">
        <v>29.7</v>
      </c>
      <c r="CZ7" s="37">
        <v>31.32</v>
      </c>
      <c r="DA7" s="37">
        <v>36.86</v>
      </c>
      <c r="DB7" s="37">
        <v>38.14</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0.08</v>
      </c>
      <c r="EF7" s="37">
        <v>0.42</v>
      </c>
      <c r="EG7" s="37">
        <v>0.45</v>
      </c>
      <c r="EH7" s="37">
        <v>0.15</v>
      </c>
      <c r="EI7" s="37">
        <v>1.78</v>
      </c>
      <c r="EJ7" s="37">
        <v>0.19</v>
      </c>
      <c r="EK7" s="37">
        <v>0.16</v>
      </c>
      <c r="EL7" s="37">
        <v>0.33</v>
      </c>
      <c r="EM7" s="37">
        <v>0.21</v>
      </c>
      <c r="EN7" s="37">
        <v>0.15</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菅野 真人</cp:lastModifiedBy>
  <cp:lastPrinted>2019-01-21T04:09:25Z</cp:lastPrinted>
  <dcterms:created xsi:type="dcterms:W3CDTF">2018-12-03T09:07:26Z</dcterms:created>
  <dcterms:modified xsi:type="dcterms:W3CDTF">2019-01-21T08:41:07Z</dcterms:modified>
  <cp:category/>
</cp:coreProperties>
</file>