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UjD1zzI4L4yVj/lGV2ir/ZRrM/ShHRVKZxPo1saOAMnAOWXjNA4c4aapC4FSDzka5iPXsTOesoVVSpEUilqJA==" workbookSaltValue="uS9uzEl94AxlGyD5tKhT4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<sst xmlns="http://schemas.openxmlformats.org/spreadsheetml/2006/main" count="240" uniqueCount="125">
  <si>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</si>
  <si>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</si>
  <si>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</si>
  <si>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</si>
  <si>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</si>
  <si>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</si>
  <si>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</si>
  <si>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</si>
  <si>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</si>
  <si>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</si>
  <si>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</si>
  <si>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</si>
  <si>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</si>
  <si>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</si>
  <si>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</si>
  <si>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</si>
  <si>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</si>
  <si>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</si>
  <si>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</si>
  <si>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</si>
  <si>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</si>
  <si>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</si>
  <si>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</si>
  <si>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</si>
  <si>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</si>
  <si>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</si>
  <si>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</si>
  <si>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</si>
  <si>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</si>
  <si>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</si>
  <si>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</si>
  <si>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</si>
  <si>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</si>
  <si>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</si>
  <si>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</si>
  <si>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</si>
  <si>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</si>
  <si>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</si>
  <si>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</si>
  <si>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</si>
  <si>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</si>
  <si>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</si>
  <si>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</si>
  <si>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</si>
  <si>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</si>
  <si>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</si>
  <si>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</si>
  <si>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</si>
  <si>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</si>
  <si>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</si>
  <si>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</si>
  <si>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</si>
  <si>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</si>
  <si>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</si>
  <si>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</si>
  <si>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</si>
  <si>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</si>
  <si>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</si>
  <si>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</si>
  <si>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</si>
  <si>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</si>
  <si>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</si>
  <si>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</si>
  <si>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</si>
  <si>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</si>
  <si>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</si>
  <si>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</si>
  <si>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</si>
  <si>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</si>
  <si>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</si>
  <si>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</si>
  <si>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</si>
  <si>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</si>
  <si>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</si>
  <si>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</si>
  <si>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</si>
  <si>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</si>
  <si>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</si>
  <si>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</si>
  <si>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</si>
  <si>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</si>
  <si>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</si>
  <si>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</si>
  <si>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</si>
  <si>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</si>
  <si>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</si>
  <si>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</si>
  <si>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</si>
  <si>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</si>
  <si>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</si>
  <si>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</si>
  <si>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</si>
  <si>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</si>
  <si>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</si>
  <si>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</si>
  <si>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</si>
  <si>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</si>
  <si>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</si>
  <si>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</si>
  <si>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</si>
  <si>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</si>
  <si>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</si>
  <si>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</si>
  <si>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</si>
  <si>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</si>
  <si>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</si>
  <si>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</si>
  <si>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</si>
  <si>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</si>
  <si>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</si>
  <si>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</si>
  <si>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</si>
  <si>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</si>
  <si>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</si>
  <si>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</si>
  <si>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</si>
  <si>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</si>
  <si>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</si>
  <si>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</si>
  <si>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</si>
  <si>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</si>
  <si>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</si>
  <si>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平成２５年度の料金改定や下水道の普及拡大により下水道使用料が増加傾向にある一方で、分流地区の整備拡大により雨水処理負担金が減少しているため、１００％未満の状態で推移している。
【④企業債残高対事業規模比率】
　平成２５年度の料金改定や下水道の普及拡大により下水道使用料が増加していることや、地方債残高の減少により当比率は改善しており、類似団体平均値は上回っているものの、全国平均は下回っている。
【⑤経費回収率】
　平成２５年度の料金改定により当比率は改善傾向にあるものの、現在でも下水道の普及拡大を進めている段階であり、全国平均及び類似団体平均値よりも低い比率で推移している。
【⑥汚水処理原価】
　現在でも下水道の普及拡大を進めているため、資本費に係る汚水処理費が高くなっており、全国平均及び類似団体平均値よりも高い原価で推移している。
【⑦施設利用率】
　施設利用率は晴天時一日平均処理水量の変動により毎年変化しているが、全国平均及び類似団体平均値と同程度で推移している。
【⑧水洗化率】
　北部処理区での面整備の実施により処理区域面積は拡大しているが、中心市街地での人口減少等により現在処理区域内人口は横ばいで推移しており、水洗化率は全国平均及び類似団体平均値よりも低く推移している。</t>
    <rPh sb="2" eb="5">
      <t>シュウエキテキ</t>
    </rPh>
    <rPh sb="5" eb="7">
      <t>シュウシ</t>
    </rPh>
    <rPh sb="7" eb="9">
      <t>ヒリツ</t>
    </rPh>
    <rPh sb="12" eb="14">
      <t>ヘイセイ</t>
    </rPh>
    <rPh sb="16" eb="18">
      <t>ネンド</t>
    </rPh>
    <rPh sb="19" eb="21">
      <t>リョウキン</t>
    </rPh>
    <rPh sb="21" eb="23">
      <t>カイテイ</t>
    </rPh>
    <rPh sb="24" eb="27">
      <t>ゲスイドウ</t>
    </rPh>
    <rPh sb="28" eb="30">
      <t>フキュウ</t>
    </rPh>
    <rPh sb="30" eb="32">
      <t>カクダイ</t>
    </rPh>
    <rPh sb="35" eb="38">
      <t>ゲスイドウ</t>
    </rPh>
    <rPh sb="38" eb="41">
      <t>シヨウリョウ</t>
    </rPh>
    <rPh sb="42" eb="44">
      <t>ゾウカ</t>
    </rPh>
    <rPh sb="44" eb="46">
      <t>ケイコウ</t>
    </rPh>
    <rPh sb="49" eb="51">
      <t>イッポウ</t>
    </rPh>
    <rPh sb="53" eb="55">
      <t>ブンリュウ</t>
    </rPh>
    <rPh sb="55" eb="57">
      <t>チク</t>
    </rPh>
    <rPh sb="58" eb="60">
      <t>セイビ</t>
    </rPh>
    <rPh sb="60" eb="62">
      <t>カクダイ</t>
    </rPh>
    <rPh sb="65" eb="67">
      <t>ウスイ</t>
    </rPh>
    <rPh sb="67" eb="69">
      <t>ショリ</t>
    </rPh>
    <rPh sb="69" eb="72">
      <t>フタンキン</t>
    </rPh>
    <rPh sb="73" eb="75">
      <t>ゲンショウ</t>
    </rPh>
    <rPh sb="86" eb="88">
      <t>ミマン</t>
    </rPh>
    <rPh sb="89" eb="91">
      <t>ジョウタイ</t>
    </rPh>
    <rPh sb="92" eb="94">
      <t>スイイ</t>
    </rPh>
    <rPh sb="102" eb="105">
      <t>キギョウサイ</t>
    </rPh>
    <rPh sb="105" eb="107">
      <t>ザンダカ</t>
    </rPh>
    <rPh sb="107" eb="108">
      <t>タイ</t>
    </rPh>
    <rPh sb="108" eb="110">
      <t>ジギョウ</t>
    </rPh>
    <rPh sb="110" eb="112">
      <t>キボ</t>
    </rPh>
    <rPh sb="112" eb="114">
      <t>ヒリツ</t>
    </rPh>
    <rPh sb="117" eb="119">
      <t>ヘイセイ</t>
    </rPh>
    <rPh sb="121" eb="123">
      <t>ネンド</t>
    </rPh>
    <rPh sb="124" eb="126">
      <t>リョウキン</t>
    </rPh>
    <rPh sb="126" eb="128">
      <t>カイテイ</t>
    </rPh>
    <rPh sb="129" eb="132">
      <t>ゲスイドウ</t>
    </rPh>
    <rPh sb="133" eb="135">
      <t>フキュウ</t>
    </rPh>
    <rPh sb="135" eb="137">
      <t>カクダイ</t>
    </rPh>
    <rPh sb="140" eb="143">
      <t>ゲスイドウ</t>
    </rPh>
    <rPh sb="143" eb="146">
      <t>シヨウリョウ</t>
    </rPh>
    <rPh sb="147" eb="149">
      <t>ゾウカ</t>
    </rPh>
    <rPh sb="157" eb="160">
      <t>チホウサイ</t>
    </rPh>
    <rPh sb="160" eb="162">
      <t>ザンダカ</t>
    </rPh>
    <rPh sb="163" eb="165">
      <t>ゲンショウ</t>
    </rPh>
    <rPh sb="168" eb="169">
      <t>トウ</t>
    </rPh>
    <rPh sb="169" eb="171">
      <t>ヒリツ</t>
    </rPh>
    <rPh sb="172" eb="174">
      <t>カイゼン</t>
    </rPh>
    <rPh sb="179" eb="181">
      <t>ルイジ</t>
    </rPh>
    <rPh sb="181" eb="183">
      <t>ダンタイ</t>
    </rPh>
    <rPh sb="183" eb="186">
      <t>ヘイキンチ</t>
    </rPh>
    <rPh sb="187" eb="189">
      <t>ウワマワ</t>
    </rPh>
    <rPh sb="197" eb="199">
      <t>ゼンコク</t>
    </rPh>
    <rPh sb="199" eb="201">
      <t>ヘイキン</t>
    </rPh>
    <rPh sb="202" eb="204">
      <t>シタマワ</t>
    </rPh>
    <rPh sb="212" eb="214">
      <t>ケイヒ</t>
    </rPh>
    <rPh sb="214" eb="217">
      <t>カイシュウリツ</t>
    </rPh>
    <rPh sb="220" eb="222">
      <t>ヘイセイ</t>
    </rPh>
    <rPh sb="224" eb="226">
      <t>ネンド</t>
    </rPh>
    <rPh sb="227" eb="229">
      <t>リョウキン</t>
    </rPh>
    <rPh sb="229" eb="231">
      <t>カイテイ</t>
    </rPh>
    <rPh sb="234" eb="235">
      <t>トウ</t>
    </rPh>
    <rPh sb="235" eb="237">
      <t>ヒリツ</t>
    </rPh>
    <rPh sb="238" eb="240">
      <t>カイゼン</t>
    </rPh>
    <rPh sb="240" eb="242">
      <t>ケイコウ</t>
    </rPh>
    <rPh sb="249" eb="251">
      <t>ゲンザイ</t>
    </rPh>
    <rPh sb="253" eb="256">
      <t>ゲスイドウ</t>
    </rPh>
    <rPh sb="257" eb="259">
      <t>フキュウ</t>
    </rPh>
    <rPh sb="259" eb="261">
      <t>カクダイ</t>
    </rPh>
    <rPh sb="262" eb="263">
      <t>スス</t>
    </rPh>
    <rPh sb="267" eb="269">
      <t>ダンカイ</t>
    </rPh>
    <rPh sb="273" eb="275">
      <t>ゼンコク</t>
    </rPh>
    <rPh sb="275" eb="277">
      <t>ヘイキン</t>
    </rPh>
    <rPh sb="289" eb="290">
      <t>ヒク</t>
    </rPh>
    <rPh sb="291" eb="293">
      <t>ヒリツ</t>
    </rPh>
    <rPh sb="294" eb="296">
      <t>スイイ</t>
    </rPh>
    <rPh sb="304" eb="306">
      <t>オスイ</t>
    </rPh>
    <rPh sb="306" eb="308">
      <t>ショリ</t>
    </rPh>
    <rPh sb="308" eb="310">
      <t>ゲンカ</t>
    </rPh>
    <rPh sb="313" eb="315">
      <t>ゲンザイ</t>
    </rPh>
    <rPh sb="317" eb="320">
      <t>ゲスイドウ</t>
    </rPh>
    <rPh sb="321" eb="323">
      <t>フキュウ</t>
    </rPh>
    <rPh sb="323" eb="325">
      <t>カクダイ</t>
    </rPh>
    <rPh sb="326" eb="327">
      <t>スス</t>
    </rPh>
    <rPh sb="334" eb="337">
      <t>シホンヒ</t>
    </rPh>
    <rPh sb="338" eb="339">
      <t>カカ</t>
    </rPh>
    <rPh sb="340" eb="342">
      <t>オスイ</t>
    </rPh>
    <rPh sb="342" eb="345">
      <t>ショリヒ</t>
    </rPh>
    <rPh sb="346" eb="347">
      <t>タカ</t>
    </rPh>
    <rPh sb="370" eb="371">
      <t>タカ</t>
    </rPh>
    <rPh sb="372" eb="374">
      <t>ゲンカ</t>
    </rPh>
    <rPh sb="375" eb="377">
      <t>スイイ</t>
    </rPh>
    <rPh sb="385" eb="387">
      <t>シセツ</t>
    </rPh>
    <rPh sb="387" eb="390">
      <t>リヨウリツ</t>
    </rPh>
    <rPh sb="393" eb="395">
      <t>シセツ</t>
    </rPh>
    <rPh sb="395" eb="398">
      <t>リヨウリツ</t>
    </rPh>
    <rPh sb="399" eb="402">
      <t>セイテンジ</t>
    </rPh>
    <rPh sb="402" eb="404">
      <t>イチニチ</t>
    </rPh>
    <rPh sb="404" eb="406">
      <t>ヘイキン</t>
    </rPh>
    <rPh sb="406" eb="408">
      <t>ショリ</t>
    </rPh>
    <rPh sb="408" eb="410">
      <t>スイリョウ</t>
    </rPh>
    <rPh sb="411" eb="413">
      <t>ヘンドウ</t>
    </rPh>
    <rPh sb="416" eb="418">
      <t>マイトシ</t>
    </rPh>
    <rPh sb="418" eb="420">
      <t>ヘンカ</t>
    </rPh>
    <rPh sb="426" eb="428">
      <t>ゼンコク</t>
    </rPh>
    <rPh sb="428" eb="430">
      <t>ヘイキン</t>
    </rPh>
    <rPh sb="430" eb="431">
      <t>オヨ</t>
    </rPh>
    <rPh sb="432" eb="434">
      <t>ルイジ</t>
    </rPh>
    <rPh sb="434" eb="436">
      <t>ダンタイ</t>
    </rPh>
    <rPh sb="436" eb="439">
      <t>ヘイキンチ</t>
    </rPh>
    <rPh sb="440" eb="443">
      <t>ドウテイド</t>
    </rPh>
    <rPh sb="444" eb="446">
      <t>スイイ</t>
    </rPh>
    <rPh sb="454" eb="457">
      <t>スイセンカ</t>
    </rPh>
    <rPh sb="457" eb="458">
      <t>リツ</t>
    </rPh>
    <rPh sb="461" eb="463">
      <t>ホクブ</t>
    </rPh>
    <rPh sb="463" eb="465">
      <t>ショリ</t>
    </rPh>
    <rPh sb="465" eb="466">
      <t>ク</t>
    </rPh>
    <rPh sb="468" eb="469">
      <t>メン</t>
    </rPh>
    <rPh sb="469" eb="471">
      <t>セイビ</t>
    </rPh>
    <rPh sb="472" eb="474">
      <t>ジッシ</t>
    </rPh>
    <rPh sb="477" eb="479">
      <t>ショリ</t>
    </rPh>
    <rPh sb="479" eb="481">
      <t>クイキ</t>
    </rPh>
    <rPh sb="481" eb="483">
      <t>メンセキ</t>
    </rPh>
    <rPh sb="484" eb="486">
      <t>カクダイ</t>
    </rPh>
    <rPh sb="492" eb="494">
      <t>チュウシン</t>
    </rPh>
    <rPh sb="494" eb="497">
      <t>シガイチ</t>
    </rPh>
    <rPh sb="499" eb="501">
      <t>ジンコウ</t>
    </rPh>
    <rPh sb="501" eb="503">
      <t>ゲンショウ</t>
    </rPh>
    <rPh sb="503" eb="504">
      <t>トウ</t>
    </rPh>
    <rPh sb="507" eb="509">
      <t>ゲンザイ</t>
    </rPh>
    <rPh sb="509" eb="511">
      <t>ショリ</t>
    </rPh>
    <rPh sb="511" eb="513">
      <t>クイキ</t>
    </rPh>
    <rPh sb="513" eb="514">
      <t>ナイ</t>
    </rPh>
    <rPh sb="514" eb="516">
      <t>ジンコウ</t>
    </rPh>
    <rPh sb="517" eb="518">
      <t>ヨコ</t>
    </rPh>
    <rPh sb="521" eb="523">
      <t>スイイ</t>
    </rPh>
    <rPh sb="528" eb="531">
      <t>スイセンカ</t>
    </rPh>
    <rPh sb="531" eb="532">
      <t>リツ</t>
    </rPh>
    <rPh sb="549" eb="550">
      <t>ヒク</t>
    </rPh>
    <rPh sb="551" eb="553">
      <t>スイイ</t>
    </rPh>
    <phoneticPr fontId="4"/>
  </si>
  <si>
    <t>　法非適用団体であるため「①有形固定資産減価償却率」「②管渠老朽化率」は算出されていない。
　「③管渠改善率」については、中央処理区の下水道施設の老朽化が進む一方で、建設事業費全体の減少に伴い、管渠の更新にかかる事業費も減少傾向にあり、全国平均や類似団体平均値より低い比率となっている。
　本市の下水道普及率は３１．１％（平成２９年度末）と低く、これからも下水道整備を推進していくため、維持管理が必要となる管渠延長は今後も増加する見込であり、管渠の長寿命化を図りつつ、計画的な更新に努めなければならない。</t>
    <rPh sb="79" eb="81">
      <t>イッポウ</t>
    </rPh>
    <rPh sb="83" eb="85">
      <t>ケンセツ</t>
    </rPh>
    <rPh sb="85" eb="88">
      <t>ジギョウヒ</t>
    </rPh>
    <rPh sb="88" eb="90">
      <t>ゼンタイ</t>
    </rPh>
    <rPh sb="91" eb="93">
      <t>ゲンショウ</t>
    </rPh>
    <rPh sb="94" eb="95">
      <t>トモナ</t>
    </rPh>
    <rPh sb="97" eb="99">
      <t>カンキョ</t>
    </rPh>
    <rPh sb="100" eb="102">
      <t>コウシン</t>
    </rPh>
    <rPh sb="106" eb="109">
      <t>ジギョウヒ</t>
    </rPh>
    <rPh sb="110" eb="112">
      <t>ゲンショウ</t>
    </rPh>
    <rPh sb="112" eb="114">
      <t>ケイコウ</t>
    </rPh>
    <rPh sb="118" eb="120">
      <t>ゼンコク</t>
    </rPh>
    <rPh sb="120" eb="122">
      <t>ヘイキン</t>
    </rPh>
    <rPh sb="129" eb="130">
      <t>アタイ</t>
    </rPh>
    <rPh sb="132" eb="133">
      <t>ヒク</t>
    </rPh>
    <rPh sb="221" eb="223">
      <t>カンキョ</t>
    </rPh>
    <rPh sb="224" eb="227">
      <t>チョウジュミョウ</t>
    </rPh>
    <rPh sb="227" eb="228">
      <t>カ</t>
    </rPh>
    <rPh sb="229" eb="230">
      <t>ハカ</t>
    </rPh>
    <rPh sb="234" eb="237">
      <t>ケイカクテキ</t>
    </rPh>
    <rPh sb="238" eb="240">
      <t>コウシン</t>
    </rPh>
    <rPh sb="241" eb="242">
      <t>ツト</t>
    </rPh>
    <phoneticPr fontId="4"/>
  </si>
  <si>
    <t>　本市の下水道普及率は３１．１％（平成２９年度末）と非常に低い数値であるため下水道整備の推進が求められているが、今後は更新の必要な老朽管が増加することも見込まれている。また、地方債残高も約３２３億円（平成２９年度末）と多額であることから当事業の財政は厳しい状況である。
　こうした状況を踏まえ建設事業の実施にあたっては建設コストの節減に留意しつつ効果的な投資を行い、維持管理においても今後とも経費の削減に努め効率的な運営に取り組んでいく必要がある。また、早期の下水道接続を促進するとともに負担金、使用料の収入未済額の解消により一層努め増収を図っていくなど経営改善に向けた取組を推進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</si>
</sst>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0.14000000000000001</c:v>
                </c:pt>
                <c:pt idx="1">
                  <c:v>0.18</c:v>
                </c:pt>
                <c:pt idx="2">
                  <c:v>0.25</c:v>
                </c:pt>
                <c:pt idx="3">
                  <c:v>0.12</c:v>
                </c:pt>
                <c:pt idx="4">
                  <c:v>0.08</c:v>
                </c:pt>
              </c:numCache>
            </c:numRef>
          </c:val>
          <c:extLst xmlns:c16r2="http://schemas.microsoft.com/office/drawing/2015/06/chart">
            <c:ext xmlns:c16="http://schemas.microsoft.com/office/drawing/2014/chart" uri="{C3380CC4-5D6E-409C-BE32-E72D297353CC}">
              <c16:uniqueId val="{00000000-958F-4919-BD69-30304A65099D}"/>
            </c:ext>
          </c:extLst>
        </c:ser>
        <c:dLbls>
          <c:showLegendKey val="0"/>
          <c:showVal val="0"/>
          <c:showCatName val="0"/>
          <c:showSerName val="0"/>
          <c:showPercent val="0"/>
          <c:showBubbleSize val="0"/>
        </c:dLbls>
        <c:gapWidth val="150"/>
        <c:axId val="116182016"/>
        <c:axId val="1173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958F-4919-BD69-30304A65099D}"/>
            </c:ext>
          </c:extLst>
        </c:ser>
        <c:dLbls>
          <c:showLegendKey val="0"/>
          <c:showVal val="0"/>
          <c:showCatName val="0"/>
          <c:showSerName val="0"/>
          <c:showPercent val="0"/>
          <c:showBubbleSize val="0"/>
        </c:dLbls>
        <c:marker val="1"/>
        <c:smooth val="0"/>
        <c:axId val="116182016"/>
        <c:axId val="117388416"/>
      </c:lineChart>
      <c:dateAx>
        <c:axId val="116182016"/>
        <c:scaling>
          <c:orientation val="minMax"/>
        </c:scaling>
        <c:delete val="1"/>
        <c:axPos val="b"/>
        <c:numFmt formatCode="ge" sourceLinked="1"/>
        <c:majorTickMark val="none"/>
        <c:minorTickMark val="none"/>
        <c:tickLblPos val="none"/>
        <c:crossAx val="117388416"/>
        <c:crosses val="autoZero"/>
        <c:auto val="1"/>
        <c:lblOffset val="100"/>
        <c:baseTimeUnit val="years"/>
      </c:dateAx>
      <c:valAx>
        <c:axId val="1173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76.11</c:v>
                </c:pt>
                <c:pt idx="1">
                  <c:v>58.92</c:v>
                </c:pt>
                <c:pt idx="2">
                  <c:v>73.05</c:v>
                </c:pt>
                <c:pt idx="3">
                  <c:v>56.72</c:v>
                </c:pt>
                <c:pt idx="4">
                  <c:v>51.49</c:v>
                </c:pt>
              </c:numCache>
            </c:numRef>
          </c:val>
          <c:extLst xmlns:c16r2="http://schemas.microsoft.com/office/drawing/2015/06/chart">
            <c:ext xmlns:c16="http://schemas.microsoft.com/office/drawing/2014/chart" uri="{C3380CC4-5D6E-409C-BE32-E72D297353CC}">
              <c16:uniqueId val="{00000000-953F-43B8-AF4F-9D4FDFA90B44}"/>
            </c:ext>
          </c:extLst>
        </c:ser>
        <c:dLbls>
          <c:showLegendKey val="0"/>
          <c:showVal val="0"/>
          <c:showCatName val="0"/>
          <c:showSerName val="0"/>
          <c:showPercent val="0"/>
          <c:showBubbleSize val="0"/>
        </c:dLbls>
        <c:gapWidth val="150"/>
        <c:axId val="124079104"/>
        <c:axId val="1240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953F-43B8-AF4F-9D4FDFA90B44}"/>
            </c:ext>
          </c:extLst>
        </c:ser>
        <c:dLbls>
          <c:showLegendKey val="0"/>
          <c:showVal val="0"/>
          <c:showCatName val="0"/>
          <c:showSerName val="0"/>
          <c:showPercent val="0"/>
          <c:showBubbleSize val="0"/>
        </c:dLbls>
        <c:marker val="1"/>
        <c:smooth val="0"/>
        <c:axId val="124079104"/>
        <c:axId val="124097664"/>
      </c:lineChart>
      <c:dateAx>
        <c:axId val="124079104"/>
        <c:scaling>
          <c:orientation val="minMax"/>
        </c:scaling>
        <c:delete val="1"/>
        <c:axPos val="b"/>
        <c:numFmt formatCode="ge" sourceLinked="1"/>
        <c:majorTickMark val="none"/>
        <c:minorTickMark val="none"/>
        <c:tickLblPos val="none"/>
        <c:crossAx val="124097664"/>
        <c:crosses val="autoZero"/>
        <c:auto val="1"/>
        <c:lblOffset val="100"/>
        <c:baseTimeUnit val="years"/>
      </c:dateAx>
      <c:valAx>
        <c:axId val="1240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88.36</c:v>
                </c:pt>
                <c:pt idx="1">
                  <c:v>88.33</c:v>
                </c:pt>
                <c:pt idx="2">
                  <c:v>86.37</c:v>
                </c:pt>
                <c:pt idx="3">
                  <c:v>87.89</c:v>
                </c:pt>
                <c:pt idx="4">
                  <c:v>87.95</c:v>
                </c:pt>
              </c:numCache>
            </c:numRef>
          </c:val>
          <c:extLst xmlns:c16r2="http://schemas.microsoft.com/office/drawing/2015/06/chart">
            <c:ext xmlns:c16="http://schemas.microsoft.com/office/drawing/2014/chart" uri="{C3380CC4-5D6E-409C-BE32-E72D297353CC}">
              <c16:uniqueId val="{00000000-087D-4892-9BCD-374D197A1D87}"/>
            </c:ext>
          </c:extLst>
        </c:ser>
        <c:dLbls>
          <c:showLegendKey val="0"/>
          <c:showVal val="0"/>
          <c:showCatName val="0"/>
          <c:showSerName val="0"/>
          <c:showPercent val="0"/>
          <c:showBubbleSize val="0"/>
        </c:dLbls>
        <c:gapWidth val="150"/>
        <c:axId val="124128640"/>
        <c:axId val="1241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087D-4892-9BCD-374D197A1D87}"/>
            </c:ext>
          </c:extLst>
        </c:ser>
        <c:dLbls>
          <c:showLegendKey val="0"/>
          <c:showVal val="0"/>
          <c:showCatName val="0"/>
          <c:showSerName val="0"/>
          <c:showPercent val="0"/>
          <c:showBubbleSize val="0"/>
        </c:dLbls>
        <c:marker val="1"/>
        <c:smooth val="0"/>
        <c:axId val="124128640"/>
        <c:axId val="124130816"/>
      </c:lineChart>
      <c:dateAx>
        <c:axId val="124128640"/>
        <c:scaling>
          <c:orientation val="minMax"/>
        </c:scaling>
        <c:delete val="1"/>
        <c:axPos val="b"/>
        <c:numFmt formatCode="ge" sourceLinked="1"/>
        <c:majorTickMark val="none"/>
        <c:minorTickMark val="none"/>
        <c:tickLblPos val="none"/>
        <c:crossAx val="124130816"/>
        <c:crosses val="autoZero"/>
        <c:auto val="1"/>
        <c:lblOffset val="100"/>
        <c:baseTimeUnit val="years"/>
      </c:dateAx>
      <c:valAx>
        <c:axId val="1241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83.24</c:v>
                </c:pt>
                <c:pt idx="1">
                  <c:v>81.58</c:v>
                </c:pt>
                <c:pt idx="2">
                  <c:v>81.849999999999994</c:v>
                </c:pt>
                <c:pt idx="3">
                  <c:v>76.42</c:v>
                </c:pt>
                <c:pt idx="4">
                  <c:v>79.19</c:v>
                </c:pt>
              </c:numCache>
            </c:numRef>
          </c:val>
          <c:extLst xmlns:c16r2="http://schemas.microsoft.com/office/drawing/2015/06/chart">
            <c:ext xmlns:c16="http://schemas.microsoft.com/office/drawing/2014/chart" uri="{C3380CC4-5D6E-409C-BE32-E72D297353CC}">
              <c16:uniqueId val="{00000000-5075-4F70-9EA7-11F22DCD7AFC}"/>
            </c:ext>
          </c:extLst>
        </c:ser>
        <c:dLbls>
          <c:showLegendKey val="0"/>
          <c:showVal val="0"/>
          <c:showCatName val="0"/>
          <c:showSerName val="0"/>
          <c:showPercent val="0"/>
          <c:showBubbleSize val="0"/>
        </c:dLbls>
        <c:gapWidth val="150"/>
        <c:axId val="121580928"/>
        <c:axId val="1215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75-4F70-9EA7-11F22DCD7AFC}"/>
            </c:ext>
          </c:extLst>
        </c:ser>
        <c:dLbls>
          <c:showLegendKey val="0"/>
          <c:showVal val="0"/>
          <c:showCatName val="0"/>
          <c:showSerName val="0"/>
          <c:showPercent val="0"/>
          <c:showBubbleSize val="0"/>
        </c:dLbls>
        <c:marker val="1"/>
        <c:smooth val="0"/>
        <c:axId val="121580928"/>
        <c:axId val="121595392"/>
      </c:lineChart>
      <c:dateAx>
        <c:axId val="121580928"/>
        <c:scaling>
          <c:orientation val="minMax"/>
        </c:scaling>
        <c:delete val="1"/>
        <c:axPos val="b"/>
        <c:numFmt formatCode="ge" sourceLinked="1"/>
        <c:majorTickMark val="none"/>
        <c:minorTickMark val="none"/>
        <c:tickLblPos val="none"/>
        <c:crossAx val="121595392"/>
        <c:crosses val="autoZero"/>
        <c:auto val="1"/>
        <c:lblOffset val="100"/>
        <c:baseTimeUnit val="years"/>
      </c:dateAx>
      <c:valAx>
        <c:axId val="121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9A-46D2-8C55-37DB42D23207}"/>
            </c:ext>
          </c:extLst>
        </c:ser>
        <c:dLbls>
          <c:showLegendKey val="0"/>
          <c:showVal val="0"/>
          <c:showCatName val="0"/>
          <c:showSerName val="0"/>
          <c:showPercent val="0"/>
          <c:showBubbleSize val="0"/>
        </c:dLbls>
        <c:gapWidth val="150"/>
        <c:axId val="123736064"/>
        <c:axId val="1237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9A-46D2-8C55-37DB42D23207}"/>
            </c:ext>
          </c:extLst>
        </c:ser>
        <c:dLbls>
          <c:showLegendKey val="0"/>
          <c:showVal val="0"/>
          <c:showCatName val="0"/>
          <c:showSerName val="0"/>
          <c:showPercent val="0"/>
          <c:showBubbleSize val="0"/>
        </c:dLbls>
        <c:marker val="1"/>
        <c:smooth val="0"/>
        <c:axId val="123736064"/>
        <c:axId val="123737984"/>
      </c:lineChart>
      <c:dateAx>
        <c:axId val="123736064"/>
        <c:scaling>
          <c:orientation val="minMax"/>
        </c:scaling>
        <c:delete val="1"/>
        <c:axPos val="b"/>
        <c:numFmt formatCode="ge" sourceLinked="1"/>
        <c:majorTickMark val="none"/>
        <c:minorTickMark val="none"/>
        <c:tickLblPos val="none"/>
        <c:crossAx val="123737984"/>
        <c:crosses val="autoZero"/>
        <c:auto val="1"/>
        <c:lblOffset val="100"/>
        <c:baseTimeUnit val="years"/>
      </c:dateAx>
      <c:valAx>
        <c:axId val="123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83-4E88-9CDB-DA27F88818AE}"/>
            </c:ext>
          </c:extLst>
        </c:ser>
        <c:dLbls>
          <c:showLegendKey val="0"/>
          <c:showVal val="0"/>
          <c:showCatName val="0"/>
          <c:showSerName val="0"/>
          <c:showPercent val="0"/>
          <c:showBubbleSize val="0"/>
        </c:dLbls>
        <c:gapWidth val="150"/>
        <c:axId val="123773312"/>
        <c:axId val="1237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83-4E88-9CDB-DA27F88818AE}"/>
            </c:ext>
          </c:extLst>
        </c:ser>
        <c:dLbls>
          <c:showLegendKey val="0"/>
          <c:showVal val="0"/>
          <c:showCatName val="0"/>
          <c:showSerName val="0"/>
          <c:showPercent val="0"/>
          <c:showBubbleSize val="0"/>
        </c:dLbls>
        <c:marker val="1"/>
        <c:smooth val="0"/>
        <c:axId val="123773312"/>
        <c:axId val="123775232"/>
      </c:lineChart>
      <c:dateAx>
        <c:axId val="123773312"/>
        <c:scaling>
          <c:orientation val="minMax"/>
        </c:scaling>
        <c:delete val="1"/>
        <c:axPos val="b"/>
        <c:numFmt formatCode="ge" sourceLinked="1"/>
        <c:majorTickMark val="none"/>
        <c:minorTickMark val="none"/>
        <c:tickLblPos val="none"/>
        <c:crossAx val="123775232"/>
        <c:crosses val="autoZero"/>
        <c:auto val="1"/>
        <c:lblOffset val="100"/>
        <c:baseTimeUnit val="years"/>
      </c:dateAx>
      <c:valAx>
        <c:axId val="123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6-43AB-9F19-AB68EFCC4EF7}"/>
            </c:ext>
          </c:extLst>
        </c:ser>
        <c:dLbls>
          <c:showLegendKey val="0"/>
          <c:showVal val="0"/>
          <c:showCatName val="0"/>
          <c:showSerName val="0"/>
          <c:showPercent val="0"/>
          <c:showBubbleSize val="0"/>
        </c:dLbls>
        <c:gapWidth val="150"/>
        <c:axId val="123806848"/>
        <c:axId val="1238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6-43AB-9F19-AB68EFCC4EF7}"/>
            </c:ext>
          </c:extLst>
        </c:ser>
        <c:dLbls>
          <c:showLegendKey val="0"/>
          <c:showVal val="0"/>
          <c:showCatName val="0"/>
          <c:showSerName val="0"/>
          <c:showPercent val="0"/>
          <c:showBubbleSize val="0"/>
        </c:dLbls>
        <c:marker val="1"/>
        <c:smooth val="0"/>
        <c:axId val="123806848"/>
        <c:axId val="123808768"/>
      </c:lineChart>
      <c:dateAx>
        <c:axId val="123806848"/>
        <c:scaling>
          <c:orientation val="minMax"/>
        </c:scaling>
        <c:delete val="1"/>
        <c:axPos val="b"/>
        <c:numFmt formatCode="ge" sourceLinked="1"/>
        <c:majorTickMark val="none"/>
        <c:minorTickMark val="none"/>
        <c:tickLblPos val="none"/>
        <c:crossAx val="123808768"/>
        <c:crosses val="autoZero"/>
        <c:auto val="1"/>
        <c:lblOffset val="100"/>
        <c:baseTimeUnit val="years"/>
      </c:dateAx>
      <c:valAx>
        <c:axId val="123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67-4D7B-801E-8FD49D5E7521}"/>
            </c:ext>
          </c:extLst>
        </c:ser>
        <c:dLbls>
          <c:showLegendKey val="0"/>
          <c:showVal val="0"/>
          <c:showCatName val="0"/>
          <c:showSerName val="0"/>
          <c:showPercent val="0"/>
          <c:showBubbleSize val="0"/>
        </c:dLbls>
        <c:gapWidth val="150"/>
        <c:axId val="123852288"/>
        <c:axId val="1238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67-4D7B-801E-8FD49D5E7521}"/>
            </c:ext>
          </c:extLst>
        </c:ser>
        <c:dLbls>
          <c:showLegendKey val="0"/>
          <c:showVal val="0"/>
          <c:showCatName val="0"/>
          <c:showSerName val="0"/>
          <c:showPercent val="0"/>
          <c:showBubbleSize val="0"/>
        </c:dLbls>
        <c:marker val="1"/>
        <c:smooth val="0"/>
        <c:axId val="123852288"/>
        <c:axId val="123854208"/>
      </c:lineChart>
      <c:dateAx>
        <c:axId val="123852288"/>
        <c:scaling>
          <c:orientation val="minMax"/>
        </c:scaling>
        <c:delete val="1"/>
        <c:axPos val="b"/>
        <c:numFmt formatCode="ge" sourceLinked="1"/>
        <c:majorTickMark val="none"/>
        <c:minorTickMark val="none"/>
        <c:tickLblPos val="none"/>
        <c:crossAx val="123854208"/>
        <c:crosses val="autoZero"/>
        <c:auto val="1"/>
        <c:lblOffset val="100"/>
        <c:baseTimeUnit val="years"/>
      </c:dateAx>
      <c:valAx>
        <c:axId val="123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713.43</c:v>
                </c:pt>
                <c:pt idx="1">
                  <c:v>685.87</c:v>
                </c:pt>
                <c:pt idx="2">
                  <c:v>661.58</c:v>
                </c:pt>
                <c:pt idx="3">
                  <c:v>664.59</c:v>
                </c:pt>
                <c:pt idx="4">
                  <c:v>648.33000000000004</c:v>
                </c:pt>
              </c:numCache>
            </c:numRef>
          </c:val>
          <c:extLst xmlns:c16r2="http://schemas.microsoft.com/office/drawing/2015/06/chart">
            <c:ext xmlns:c16="http://schemas.microsoft.com/office/drawing/2014/chart" uri="{C3380CC4-5D6E-409C-BE32-E72D297353CC}">
              <c16:uniqueId val="{00000000-300B-41E5-8E45-011FFEAF56D4}"/>
            </c:ext>
          </c:extLst>
        </c:ser>
        <c:dLbls>
          <c:showLegendKey val="0"/>
          <c:showVal val="0"/>
          <c:showCatName val="0"/>
          <c:showSerName val="0"/>
          <c:showPercent val="0"/>
          <c:showBubbleSize val="0"/>
        </c:dLbls>
        <c:gapWidth val="150"/>
        <c:axId val="123971456"/>
        <c:axId val="1239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300B-41E5-8E45-011FFEAF56D4}"/>
            </c:ext>
          </c:extLst>
        </c:ser>
        <c:dLbls>
          <c:showLegendKey val="0"/>
          <c:showVal val="0"/>
          <c:showCatName val="0"/>
          <c:showSerName val="0"/>
          <c:showPercent val="0"/>
          <c:showBubbleSize val="0"/>
        </c:dLbls>
        <c:marker val="1"/>
        <c:smooth val="0"/>
        <c:axId val="123971456"/>
        <c:axId val="123973632"/>
      </c:lineChart>
      <c:dateAx>
        <c:axId val="123971456"/>
        <c:scaling>
          <c:orientation val="minMax"/>
        </c:scaling>
        <c:delete val="1"/>
        <c:axPos val="b"/>
        <c:numFmt formatCode="ge" sourceLinked="1"/>
        <c:majorTickMark val="none"/>
        <c:minorTickMark val="none"/>
        <c:tickLblPos val="none"/>
        <c:crossAx val="123973632"/>
        <c:crosses val="autoZero"/>
        <c:auto val="1"/>
        <c:lblOffset val="100"/>
        <c:baseTimeUnit val="years"/>
      </c:dateAx>
      <c:valAx>
        <c:axId val="1239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75.38</c:v>
                </c:pt>
                <c:pt idx="1">
                  <c:v>73.14</c:v>
                </c:pt>
                <c:pt idx="2">
                  <c:v>74.13</c:v>
                </c:pt>
                <c:pt idx="3">
                  <c:v>78.19</c:v>
                </c:pt>
                <c:pt idx="4">
                  <c:v>80.09</c:v>
                </c:pt>
              </c:numCache>
            </c:numRef>
          </c:val>
          <c:extLst xmlns:c16r2="http://schemas.microsoft.com/office/drawing/2015/06/chart">
            <c:ext xmlns:c16="http://schemas.microsoft.com/office/drawing/2014/chart" uri="{C3380CC4-5D6E-409C-BE32-E72D297353CC}">
              <c16:uniqueId val="{00000000-A0B0-4F78-B8CE-0F00FFC4B7C7}"/>
            </c:ext>
          </c:extLst>
        </c:ser>
        <c:dLbls>
          <c:showLegendKey val="0"/>
          <c:showVal val="0"/>
          <c:showCatName val="0"/>
          <c:showSerName val="0"/>
          <c:showPercent val="0"/>
          <c:showBubbleSize val="0"/>
        </c:dLbls>
        <c:gapWidth val="150"/>
        <c:axId val="124340480"/>
        <c:axId val="1243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A0B0-4F78-B8CE-0F00FFC4B7C7}"/>
            </c:ext>
          </c:extLst>
        </c:ser>
        <c:dLbls>
          <c:showLegendKey val="0"/>
          <c:showVal val="0"/>
          <c:showCatName val="0"/>
          <c:showSerName val="0"/>
          <c:showPercent val="0"/>
          <c:showBubbleSize val="0"/>
        </c:dLbls>
        <c:marker val="1"/>
        <c:smooth val="0"/>
        <c:axId val="124340480"/>
        <c:axId val="124350848"/>
      </c:lineChart>
      <c:dateAx>
        <c:axId val="124340480"/>
        <c:scaling>
          <c:orientation val="minMax"/>
        </c:scaling>
        <c:delete val="1"/>
        <c:axPos val="b"/>
        <c:numFmt formatCode="ge" sourceLinked="1"/>
        <c:majorTickMark val="none"/>
        <c:minorTickMark val="none"/>
        <c:tickLblPos val="none"/>
        <c:crossAx val="124350848"/>
        <c:crosses val="autoZero"/>
        <c:auto val="1"/>
        <c:lblOffset val="100"/>
        <c:baseTimeUnit val="years"/>
      </c:dateAx>
      <c:valAx>
        <c:axId val="124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175.72</c:v>
                </c:pt>
                <c:pt idx="1">
                  <c:v>188.26</c:v>
                </c:pt>
                <c:pt idx="2">
                  <c:v>185.17</c:v>
                </c:pt>
                <c:pt idx="3">
                  <c:v>175.07</c:v>
                </c:pt>
                <c:pt idx="4">
                  <c:v>170.85</c:v>
                </c:pt>
              </c:numCache>
            </c:numRef>
          </c:val>
          <c:extLst xmlns:c16r2="http://schemas.microsoft.com/office/drawing/2015/06/chart">
            <c:ext xmlns:c16="http://schemas.microsoft.com/office/drawing/2014/chart" uri="{C3380CC4-5D6E-409C-BE32-E72D297353CC}">
              <c16:uniqueId val="{00000000-5C80-4B98-809C-90136DB2A54D}"/>
            </c:ext>
          </c:extLst>
        </c:ser>
        <c:dLbls>
          <c:showLegendKey val="0"/>
          <c:showVal val="0"/>
          <c:showCatName val="0"/>
          <c:showSerName val="0"/>
          <c:showPercent val="0"/>
          <c:showBubbleSize val="0"/>
        </c:dLbls>
        <c:gapWidth val="150"/>
        <c:axId val="124365440"/>
        <c:axId val="1243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5C80-4B98-809C-90136DB2A54D}"/>
            </c:ext>
          </c:extLst>
        </c:ser>
        <c:dLbls>
          <c:showLegendKey val="0"/>
          <c:showVal val="0"/>
          <c:showCatName val="0"/>
          <c:showSerName val="0"/>
          <c:showPercent val="0"/>
          <c:showBubbleSize val="0"/>
        </c:dLbls>
        <c:marker val="1"/>
        <c:smooth val="0"/>
        <c:axId val="124365440"/>
        <c:axId val="124384000"/>
      </c:lineChart>
      <c:dateAx>
        <c:axId val="124365440"/>
        <c:scaling>
          <c:orientation val="minMax"/>
        </c:scaling>
        <c:delete val="1"/>
        <c:axPos val="b"/>
        <c:numFmt formatCode="ge" sourceLinked="1"/>
        <c:majorTickMark val="none"/>
        <c:minorTickMark val="none"/>
        <c:tickLblPos val="none"/>
        <c:crossAx val="124384000"/>
        <c:crosses val="autoZero"/>
        <c:auto val="1"/>
        <c:lblOffset val="100"/>
        <c:baseTimeUnit val="years"/>
      </c:dateAx>
      <c:valAx>
        <c:axId val="1243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徳島市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255309</v>
      </c>
      <c r="AM8" s="49"/>
      <c r="AN8" s="49"/>
      <c r="AO8" s="49"/>
      <c r="AP8" s="49"/>
      <c r="AQ8" s="49"/>
      <c r="AR8" s="49"/>
      <c r="AS8" s="49"/>
      <c r="AT8" s="44">
        <f>データ!T6</f>
        <v>191.39</v>
      </c>
      <c r="AU8" s="44"/>
      <c r="AV8" s="44"/>
      <c r="AW8" s="44"/>
      <c r="AX8" s="44"/>
      <c r="AY8" s="44"/>
      <c r="AZ8" s="44"/>
      <c r="BA8" s="44"/>
      <c r="BB8" s="44">
        <f>データ!U6</f>
        <v>1333.97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28.66</v>
      </c>
      <c r="Q10" s="44"/>
      <c r="R10" s="44"/>
      <c r="S10" s="44"/>
      <c r="T10" s="44"/>
      <c r="U10" s="44"/>
      <c r="V10" s="44"/>
      <c r="W10" s="44">
        <f>データ!Q6</f>
        <v>49.95</v>
      </c>
      <c r="X10" s="44"/>
      <c r="Y10" s="44"/>
      <c r="Z10" s="44"/>
      <c r="AA10" s="44"/>
      <c r="AB10" s="44"/>
      <c r="AC10" s="44"/>
      <c r="AD10" s="49">
        <f>データ!R6</f>
        <v>2062</v>
      </c>
      <c r="AE10" s="49"/>
      <c r="AF10" s="49"/>
      <c r="AG10" s="49"/>
      <c r="AH10" s="49"/>
      <c r="AI10" s="49"/>
      <c r="AJ10" s="49"/>
      <c r="AK10" s="2"/>
      <c r="AL10" s="49">
        <f>データ!V6</f>
        <v>72976</v>
      </c>
      <c r="AM10" s="49"/>
      <c r="AN10" s="49"/>
      <c r="AO10" s="49"/>
      <c r="AP10" s="49"/>
      <c r="AQ10" s="49"/>
      <c r="AR10" s="49"/>
      <c r="AS10" s="49"/>
      <c r="AT10" s="44">
        <f>データ!W6</f>
        <v>12.78</v>
      </c>
      <c r="AU10" s="44"/>
      <c r="AV10" s="44"/>
      <c r="AW10" s="44"/>
      <c r="AX10" s="44"/>
      <c r="AY10" s="44"/>
      <c r="AZ10" s="44"/>
      <c r="BA10" s="44"/>
      <c r="BB10" s="44">
        <f>データ!X6</f>
        <v>5710.17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S7wValjJ640qfnVckxyy7C/m+G+0G2aa1jvUU0WGs0Mjrg0v8HUMIaOCpr2m6BPFbIV0PAz/4CaaDikrt9FY0Q==" saltValue="SU9wJobg4lXNEAHOLkAy3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362018</v>
      </c>
      <c r="D6" s="32">
        <f t="shared" si="3"/>
        <v>47</v>
      </c>
      <c r="E6" s="32">
        <f t="shared" si="3"/>
        <v>17</v>
      </c>
      <c r="F6" s="32">
        <f t="shared" si="3"/>
        <v>1</v>
      </c>
      <c r="G6" s="32">
        <f t="shared" si="3"/>
        <v>0</v>
      </c>
      <c r="H6" s="32" t="str">
        <f t="shared" si="3"/>
        <v>徳島県　徳島市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28.66</v>
      </c>
      <c r="Q6" s="33">
        <f t="shared" si="3"/>
        <v>49.95</v>
      </c>
      <c r="R6" s="33">
        <f t="shared" si="3"/>
        <v>2062</v>
      </c>
      <c r="S6" s="33">
        <f t="shared" si="3"/>
        <v>255309</v>
      </c>
      <c r="T6" s="33">
        <f t="shared" si="3"/>
        <v>191.39</v>
      </c>
      <c r="U6" s="33">
        <f t="shared" si="3"/>
        <v>1333.97</v>
      </c>
      <c r="V6" s="33">
        <f t="shared" si="3"/>
        <v>72976</v>
      </c>
      <c r="W6" s="33">
        <f t="shared" si="3"/>
        <v>12.78</v>
      </c>
      <c r="X6" s="33">
        <f t="shared" si="3"/>
        <v>5710.17</v>
      </c>
      <c r="Y6" s="34">
        <f>IF(Y7="",NA(),Y7)</f>
        <v>83.24</v>
      </c>
      <c r="Z6" s="34">
        <f t="shared" ref="Z6:AH6" si="4">IF(Z7="",NA(),Z7)</f>
        <v>81.58</v>
      </c>
      <c r="AA6" s="34">
        <f t="shared" si="4"/>
        <v>81.849999999999994</v>
      </c>
      <c r="AB6" s="34">
        <f t="shared" si="4"/>
        <v>76.42</v>
      </c>
      <c r="AC6" s="34">
        <f t="shared" si="4"/>
        <v>79.19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713.43</v>
      </c>
      <c r="BG6" s="34">
        <f t="shared" ref="BG6:BO6" si="7">IF(BG7="",NA(),BG7)</f>
        <v>685.87</v>
      </c>
      <c r="BH6" s="34">
        <f t="shared" si="7"/>
        <v>661.58</v>
      </c>
      <c r="BI6" s="34">
        <f t="shared" si="7"/>
        <v>664.59</v>
      </c>
      <c r="BJ6" s="34">
        <f t="shared" si="7"/>
        <v>648.33000000000004</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75.38</v>
      </c>
      <c r="BR6" s="34">
        <f t="shared" ref="BR6:BZ6" si="8">IF(BR7="",NA(),BR7)</f>
        <v>73.14</v>
      </c>
      <c r="BS6" s="34">
        <f t="shared" si="8"/>
        <v>74.13</v>
      </c>
      <c r="BT6" s="34">
        <f t="shared" si="8"/>
        <v>78.19</v>
      </c>
      <c r="BU6" s="34">
        <f t="shared" si="8"/>
        <v>80.09</v>
      </c>
      <c r="BV6" s="34">
        <f t="shared" si="8"/>
        <v>88.7</v>
      </c>
      <c r="BW6" s="34">
        <f t="shared" si="8"/>
        <v>88.44</v>
      </c>
      <c r="BX6" s="34">
        <f t="shared" si="8"/>
        <v>86.2</v>
      </c>
      <c r="BY6" s="34">
        <f t="shared" si="8"/>
        <v>89.74</v>
      </c>
      <c r="BZ6" s="34">
        <f t="shared" si="8"/>
        <v>88.37</v>
      </c>
      <c r="CA6" s="33" t="str">
        <f>IF(CA7="","",IF(CA7="-","【-】","【"&amp;SUBSTITUTE(TEXT(CA7,"#,##0.00"),"-","△")&amp;"】"))</f>
        <v>【101.26】</v>
      </c>
      <c r="CB6" s="34">
        <f>IF(CB7="",NA(),CB7)</f>
        <v>175.72</v>
      </c>
      <c r="CC6" s="34">
        <f t="shared" ref="CC6:CK6" si="9">IF(CC7="",NA(),CC7)</f>
        <v>188.26</v>
      </c>
      <c r="CD6" s="34">
        <f t="shared" si="9"/>
        <v>185.17</v>
      </c>
      <c r="CE6" s="34">
        <f t="shared" si="9"/>
        <v>175.07</v>
      </c>
      <c r="CF6" s="34">
        <f t="shared" si="9"/>
        <v>170.85</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76.11</v>
      </c>
      <c r="CN6" s="34">
        <f t="shared" ref="CN6:CV6" si="10">IF(CN7="",NA(),CN7)</f>
        <v>58.92</v>
      </c>
      <c r="CO6" s="34">
        <f t="shared" si="10"/>
        <v>73.05</v>
      </c>
      <c r="CP6" s="34">
        <f t="shared" si="10"/>
        <v>56.72</v>
      </c>
      <c r="CQ6" s="34">
        <f t="shared" si="10"/>
        <v>51.49</v>
      </c>
      <c r="CR6" s="34">
        <f t="shared" si="10"/>
        <v>62.03</v>
      </c>
      <c r="CS6" s="34">
        <f t="shared" si="10"/>
        <v>59.27</v>
      </c>
      <c r="CT6" s="34">
        <f t="shared" si="10"/>
        <v>62.64</v>
      </c>
      <c r="CU6" s="34">
        <f t="shared" si="10"/>
        <v>58.12</v>
      </c>
      <c r="CV6" s="34">
        <f t="shared" si="10"/>
        <v>58.83</v>
      </c>
      <c r="CW6" s="33" t="str">
        <f>IF(CW7="","",IF(CW7="-","【-】","【"&amp;SUBSTITUTE(TEXT(CW7,"#,##0.00"),"-","△")&amp;"】"))</f>
        <v>【60.13】</v>
      </c>
      <c r="CX6" s="34">
        <f>IF(CX7="",NA(),CX7)</f>
        <v>88.36</v>
      </c>
      <c r="CY6" s="34">
        <f t="shared" ref="CY6:DG6" si="11">IF(CY7="",NA(),CY7)</f>
        <v>88.33</v>
      </c>
      <c r="CZ6" s="34">
        <f t="shared" si="11"/>
        <v>86.37</v>
      </c>
      <c r="DA6" s="34">
        <f t="shared" si="11"/>
        <v>87.89</v>
      </c>
      <c r="DB6" s="34">
        <f t="shared" si="11"/>
        <v>87.95</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0.14000000000000001</v>
      </c>
      <c r="EF6" s="34">
        <f t="shared" ref="EF6:EN6" si="14">IF(EF7="",NA(),EF7)</f>
        <v>0.18</v>
      </c>
      <c r="EG6" s="34">
        <f t="shared" si="14"/>
        <v>0.25</v>
      </c>
      <c r="EH6" s="34">
        <f t="shared" si="14"/>
        <v>0.12</v>
      </c>
      <c r="EI6" s="34">
        <f t="shared" si="14"/>
        <v>0.08</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362018</v>
      </c>
      <c r="D7" s="36">
        <v>47</v>
      </c>
      <c r="E7" s="36">
        <v>17</v>
      </c>
      <c r="F7" s="36">
        <v>1</v>
      </c>
      <c r="G7" s="36">
        <v>0</v>
      </c>
      <c r="H7" s="36" t="s">
        <v>109</v>
      </c>
      <c r="I7" s="36" t="s">
        <v>110</v>
      </c>
      <c r="J7" s="36" t="s">
        <v>111</v>
      </c>
      <c r="K7" s="36" t="s">
        <v>112</v>
      </c>
      <c r="L7" s="36" t="s">
        <v>113</v>
      </c>
      <c r="M7" s="36" t="s">
        <v>114</v>
      </c>
      <c r="N7" s="37" t="s">
        <v>115</v>
      </c>
      <c r="O7" s="37" t="s">
        <v>116</v>
      </c>
      <c r="P7" s="37">
        <v>28.66</v>
      </c>
      <c r="Q7" s="37">
        <v>49.95</v>
      </c>
      <c r="R7" s="37">
        <v>2062</v>
      </c>
      <c r="S7" s="37">
        <v>255309</v>
      </c>
      <c r="T7" s="37">
        <v>191.39</v>
      </c>
      <c r="U7" s="37">
        <v>1333.97</v>
      </c>
      <c r="V7" s="37">
        <v>72976</v>
      </c>
      <c r="W7" s="37">
        <v>12.78</v>
      </c>
      <c r="X7" s="37">
        <v>5710.17</v>
      </c>
      <c r="Y7" s="37">
        <v>83.24</v>
      </c>
      <c r="Z7" s="37">
        <v>81.58</v>
      </c>
      <c r="AA7" s="37">
        <v>81.849999999999994</v>
      </c>
      <c r="AB7" s="37">
        <v>76.42</v>
      </c>
      <c r="AC7" s="37">
        <v>79.19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713.43</v>
      </c>
      <c r="BG7" s="37">
        <v>685.87</v>
      </c>
      <c r="BH7" s="37">
        <v>661.58</v>
      </c>
      <c r="BI7" s="37">
        <v>664.59</v>
      </c>
      <c r="BJ7" s="37">
        <v>648.33000000000004</v>
      </c>
      <c r="BK7" s="37">
        <v>660.23</v>
      </c>
      <c r="BL7" s="37">
        <v>658.6</v>
      </c>
      <c r="BM7" s="37">
        <v>664.04</v>
      </c>
      <c r="BN7" s="37">
        <v>625.12</v>
      </c>
      <c r="BO7" s="37">
        <v>610.16999999999996</v>
      </c>
      <c r="BP7" s="37">
        <v>707.33</v>
      </c>
      <c r="BQ7" s="37">
        <v>75.38</v>
      </c>
      <c r="BR7" s="37">
        <v>73.14</v>
      </c>
      <c r="BS7" s="37">
        <v>74.13</v>
      </c>
      <c r="BT7" s="37">
        <v>78.19</v>
      </c>
      <c r="BU7" s="37">
        <v>80.09</v>
      </c>
      <c r="BV7" s="37">
        <v>88.7</v>
      </c>
      <c r="BW7" s="37">
        <v>88.44</v>
      </c>
      <c r="BX7" s="37">
        <v>86.2</v>
      </c>
      <c r="BY7" s="37">
        <v>89.74</v>
      </c>
      <c r="BZ7" s="37">
        <v>88.37</v>
      </c>
      <c r="CA7" s="37">
        <v>101.26</v>
      </c>
      <c r="CB7" s="37">
        <v>175.72</v>
      </c>
      <c r="CC7" s="37">
        <v>188.26</v>
      </c>
      <c r="CD7" s="37">
        <v>185.17</v>
      </c>
      <c r="CE7" s="37">
        <v>175.07</v>
      </c>
      <c r="CF7" s="37">
        <v>170.85</v>
      </c>
      <c r="CG7" s="37">
        <v>145.05000000000001</v>
      </c>
      <c r="CH7" s="37">
        <v>147.15</v>
      </c>
      <c r="CI7" s="37">
        <v>146.47999999999999</v>
      </c>
      <c r="CJ7" s="37">
        <v>141.24</v>
      </c>
      <c r="CK7" s="37">
        <v>143.05000000000001</v>
      </c>
      <c r="CL7" s="37">
        <v>136.38999999999999</v>
      </c>
      <c r="CM7" s="37">
        <v>76.11</v>
      </c>
      <c r="CN7" s="37">
        <v>58.92</v>
      </c>
      <c r="CO7" s="37">
        <v>73.05</v>
      </c>
      <c r="CP7" s="37">
        <v>56.72</v>
      </c>
      <c r="CQ7" s="37">
        <v>51.49</v>
      </c>
      <c r="CR7" s="37">
        <v>62.03</v>
      </c>
      <c r="CS7" s="37">
        <v>59.27</v>
      </c>
      <c r="CT7" s="37">
        <v>62.64</v>
      </c>
      <c r="CU7" s="37">
        <v>58.12</v>
      </c>
      <c r="CV7" s="37">
        <v>58.83</v>
      </c>
      <c r="CW7" s="37">
        <v>60.13</v>
      </c>
      <c r="CX7" s="37">
        <v>88.36</v>
      </c>
      <c r="CY7" s="37">
        <v>88.33</v>
      </c>
      <c r="CZ7" s="37">
        <v>86.37</v>
      </c>
      <c r="DA7" s="37">
        <v>87.89</v>
      </c>
      <c r="DB7" s="37">
        <v>87.95</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0.14000000000000001</v>
      </c>
      <c r="EF7" s="37">
        <v>0.18</v>
      </c>
      <c r="EG7" s="37">
        <v>0.25</v>
      </c>
      <c r="EH7" s="37">
        <v>0.12</v>
      </c>
      <c r="EI7" s="37">
        <v>0.08</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古津　佳孝</cp:lastModifiedBy>
  <cp:lastPrinted>2019-01-21T01:14:19Z</cp:lastPrinted>
  <dcterms:created xsi:type="dcterms:W3CDTF">2018-12-03T09:07:25Z</dcterms:created>
  <dcterms:modified xsi:type="dcterms:W3CDTF">2019-01-28T07:13:01Z</dcterms:modified>
  <cp:category/>
</cp:coreProperties>
</file>