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t0186\Documents\デスクトップ(新)\各種書類2\H30各種提出書類\総務課\公営企業に係る「経営比較分析表」の分析等について\"/>
    </mc:Choice>
  </mc:AlternateContent>
  <workbookProtection workbookAlgorithmName="SHA-512" workbookHashValue="0dK4gHv0dOnwWSMyTcS9WDOCTrJmpI7L9DfB3lsY37o91c9DVPD5y7T9x5iMBQoB+gn3pZSGhhNYzTrHW7hbwQ==" workbookSaltValue="mXXBVeYi6Q9Te76pfqTqOQ==" workbookSpinCount="100000" lockStructure="1"/>
  <bookViews>
    <workbookView xWindow="0" yWindow="0" windowWidth="28800" windowHeight="1191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<sst xmlns="http://schemas.openxmlformats.org/spreadsheetml/2006/main" count="232" uniqueCount="120">
  <si>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</si>
  <si>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</si>
  <si>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</si>
  <si>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</si>
  <si>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</si>
  <si>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</si>
  <si>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</si>
  <si>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</si>
  <si>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</si>
  <si>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</si>
  <si>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</si>
  <si>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</si>
  <si>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</si>
  <si>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</si>
  <si>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</si>
  <si>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</si>
  <si>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</si>
  <si>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</si>
  <si>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</si>
  <si>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</si>
  <si>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</si>
  <si>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</si>
  <si>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</si>
  <si>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</si>
  <si>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</si>
  <si>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</si>
  <si>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</si>
  <si>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</si>
  <si>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</si>
  <si>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</si>
  <si>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</si>
  <si>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</si>
  <si>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</si>
  <si>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</si>
  <si>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</si>
  <si>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</si>
  <si>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</si>
  <si>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</si>
  <si>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</si>
  <si>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</si>
  <si>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</si>
  <si>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</si>
  <si>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</si>
  <si>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</si>
  <si>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</si>
  <si>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</si>
  <si>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</si>
  <si>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</si>
  <si>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</si>
  <si>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</si>
  <si>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</si>
  <si>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</si>
  <si>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</si>
  <si>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</si>
  <si>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</si>
  <si>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</si>
  <si>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</si>
  <si>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</si>
  <si>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</si>
  <si>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</si>
  <si>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</si>
  <si>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</si>
  <si>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</si>
  <si>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</si>
  <si>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</si>
  <si>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</si>
  <si>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</si>
  <si>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</si>
  <si>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</si>
  <si>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</si>
  <si>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</si>
  <si>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</si>
  <si>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</si>
  <si>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</si>
  <si>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</si>
  <si>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</si>
  <si>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</si>
  <si>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</si>
  <si>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</si>
  <si>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</si>
  <si>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</si>
  <si>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</si>
  <si>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</si>
  <si>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</si>
  <si>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</si>
  <si>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</si>
  <si>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</si>
  <si>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</si>
  <si>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</si>
  <si>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</si>
  <si>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</si>
  <si>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</si>
  <si>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</si>
  <si>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</si>
  <si>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</si>
  <si>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</si>
  <si>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</si>
  <si>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</si>
  <si>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</si>
  <si>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</si>
  <si>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</si>
  <si>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</si>
  <si>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</si>
  <si>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</si>
  <si>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</si>
  <si>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つるぎ町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</si>
  <si>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</si>
  <si>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</si>
  <si>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</si>
  <si>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</si>
  <si>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</si>
  <si>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</si>
  <si>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</si>
  <si>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</si>
  <si>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</si>
  <si>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</si>
  <si>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</si>
  <si>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が目標の100％を越えたが、経営改善の取組みは今後も必要である。料金回収率が昨年に比べ大きく下がった要因としては、H29年4月より簡易水道事業と統合し、引き続き一般会計から基準外繰入で補填したことが影響したと思われる。また、給水原価が上昇したのも、統合後の簡易水道施設維持費が影響したと思われる。</t>
    <rPh sb="1" eb="3">
      <t>ケイジョウ</t>
    </rPh>
    <rPh sb="3" eb="5">
      <t>シュウシ</t>
    </rPh>
    <rPh sb="5" eb="7">
      <t>ヒリツ</t>
    </rPh>
    <rPh sb="8" eb="10">
      <t>モクヒョウ</t>
    </rPh>
    <rPh sb="16" eb="17">
      <t>コ</t>
    </rPh>
    <rPh sb="21" eb="23">
      <t>ケイエイ</t>
    </rPh>
    <rPh sb="23" eb="25">
      <t>カイゼン</t>
    </rPh>
    <rPh sb="26" eb="27">
      <t>ト</t>
    </rPh>
    <rPh sb="27" eb="28">
      <t>ク</t>
    </rPh>
    <rPh sb="30" eb="32">
      <t>コンゴ</t>
    </rPh>
    <rPh sb="33" eb="35">
      <t>ヒツヨウ</t>
    </rPh>
    <rPh sb="39" eb="41">
      <t>リョウキン</t>
    </rPh>
    <rPh sb="41" eb="44">
      <t>カイシュウリツ</t>
    </rPh>
    <rPh sb="45" eb="47">
      <t>サクネン</t>
    </rPh>
    <rPh sb="48" eb="49">
      <t>クラ</t>
    </rPh>
    <rPh sb="50" eb="51">
      <t>オオ</t>
    </rPh>
    <rPh sb="53" eb="54">
      <t>サ</t>
    </rPh>
    <rPh sb="57" eb="59">
      <t>ヨウイン</t>
    </rPh>
    <rPh sb="67" eb="68">
      <t>ネン</t>
    </rPh>
    <rPh sb="69" eb="70">
      <t>ツキ</t>
    </rPh>
    <rPh sb="72" eb="76">
      <t>カンイスイドウ</t>
    </rPh>
    <rPh sb="76" eb="78">
      <t>ジギョウ</t>
    </rPh>
    <rPh sb="79" eb="81">
      <t>トウゴウ</t>
    </rPh>
    <rPh sb="83" eb="84">
      <t>ヒ</t>
    </rPh>
    <rPh sb="85" eb="86">
      <t>ツヅ</t>
    </rPh>
    <rPh sb="87" eb="89">
      <t>イッパン</t>
    </rPh>
    <rPh sb="89" eb="91">
      <t>カイケイ</t>
    </rPh>
    <rPh sb="93" eb="96">
      <t>キジュンガイ</t>
    </rPh>
    <phoneticPr fontId="4"/>
  </si>
  <si>
    <t>・統合した簡易水道施設も法定耐用年数に近い資産が多いため、有形固定資産減価償却率が高くなった。それに対しこの５年間を見ても管路経年化率、管路更新率が伸びていない。更新の計画、財源の確保等早急な対応が必要となる。</t>
    <rPh sb="1" eb="3">
      <t>トウゴウ</t>
    </rPh>
    <rPh sb="5" eb="9">
      <t>カンイスイドウ</t>
    </rPh>
    <rPh sb="9" eb="11">
      <t>シセツ</t>
    </rPh>
    <rPh sb="12" eb="14">
      <t>ホウテイ</t>
    </rPh>
    <rPh sb="14" eb="16">
      <t>タイヨウ</t>
    </rPh>
    <rPh sb="16" eb="18">
      <t>ネンスウ</t>
    </rPh>
    <rPh sb="19" eb="20">
      <t>チカ</t>
    </rPh>
    <rPh sb="21" eb="23">
      <t>シサン</t>
    </rPh>
    <rPh sb="24" eb="25">
      <t>オオ</t>
    </rPh>
    <rPh sb="29" eb="31">
      <t>ユウケイ</t>
    </rPh>
    <rPh sb="31" eb="35">
      <t>コテイシサン</t>
    </rPh>
    <rPh sb="35" eb="37">
      <t>ゲンカ</t>
    </rPh>
    <rPh sb="37" eb="39">
      <t>ショウキャク</t>
    </rPh>
    <rPh sb="39" eb="40">
      <t>リツ</t>
    </rPh>
    <rPh sb="41" eb="42">
      <t>タカ</t>
    </rPh>
    <rPh sb="50" eb="51">
      <t>タイ</t>
    </rPh>
    <phoneticPr fontId="4"/>
  </si>
  <si>
    <t>・更なる費用削減や更新投資等に充てる財源が確保されているか等、引き続き健全経営をするための改善点を洗い出すことが必要となる。当町も平成３０年度末に水道事業経営戦略を策定する。その中には更新計画を踏まえた収支計画も書かれている。策定に合わせ進めていた料金の改定も来年度実施することが決定している。</t>
    <rPh sb="1" eb="2">
      <t>サラ</t>
    </rPh>
    <rPh sb="4" eb="6">
      <t>ヒヨウ</t>
    </rPh>
    <rPh sb="6" eb="8">
      <t>サクゲン</t>
    </rPh>
    <rPh sb="9" eb="11">
      <t>コウシン</t>
    </rPh>
    <rPh sb="11" eb="13">
      <t>トウシ</t>
    </rPh>
    <rPh sb="13" eb="14">
      <t>トウ</t>
    </rPh>
    <rPh sb="15" eb="16">
      <t>ア</t>
    </rPh>
    <rPh sb="18" eb="20">
      <t>ザイゲン</t>
    </rPh>
    <rPh sb="21" eb="23">
      <t>カクホ</t>
    </rPh>
    <rPh sb="29" eb="30">
      <t>トウ</t>
    </rPh>
    <rPh sb="31" eb="32">
      <t>ヒ</t>
    </rPh>
    <rPh sb="33" eb="34">
      <t>ツヅ</t>
    </rPh>
    <rPh sb="35" eb="37">
      <t>ケンゼン</t>
    </rPh>
    <rPh sb="37" eb="39">
      <t>ケイエイ</t>
    </rPh>
    <rPh sb="45" eb="47">
      <t>カイゼン</t>
    </rPh>
    <rPh sb="47" eb="48">
      <t>テン</t>
    </rPh>
    <rPh sb="49" eb="50">
      <t>アラ</t>
    </rPh>
    <rPh sb="51" eb="52">
      <t>ダ</t>
    </rPh>
    <rPh sb="56" eb="58">
      <t>ヒツヨウ</t>
    </rPh>
    <rPh sb="62" eb="64">
      <t>トウチョウ</t>
    </rPh>
    <rPh sb="65" eb="67">
      <t>ヘイセイ</t>
    </rPh>
    <rPh sb="69" eb="71">
      <t>ネンド</t>
    </rPh>
    <rPh sb="71" eb="72">
      <t>マツ</t>
    </rPh>
    <rPh sb="73" eb="75">
      <t>スイドウ</t>
    </rPh>
    <rPh sb="75" eb="77">
      <t>ジギョウ</t>
    </rPh>
    <rPh sb="77" eb="79">
      <t>ケイエイ</t>
    </rPh>
    <rPh sb="79" eb="81">
      <t>センリャク</t>
    </rPh>
    <rPh sb="82" eb="84">
      <t>サクテイ</t>
    </rPh>
    <rPh sb="92" eb="94">
      <t>コウシン</t>
    </rPh>
    <rPh sb="94" eb="96">
      <t>ケイカク</t>
    </rPh>
    <rPh sb="97" eb="98">
      <t>フ</t>
    </rPh>
    <rPh sb="101" eb="103">
      <t>シュウシ</t>
    </rPh>
    <rPh sb="103" eb="105">
      <t>ケイカク</t>
    </rPh>
    <rPh sb="106" eb="107">
      <t>カ</t>
    </rPh>
    <rPh sb="124" eb="126">
      <t>リョウキン</t>
    </rPh>
    <rPh sb="127" eb="129">
      <t>カイテイ</t>
    </rPh>
    <rPh sb="130" eb="133">
      <t>ライネンド</t>
    </rPh>
    <rPh sb="133" eb="135">
      <t>ジッシ</t>
    </rPh>
    <rPh sb="140" eb="142">
      <t>ケッテイ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</si>
</sst>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0.78</c:v>
                </c:pt>
                <c:pt idx="1">
                  <c:v>0.08</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900-4763-A10A-612FECCE7328}"/>
            </c:ext>
          </c:extLst>
        </c:ser>
        <c:dLbls>
          <c:showLegendKey val="0"/>
          <c:showVal val="0"/>
          <c:showCatName val="0"/>
          <c:showSerName val="0"/>
          <c:showPercent val="0"/>
          <c:showBubbleSize val="0"/>
        </c:dLbls>
        <c:gapWidth val="150"/>
        <c:axId val="215677280"/>
        <c:axId val="21567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B900-4763-A10A-612FECCE7328}"/>
            </c:ext>
          </c:extLst>
        </c:ser>
        <c:dLbls>
          <c:showLegendKey val="0"/>
          <c:showVal val="0"/>
          <c:showCatName val="0"/>
          <c:showSerName val="0"/>
          <c:showPercent val="0"/>
          <c:showBubbleSize val="0"/>
        </c:dLbls>
        <c:marker val="1"/>
        <c:smooth val="0"/>
        <c:axId val="215677280"/>
        <c:axId val="215677664"/>
      </c:lineChart>
      <c:dateAx>
        <c:axId val="215677280"/>
        <c:scaling>
          <c:orientation val="minMax"/>
        </c:scaling>
        <c:delete val="1"/>
        <c:axPos val="b"/>
        <c:numFmt formatCode="ge" sourceLinked="1"/>
        <c:majorTickMark val="none"/>
        <c:minorTickMark val="none"/>
        <c:tickLblPos val="none"/>
        <c:crossAx val="215677664"/>
        <c:crosses val="autoZero"/>
        <c:auto val="1"/>
        <c:lblOffset val="100"/>
        <c:baseTimeUnit val="years"/>
      </c:dateAx>
      <c:valAx>
        <c:axId val="21567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67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34.380000000000003</c:v>
                </c:pt>
                <c:pt idx="1">
                  <c:v>33</c:v>
                </c:pt>
                <c:pt idx="2">
                  <c:v>32.46</c:v>
                </c:pt>
                <c:pt idx="3">
                  <c:v>32.369999999999997</c:v>
                </c:pt>
                <c:pt idx="4">
                  <c:v>31.34</c:v>
                </c:pt>
              </c:numCache>
            </c:numRef>
          </c:val>
          <c:extLst xmlns:c16r2="http://schemas.microsoft.com/office/drawing/2015/06/chart">
            <c:ext xmlns:c16="http://schemas.microsoft.com/office/drawing/2014/chart" uri="{C3380CC4-5D6E-409C-BE32-E72D297353CC}">
              <c16:uniqueId val="{00000000-99F9-4CD5-B7C4-48709486ED4A}"/>
            </c:ext>
          </c:extLst>
        </c:ser>
        <c:dLbls>
          <c:showLegendKey val="0"/>
          <c:showVal val="0"/>
          <c:showCatName val="0"/>
          <c:showSerName val="0"/>
          <c:showPercent val="0"/>
          <c:showBubbleSize val="0"/>
        </c:dLbls>
        <c:gapWidth val="150"/>
        <c:axId val="216768376"/>
        <c:axId val="21676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99F9-4CD5-B7C4-48709486ED4A}"/>
            </c:ext>
          </c:extLst>
        </c:ser>
        <c:dLbls>
          <c:showLegendKey val="0"/>
          <c:showVal val="0"/>
          <c:showCatName val="0"/>
          <c:showSerName val="0"/>
          <c:showPercent val="0"/>
          <c:showBubbleSize val="0"/>
        </c:dLbls>
        <c:marker val="1"/>
        <c:smooth val="0"/>
        <c:axId val="216768376"/>
        <c:axId val="216768768"/>
      </c:lineChart>
      <c:dateAx>
        <c:axId val="216768376"/>
        <c:scaling>
          <c:orientation val="minMax"/>
        </c:scaling>
        <c:delete val="1"/>
        <c:axPos val="b"/>
        <c:numFmt formatCode="ge" sourceLinked="1"/>
        <c:majorTickMark val="none"/>
        <c:minorTickMark val="none"/>
        <c:tickLblPos val="none"/>
        <c:crossAx val="216768768"/>
        <c:crosses val="autoZero"/>
        <c:auto val="1"/>
        <c:lblOffset val="100"/>
        <c:baseTimeUnit val="years"/>
      </c:dateAx>
      <c:valAx>
        <c:axId val="21676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76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90.39</c:v>
                </c:pt>
                <c:pt idx="1">
                  <c:v>90.36</c:v>
                </c:pt>
                <c:pt idx="2">
                  <c:v>90.36</c:v>
                </c:pt>
                <c:pt idx="3">
                  <c:v>90.36</c:v>
                </c:pt>
                <c:pt idx="4">
                  <c:v>90.2</c:v>
                </c:pt>
              </c:numCache>
            </c:numRef>
          </c:val>
          <c:extLst xmlns:c16r2="http://schemas.microsoft.com/office/drawing/2015/06/chart">
            <c:ext xmlns:c16="http://schemas.microsoft.com/office/drawing/2014/chart" uri="{C3380CC4-5D6E-409C-BE32-E72D297353CC}">
              <c16:uniqueId val="{00000000-3A1E-4633-90ED-D637B1AE53F8}"/>
            </c:ext>
          </c:extLst>
        </c:ser>
        <c:dLbls>
          <c:showLegendKey val="0"/>
          <c:showVal val="0"/>
          <c:showCatName val="0"/>
          <c:showSerName val="0"/>
          <c:showPercent val="0"/>
          <c:showBubbleSize val="0"/>
        </c:dLbls>
        <c:gapWidth val="150"/>
        <c:axId val="216769944"/>
        <c:axId val="21677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3A1E-4633-90ED-D637B1AE53F8}"/>
            </c:ext>
          </c:extLst>
        </c:ser>
        <c:dLbls>
          <c:showLegendKey val="0"/>
          <c:showVal val="0"/>
          <c:showCatName val="0"/>
          <c:showSerName val="0"/>
          <c:showPercent val="0"/>
          <c:showBubbleSize val="0"/>
        </c:dLbls>
        <c:marker val="1"/>
        <c:smooth val="0"/>
        <c:axId val="216769944"/>
        <c:axId val="216770336"/>
      </c:lineChart>
      <c:dateAx>
        <c:axId val="216769944"/>
        <c:scaling>
          <c:orientation val="minMax"/>
        </c:scaling>
        <c:delete val="1"/>
        <c:axPos val="b"/>
        <c:numFmt formatCode="ge" sourceLinked="1"/>
        <c:majorTickMark val="none"/>
        <c:minorTickMark val="none"/>
        <c:tickLblPos val="none"/>
        <c:crossAx val="216770336"/>
        <c:crosses val="autoZero"/>
        <c:auto val="1"/>
        <c:lblOffset val="100"/>
        <c:baseTimeUnit val="years"/>
      </c:dateAx>
      <c:valAx>
        <c:axId val="21677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76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98.02</c:v>
                </c:pt>
                <c:pt idx="1">
                  <c:v>87.66</c:v>
                </c:pt>
                <c:pt idx="2">
                  <c:v>89.66</c:v>
                </c:pt>
                <c:pt idx="3">
                  <c:v>94.48</c:v>
                </c:pt>
                <c:pt idx="4">
                  <c:v>100.9</c:v>
                </c:pt>
              </c:numCache>
            </c:numRef>
          </c:val>
          <c:extLst xmlns:c16r2="http://schemas.microsoft.com/office/drawing/2015/06/chart">
            <c:ext xmlns:c16="http://schemas.microsoft.com/office/drawing/2014/chart" uri="{C3380CC4-5D6E-409C-BE32-E72D297353CC}">
              <c16:uniqueId val="{00000000-25C7-4617-9D9C-89D01C0E626E}"/>
            </c:ext>
          </c:extLst>
        </c:ser>
        <c:dLbls>
          <c:showLegendKey val="0"/>
          <c:showVal val="0"/>
          <c:showCatName val="0"/>
          <c:showSerName val="0"/>
          <c:showPercent val="0"/>
          <c:showBubbleSize val="0"/>
        </c:dLbls>
        <c:gapWidth val="150"/>
        <c:axId val="215718112"/>
        <c:axId val="21571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25C7-4617-9D9C-89D01C0E626E}"/>
            </c:ext>
          </c:extLst>
        </c:ser>
        <c:dLbls>
          <c:showLegendKey val="0"/>
          <c:showVal val="0"/>
          <c:showCatName val="0"/>
          <c:showSerName val="0"/>
          <c:showPercent val="0"/>
          <c:showBubbleSize val="0"/>
        </c:dLbls>
        <c:marker val="1"/>
        <c:smooth val="0"/>
        <c:axId val="215718112"/>
        <c:axId val="215719520"/>
      </c:lineChart>
      <c:dateAx>
        <c:axId val="215718112"/>
        <c:scaling>
          <c:orientation val="minMax"/>
        </c:scaling>
        <c:delete val="1"/>
        <c:axPos val="b"/>
        <c:numFmt formatCode="ge" sourceLinked="1"/>
        <c:majorTickMark val="none"/>
        <c:minorTickMark val="none"/>
        <c:tickLblPos val="none"/>
        <c:crossAx val="215719520"/>
        <c:crosses val="autoZero"/>
        <c:auto val="1"/>
        <c:lblOffset val="100"/>
        <c:baseTimeUnit val="years"/>
      </c:dateAx>
      <c:valAx>
        <c:axId val="215719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71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37.35</c:v>
                </c:pt>
                <c:pt idx="1">
                  <c:v>47.93</c:v>
                </c:pt>
                <c:pt idx="2">
                  <c:v>48.66</c:v>
                </c:pt>
                <c:pt idx="3">
                  <c:v>50.03</c:v>
                </c:pt>
                <c:pt idx="4">
                  <c:v>59.88</c:v>
                </c:pt>
              </c:numCache>
            </c:numRef>
          </c:val>
          <c:extLst xmlns:c16r2="http://schemas.microsoft.com/office/drawing/2015/06/chart">
            <c:ext xmlns:c16="http://schemas.microsoft.com/office/drawing/2014/chart" uri="{C3380CC4-5D6E-409C-BE32-E72D297353CC}">
              <c16:uniqueId val="{00000000-0367-4D14-8126-5EA72E8626E7}"/>
            </c:ext>
          </c:extLst>
        </c:ser>
        <c:dLbls>
          <c:showLegendKey val="0"/>
          <c:showVal val="0"/>
          <c:showCatName val="0"/>
          <c:showSerName val="0"/>
          <c:showPercent val="0"/>
          <c:showBubbleSize val="0"/>
        </c:dLbls>
        <c:gapWidth val="150"/>
        <c:axId val="216174416"/>
        <c:axId val="21617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0367-4D14-8126-5EA72E8626E7}"/>
            </c:ext>
          </c:extLst>
        </c:ser>
        <c:dLbls>
          <c:showLegendKey val="0"/>
          <c:showVal val="0"/>
          <c:showCatName val="0"/>
          <c:showSerName val="0"/>
          <c:showPercent val="0"/>
          <c:showBubbleSize val="0"/>
        </c:dLbls>
        <c:marker val="1"/>
        <c:smooth val="0"/>
        <c:axId val="216174416"/>
        <c:axId val="216178896"/>
      </c:lineChart>
      <c:dateAx>
        <c:axId val="216174416"/>
        <c:scaling>
          <c:orientation val="minMax"/>
        </c:scaling>
        <c:delete val="1"/>
        <c:axPos val="b"/>
        <c:numFmt formatCode="ge" sourceLinked="1"/>
        <c:majorTickMark val="none"/>
        <c:minorTickMark val="none"/>
        <c:tickLblPos val="none"/>
        <c:crossAx val="216178896"/>
        <c:crosses val="autoZero"/>
        <c:auto val="1"/>
        <c:lblOffset val="100"/>
        <c:baseTimeUnit val="years"/>
      </c:dateAx>
      <c:valAx>
        <c:axId val="21617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17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E45-4C14-B282-7E85D3617049}"/>
            </c:ext>
          </c:extLst>
        </c:ser>
        <c:dLbls>
          <c:showLegendKey val="0"/>
          <c:showVal val="0"/>
          <c:showCatName val="0"/>
          <c:showSerName val="0"/>
          <c:showPercent val="0"/>
          <c:showBubbleSize val="0"/>
        </c:dLbls>
        <c:gapWidth val="150"/>
        <c:axId val="216264608"/>
        <c:axId val="12985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0E45-4C14-B282-7E85D3617049}"/>
            </c:ext>
          </c:extLst>
        </c:ser>
        <c:dLbls>
          <c:showLegendKey val="0"/>
          <c:showVal val="0"/>
          <c:showCatName val="0"/>
          <c:showSerName val="0"/>
          <c:showPercent val="0"/>
          <c:showBubbleSize val="0"/>
        </c:dLbls>
        <c:marker val="1"/>
        <c:smooth val="0"/>
        <c:axId val="216264608"/>
        <c:axId val="129856368"/>
      </c:lineChart>
      <c:dateAx>
        <c:axId val="216264608"/>
        <c:scaling>
          <c:orientation val="minMax"/>
        </c:scaling>
        <c:delete val="1"/>
        <c:axPos val="b"/>
        <c:numFmt formatCode="ge" sourceLinked="1"/>
        <c:majorTickMark val="none"/>
        <c:minorTickMark val="none"/>
        <c:tickLblPos val="none"/>
        <c:crossAx val="129856368"/>
        <c:crosses val="autoZero"/>
        <c:auto val="1"/>
        <c:lblOffset val="100"/>
        <c:baseTimeUnit val="years"/>
      </c:dateAx>
      <c:valAx>
        <c:axId val="12985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26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B9F-44AA-B8AC-E22DEC9C231D}"/>
            </c:ext>
          </c:extLst>
        </c:ser>
        <c:dLbls>
          <c:showLegendKey val="0"/>
          <c:showVal val="0"/>
          <c:showCatName val="0"/>
          <c:showSerName val="0"/>
          <c:showPercent val="0"/>
          <c:showBubbleSize val="0"/>
        </c:dLbls>
        <c:gapWidth val="150"/>
        <c:axId val="129859112"/>
        <c:axId val="12985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0B9F-44AA-B8AC-E22DEC9C231D}"/>
            </c:ext>
          </c:extLst>
        </c:ser>
        <c:dLbls>
          <c:showLegendKey val="0"/>
          <c:showVal val="0"/>
          <c:showCatName val="0"/>
          <c:showSerName val="0"/>
          <c:showPercent val="0"/>
          <c:showBubbleSize val="0"/>
        </c:dLbls>
        <c:marker val="1"/>
        <c:smooth val="0"/>
        <c:axId val="129859112"/>
        <c:axId val="129859504"/>
      </c:lineChart>
      <c:dateAx>
        <c:axId val="129859112"/>
        <c:scaling>
          <c:orientation val="minMax"/>
        </c:scaling>
        <c:delete val="1"/>
        <c:axPos val="b"/>
        <c:numFmt formatCode="ge" sourceLinked="1"/>
        <c:majorTickMark val="none"/>
        <c:minorTickMark val="none"/>
        <c:tickLblPos val="none"/>
        <c:crossAx val="129859504"/>
        <c:crosses val="autoZero"/>
        <c:auto val="1"/>
        <c:lblOffset val="100"/>
        <c:baseTimeUnit val="years"/>
      </c:dateAx>
      <c:valAx>
        <c:axId val="129859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985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559.64</c:v>
                </c:pt>
                <c:pt idx="1">
                  <c:v>322.41000000000003</c:v>
                </c:pt>
                <c:pt idx="2">
                  <c:v>179.04</c:v>
                </c:pt>
                <c:pt idx="3">
                  <c:v>327.63</c:v>
                </c:pt>
                <c:pt idx="4">
                  <c:v>285.55</c:v>
                </c:pt>
              </c:numCache>
            </c:numRef>
          </c:val>
          <c:extLst xmlns:c16r2="http://schemas.microsoft.com/office/drawing/2015/06/chart">
            <c:ext xmlns:c16="http://schemas.microsoft.com/office/drawing/2014/chart" uri="{C3380CC4-5D6E-409C-BE32-E72D297353CC}">
              <c16:uniqueId val="{00000000-4FE2-4912-89AC-EACC76EF3E2B}"/>
            </c:ext>
          </c:extLst>
        </c:ser>
        <c:dLbls>
          <c:showLegendKey val="0"/>
          <c:showVal val="0"/>
          <c:showCatName val="0"/>
          <c:showSerName val="0"/>
          <c:showPercent val="0"/>
          <c:showBubbleSize val="0"/>
        </c:dLbls>
        <c:gapWidth val="150"/>
        <c:axId val="129858720"/>
        <c:axId val="129858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4FE2-4912-89AC-EACC76EF3E2B}"/>
            </c:ext>
          </c:extLst>
        </c:ser>
        <c:dLbls>
          <c:showLegendKey val="0"/>
          <c:showVal val="0"/>
          <c:showCatName val="0"/>
          <c:showSerName val="0"/>
          <c:showPercent val="0"/>
          <c:showBubbleSize val="0"/>
        </c:dLbls>
        <c:marker val="1"/>
        <c:smooth val="0"/>
        <c:axId val="129858720"/>
        <c:axId val="129858328"/>
      </c:lineChart>
      <c:dateAx>
        <c:axId val="129858720"/>
        <c:scaling>
          <c:orientation val="minMax"/>
        </c:scaling>
        <c:delete val="1"/>
        <c:axPos val="b"/>
        <c:numFmt formatCode="ge" sourceLinked="1"/>
        <c:majorTickMark val="none"/>
        <c:minorTickMark val="none"/>
        <c:tickLblPos val="none"/>
        <c:crossAx val="129858328"/>
        <c:crosses val="autoZero"/>
        <c:auto val="1"/>
        <c:lblOffset val="100"/>
        <c:baseTimeUnit val="years"/>
      </c:dateAx>
      <c:valAx>
        <c:axId val="129858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985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211.7</c:v>
                </c:pt>
                <c:pt idx="1">
                  <c:v>203.82</c:v>
                </c:pt>
                <c:pt idx="2">
                  <c:v>202.99</c:v>
                </c:pt>
                <c:pt idx="3">
                  <c:v>200.18</c:v>
                </c:pt>
                <c:pt idx="4">
                  <c:v>204.18</c:v>
                </c:pt>
              </c:numCache>
            </c:numRef>
          </c:val>
          <c:extLst xmlns:c16r2="http://schemas.microsoft.com/office/drawing/2015/06/chart">
            <c:ext xmlns:c16="http://schemas.microsoft.com/office/drawing/2014/chart" uri="{C3380CC4-5D6E-409C-BE32-E72D297353CC}">
              <c16:uniqueId val="{00000000-4FDE-4931-995F-8848395DF064}"/>
            </c:ext>
          </c:extLst>
        </c:ser>
        <c:dLbls>
          <c:showLegendKey val="0"/>
          <c:showVal val="0"/>
          <c:showCatName val="0"/>
          <c:showSerName val="0"/>
          <c:showPercent val="0"/>
          <c:showBubbleSize val="0"/>
        </c:dLbls>
        <c:gapWidth val="150"/>
        <c:axId val="129860680"/>
        <c:axId val="12986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4FDE-4931-995F-8848395DF064}"/>
            </c:ext>
          </c:extLst>
        </c:ser>
        <c:dLbls>
          <c:showLegendKey val="0"/>
          <c:showVal val="0"/>
          <c:showCatName val="0"/>
          <c:showSerName val="0"/>
          <c:showPercent val="0"/>
          <c:showBubbleSize val="0"/>
        </c:dLbls>
        <c:marker val="1"/>
        <c:smooth val="0"/>
        <c:axId val="129860680"/>
        <c:axId val="129861072"/>
      </c:lineChart>
      <c:dateAx>
        <c:axId val="129860680"/>
        <c:scaling>
          <c:orientation val="minMax"/>
        </c:scaling>
        <c:delete val="1"/>
        <c:axPos val="b"/>
        <c:numFmt formatCode="ge" sourceLinked="1"/>
        <c:majorTickMark val="none"/>
        <c:minorTickMark val="none"/>
        <c:tickLblPos val="none"/>
        <c:crossAx val="129861072"/>
        <c:crosses val="autoZero"/>
        <c:auto val="1"/>
        <c:lblOffset val="100"/>
        <c:baseTimeUnit val="years"/>
      </c:dateAx>
      <c:valAx>
        <c:axId val="129861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986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97.45</c:v>
                </c:pt>
                <c:pt idx="1">
                  <c:v>86.55</c:v>
                </c:pt>
                <c:pt idx="2">
                  <c:v>88.78</c:v>
                </c:pt>
                <c:pt idx="3">
                  <c:v>93.8</c:v>
                </c:pt>
                <c:pt idx="4">
                  <c:v>73.27</c:v>
                </c:pt>
              </c:numCache>
            </c:numRef>
          </c:val>
          <c:extLst xmlns:c16r2="http://schemas.microsoft.com/office/drawing/2015/06/chart">
            <c:ext xmlns:c16="http://schemas.microsoft.com/office/drawing/2014/chart" uri="{C3380CC4-5D6E-409C-BE32-E72D297353CC}">
              <c16:uniqueId val="{00000000-C9B8-496F-826C-19285E2DECC8}"/>
            </c:ext>
          </c:extLst>
        </c:ser>
        <c:dLbls>
          <c:showLegendKey val="0"/>
          <c:showVal val="0"/>
          <c:showCatName val="0"/>
          <c:showSerName val="0"/>
          <c:showPercent val="0"/>
          <c:showBubbleSize val="0"/>
        </c:dLbls>
        <c:gapWidth val="150"/>
        <c:axId val="216539936"/>
        <c:axId val="216540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C9B8-496F-826C-19285E2DECC8}"/>
            </c:ext>
          </c:extLst>
        </c:ser>
        <c:dLbls>
          <c:showLegendKey val="0"/>
          <c:showVal val="0"/>
          <c:showCatName val="0"/>
          <c:showSerName val="0"/>
          <c:showPercent val="0"/>
          <c:showBubbleSize val="0"/>
        </c:dLbls>
        <c:marker val="1"/>
        <c:smooth val="0"/>
        <c:axId val="216539936"/>
        <c:axId val="216540328"/>
      </c:lineChart>
      <c:dateAx>
        <c:axId val="216539936"/>
        <c:scaling>
          <c:orientation val="minMax"/>
        </c:scaling>
        <c:delete val="1"/>
        <c:axPos val="b"/>
        <c:numFmt formatCode="ge" sourceLinked="1"/>
        <c:majorTickMark val="none"/>
        <c:minorTickMark val="none"/>
        <c:tickLblPos val="none"/>
        <c:crossAx val="216540328"/>
        <c:crosses val="autoZero"/>
        <c:auto val="1"/>
        <c:lblOffset val="100"/>
        <c:baseTimeUnit val="years"/>
      </c:dateAx>
      <c:valAx>
        <c:axId val="21654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5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151.27000000000001</c:v>
                </c:pt>
                <c:pt idx="1">
                  <c:v>170.76</c:v>
                </c:pt>
                <c:pt idx="2">
                  <c:v>166.88</c:v>
                </c:pt>
                <c:pt idx="3">
                  <c:v>157.52000000000001</c:v>
                </c:pt>
                <c:pt idx="4">
                  <c:v>204.19</c:v>
                </c:pt>
              </c:numCache>
            </c:numRef>
          </c:val>
          <c:extLst xmlns:c16r2="http://schemas.microsoft.com/office/drawing/2015/06/chart">
            <c:ext xmlns:c16="http://schemas.microsoft.com/office/drawing/2014/chart" uri="{C3380CC4-5D6E-409C-BE32-E72D297353CC}">
              <c16:uniqueId val="{00000000-F1E4-4866-896F-391C17D91E8D}"/>
            </c:ext>
          </c:extLst>
        </c:ser>
        <c:dLbls>
          <c:showLegendKey val="0"/>
          <c:showVal val="0"/>
          <c:showCatName val="0"/>
          <c:showSerName val="0"/>
          <c:showPercent val="0"/>
          <c:showBubbleSize val="0"/>
        </c:dLbls>
        <c:gapWidth val="150"/>
        <c:axId val="216541504"/>
        <c:axId val="216541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F1E4-4866-896F-391C17D91E8D}"/>
            </c:ext>
          </c:extLst>
        </c:ser>
        <c:dLbls>
          <c:showLegendKey val="0"/>
          <c:showVal val="0"/>
          <c:showCatName val="0"/>
          <c:showSerName val="0"/>
          <c:showPercent val="0"/>
          <c:showBubbleSize val="0"/>
        </c:dLbls>
        <c:marker val="1"/>
        <c:smooth val="0"/>
        <c:axId val="216541504"/>
        <c:axId val="216541896"/>
      </c:lineChart>
      <c:dateAx>
        <c:axId val="216541504"/>
        <c:scaling>
          <c:orientation val="minMax"/>
        </c:scaling>
        <c:delete val="1"/>
        <c:axPos val="b"/>
        <c:numFmt formatCode="ge" sourceLinked="1"/>
        <c:majorTickMark val="none"/>
        <c:minorTickMark val="none"/>
        <c:tickLblPos val="none"/>
        <c:crossAx val="216541896"/>
        <c:crosses val="autoZero"/>
        <c:auto val="1"/>
        <c:lblOffset val="100"/>
        <c:baseTimeUnit val="years"/>
      </c:dateAx>
      <c:valAx>
        <c:axId val="21654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54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 zoomScaleNormal="10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徳島県　つるぎ町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非設置</v>
      </c>
      <c r="AE8" s="58"/>
      <c r="AF8" s="58"/>
      <c r="AG8" s="58"/>
      <c r="AH8" s="58"/>
      <c r="AI8" s="58"/>
      <c r="AJ8" s="58"/>
      <c r="AK8" s="4"/>
      <c r="AL8" s="59">
        <f>データ!$R$6</f>
        <v>9308</v>
      </c>
      <c r="AM8" s="59"/>
      <c r="AN8" s="59"/>
      <c r="AO8" s="59"/>
      <c r="AP8" s="59"/>
      <c r="AQ8" s="59"/>
      <c r="AR8" s="59"/>
      <c r="AS8" s="59"/>
      <c r="AT8" s="50">
        <f>データ!$S$6</f>
        <v>194.84</v>
      </c>
      <c r="AU8" s="51"/>
      <c r="AV8" s="51"/>
      <c r="AW8" s="51"/>
      <c r="AX8" s="51"/>
      <c r="AY8" s="51"/>
      <c r="AZ8" s="51"/>
      <c r="BA8" s="51"/>
      <c r="BB8" s="52">
        <f>データ!$T$6</f>
        <v>47.77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80.64</v>
      </c>
      <c r="J10" s="51"/>
      <c r="K10" s="51"/>
      <c r="L10" s="51"/>
      <c r="M10" s="51"/>
      <c r="N10" s="51"/>
      <c r="O10" s="62"/>
      <c r="P10" s="52">
        <f>データ!$P$6</f>
        <v>85.59</v>
      </c>
      <c r="Q10" s="52"/>
      <c r="R10" s="52"/>
      <c r="S10" s="52"/>
      <c r="T10" s="52"/>
      <c r="U10" s="52"/>
      <c r="V10" s="52"/>
      <c r="W10" s="59">
        <f>データ!$Q$6</f>
        <v>2910</v>
      </c>
      <c r="X10" s="59"/>
      <c r="Y10" s="59"/>
      <c r="Z10" s="59"/>
      <c r="AA10" s="59"/>
      <c r="AB10" s="59"/>
      <c r="AC10" s="59"/>
      <c r="AD10" s="2"/>
      <c r="AE10" s="2"/>
      <c r="AF10" s="2"/>
      <c r="AG10" s="2"/>
      <c r="AH10" s="4"/>
      <c r="AI10" s="4"/>
      <c r="AJ10" s="4"/>
      <c r="AK10" s="4"/>
      <c r="AL10" s="59">
        <f>データ!$U$6</f>
        <v>7850</v>
      </c>
      <c r="AM10" s="59"/>
      <c r="AN10" s="59"/>
      <c r="AO10" s="59"/>
      <c r="AP10" s="59"/>
      <c r="AQ10" s="59"/>
      <c r="AR10" s="59"/>
      <c r="AS10" s="59"/>
      <c r="AT10" s="50">
        <f>データ!$V$6</f>
        <v>49.04</v>
      </c>
      <c r="AU10" s="51"/>
      <c r="AV10" s="51"/>
      <c r="AW10" s="51"/>
      <c r="AX10" s="51"/>
      <c r="AY10" s="51"/>
      <c r="AZ10" s="51"/>
      <c r="BA10" s="51"/>
      <c r="BB10" s="52">
        <f>データ!$W$6</f>
        <v>160.07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6obGO57AjbLY/1nglF6FHSstlYbIe3dOcauvdrl148NrnD/Y6et4Y+epl7nu/hgzpakfXImNxP/8AhsT8AWQ5g==" saltValue="ZwAj6D2iVwUD1bmjbodZR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364681</v>
      </c>
      <c r="D6" s="33">
        <f t="shared" si="3"/>
        <v>46</v>
      </c>
      <c r="E6" s="33">
        <f t="shared" si="3"/>
        <v>1</v>
      </c>
      <c r="F6" s="33">
        <f t="shared" si="3"/>
        <v>0</v>
      </c>
      <c r="G6" s="33">
        <f t="shared" si="3"/>
        <v>1</v>
      </c>
      <c r="H6" s="33" t="str">
        <f t="shared" si="3"/>
        <v>徳島県　つるぎ町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80.64</v>
      </c>
      <c r="P6" s="34">
        <f t="shared" si="3"/>
        <v>85.59</v>
      </c>
      <c r="Q6" s="34">
        <f t="shared" si="3"/>
        <v>2910</v>
      </c>
      <c r="R6" s="34">
        <f t="shared" si="3"/>
        <v>9308</v>
      </c>
      <c r="S6" s="34">
        <f t="shared" si="3"/>
        <v>194.84</v>
      </c>
      <c r="T6" s="34">
        <f t="shared" si="3"/>
        <v>47.77</v>
      </c>
      <c r="U6" s="34">
        <f t="shared" si="3"/>
        <v>7850</v>
      </c>
      <c r="V6" s="34">
        <f t="shared" si="3"/>
        <v>49.04</v>
      </c>
      <c r="W6" s="34">
        <f t="shared" si="3"/>
        <v>160.07</v>
      </c>
      <c r="X6" s="35">
        <f>IF(X7="",NA(),X7)</f>
        <v>98.02</v>
      </c>
      <c r="Y6" s="35">
        <f t="shared" ref="Y6:AG6" si="4">IF(Y7="",NA(),Y7)</f>
        <v>87.66</v>
      </c>
      <c r="Z6" s="35">
        <f t="shared" si="4"/>
        <v>89.66</v>
      </c>
      <c r="AA6" s="35">
        <f t="shared" si="4"/>
        <v>94.48</v>
      </c>
      <c r="AB6" s="35">
        <f t="shared" si="4"/>
        <v>100.9</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559.64</v>
      </c>
      <c r="AU6" s="35">
        <f t="shared" ref="AU6:BC6" si="6">IF(AU7="",NA(),AU7)</f>
        <v>322.41000000000003</v>
      </c>
      <c r="AV6" s="35">
        <f t="shared" si="6"/>
        <v>179.04</v>
      </c>
      <c r="AW6" s="35">
        <f t="shared" si="6"/>
        <v>327.63</v>
      </c>
      <c r="AX6" s="35">
        <f t="shared" si="6"/>
        <v>285.55</v>
      </c>
      <c r="AY6" s="35">
        <f t="shared" si="6"/>
        <v>1164.51</v>
      </c>
      <c r="AZ6" s="35">
        <f t="shared" si="6"/>
        <v>434.72</v>
      </c>
      <c r="BA6" s="35">
        <f t="shared" si="6"/>
        <v>416.14</v>
      </c>
      <c r="BB6" s="35">
        <f t="shared" si="6"/>
        <v>371.89</v>
      </c>
      <c r="BC6" s="35">
        <f t="shared" si="6"/>
        <v>293.23</v>
      </c>
      <c r="BD6" s="34" t="str">
        <f>IF(BD7="","",IF(BD7="-","【-】","【"&amp;SUBSTITUTE(TEXT(BD7,"#,##0.00"),"-","△")&amp;"】"))</f>
        <v>【264.34】</v>
      </c>
      <c r="BE6" s="35">
        <f>IF(BE7="",NA(),BE7)</f>
        <v>211.7</v>
      </c>
      <c r="BF6" s="35">
        <f t="shared" ref="BF6:BN6" si="7">IF(BF7="",NA(),BF7)</f>
        <v>203.82</v>
      </c>
      <c r="BG6" s="35">
        <f t="shared" si="7"/>
        <v>202.99</v>
      </c>
      <c r="BH6" s="35">
        <f t="shared" si="7"/>
        <v>200.18</v>
      </c>
      <c r="BI6" s="35">
        <f t="shared" si="7"/>
        <v>204.18</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97.45</v>
      </c>
      <c r="BQ6" s="35">
        <f t="shared" ref="BQ6:BY6" si="8">IF(BQ7="",NA(),BQ7)</f>
        <v>86.55</v>
      </c>
      <c r="BR6" s="35">
        <f t="shared" si="8"/>
        <v>88.78</v>
      </c>
      <c r="BS6" s="35">
        <f t="shared" si="8"/>
        <v>93.8</v>
      </c>
      <c r="BT6" s="35">
        <f t="shared" si="8"/>
        <v>73.27</v>
      </c>
      <c r="BU6" s="35">
        <f t="shared" si="8"/>
        <v>90.64</v>
      </c>
      <c r="BV6" s="35">
        <f t="shared" si="8"/>
        <v>93.66</v>
      </c>
      <c r="BW6" s="35">
        <f t="shared" si="8"/>
        <v>92.76</v>
      </c>
      <c r="BX6" s="35">
        <f t="shared" si="8"/>
        <v>93.28</v>
      </c>
      <c r="BY6" s="35">
        <f t="shared" si="8"/>
        <v>87.51</v>
      </c>
      <c r="BZ6" s="34" t="str">
        <f>IF(BZ7="","",IF(BZ7="-","【-】","【"&amp;SUBSTITUTE(TEXT(BZ7,"#,##0.00"),"-","△")&amp;"】"))</f>
        <v>【104.36】</v>
      </c>
      <c r="CA6" s="35">
        <f>IF(CA7="",NA(),CA7)</f>
        <v>151.27000000000001</v>
      </c>
      <c r="CB6" s="35">
        <f t="shared" ref="CB6:CJ6" si="9">IF(CB7="",NA(),CB7)</f>
        <v>170.76</v>
      </c>
      <c r="CC6" s="35">
        <f t="shared" si="9"/>
        <v>166.88</v>
      </c>
      <c r="CD6" s="35">
        <f t="shared" si="9"/>
        <v>157.52000000000001</v>
      </c>
      <c r="CE6" s="35">
        <f t="shared" si="9"/>
        <v>204.19</v>
      </c>
      <c r="CF6" s="35">
        <f t="shared" si="9"/>
        <v>213.52</v>
      </c>
      <c r="CG6" s="35">
        <f t="shared" si="9"/>
        <v>208.21</v>
      </c>
      <c r="CH6" s="35">
        <f t="shared" si="9"/>
        <v>208.67</v>
      </c>
      <c r="CI6" s="35">
        <f t="shared" si="9"/>
        <v>208.29</v>
      </c>
      <c r="CJ6" s="35">
        <f t="shared" si="9"/>
        <v>218.42</v>
      </c>
      <c r="CK6" s="34" t="str">
        <f>IF(CK7="","",IF(CK7="-","【-】","【"&amp;SUBSTITUTE(TEXT(CK7,"#,##0.00"),"-","△")&amp;"】"))</f>
        <v>【165.71】</v>
      </c>
      <c r="CL6" s="35">
        <f>IF(CL7="",NA(),CL7)</f>
        <v>34.380000000000003</v>
      </c>
      <c r="CM6" s="35">
        <f t="shared" ref="CM6:CU6" si="10">IF(CM7="",NA(),CM7)</f>
        <v>33</v>
      </c>
      <c r="CN6" s="35">
        <f t="shared" si="10"/>
        <v>32.46</v>
      </c>
      <c r="CO6" s="35">
        <f t="shared" si="10"/>
        <v>32.369999999999997</v>
      </c>
      <c r="CP6" s="35">
        <f t="shared" si="10"/>
        <v>31.34</v>
      </c>
      <c r="CQ6" s="35">
        <f t="shared" si="10"/>
        <v>49.77</v>
      </c>
      <c r="CR6" s="35">
        <f t="shared" si="10"/>
        <v>49.22</v>
      </c>
      <c r="CS6" s="35">
        <f t="shared" si="10"/>
        <v>49.08</v>
      </c>
      <c r="CT6" s="35">
        <f t="shared" si="10"/>
        <v>49.32</v>
      </c>
      <c r="CU6" s="35">
        <f t="shared" si="10"/>
        <v>50.24</v>
      </c>
      <c r="CV6" s="34" t="str">
        <f>IF(CV7="","",IF(CV7="-","【-】","【"&amp;SUBSTITUTE(TEXT(CV7,"#,##0.00"),"-","△")&amp;"】"))</f>
        <v>【60.41】</v>
      </c>
      <c r="CW6" s="35">
        <f>IF(CW7="",NA(),CW7)</f>
        <v>90.39</v>
      </c>
      <c r="CX6" s="35">
        <f t="shared" ref="CX6:DF6" si="11">IF(CX7="",NA(),CX7)</f>
        <v>90.36</v>
      </c>
      <c r="CY6" s="35">
        <f t="shared" si="11"/>
        <v>90.36</v>
      </c>
      <c r="CZ6" s="35">
        <f t="shared" si="11"/>
        <v>90.36</v>
      </c>
      <c r="DA6" s="35">
        <f t="shared" si="11"/>
        <v>90.2</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37.35</v>
      </c>
      <c r="DI6" s="35">
        <f t="shared" ref="DI6:DQ6" si="12">IF(DI7="",NA(),DI7)</f>
        <v>47.93</v>
      </c>
      <c r="DJ6" s="35">
        <f t="shared" si="12"/>
        <v>48.66</v>
      </c>
      <c r="DK6" s="35">
        <f t="shared" si="12"/>
        <v>50.03</v>
      </c>
      <c r="DL6" s="35">
        <f t="shared" si="12"/>
        <v>59.88</v>
      </c>
      <c r="DM6" s="35">
        <f t="shared" si="12"/>
        <v>36.43</v>
      </c>
      <c r="DN6" s="35">
        <f t="shared" si="12"/>
        <v>46.12</v>
      </c>
      <c r="DO6" s="35">
        <f t="shared" si="12"/>
        <v>47.44</v>
      </c>
      <c r="DP6" s="35">
        <f t="shared" si="12"/>
        <v>48.3</v>
      </c>
      <c r="DQ6" s="35">
        <f t="shared" si="12"/>
        <v>45.14</v>
      </c>
      <c r="DR6" s="34" t="str">
        <f>IF(DR7="","",IF(DR7="-","【-】","【"&amp;SUBSTITUTE(TEXT(DR7,"#,##0.00"),"-","△")&amp;"】"))</f>
        <v>【48.12】</v>
      </c>
      <c r="DS6" s="34">
        <f>IF(DS7="",NA(),DS7)</f>
        <v>0</v>
      </c>
      <c r="DT6" s="34">
        <f t="shared" ref="DT6:EB6" si="13">IF(DT7="",NA(),DT7)</f>
        <v>0</v>
      </c>
      <c r="DU6" s="34">
        <f t="shared" si="13"/>
        <v>0</v>
      </c>
      <c r="DV6" s="34">
        <f t="shared" si="13"/>
        <v>0</v>
      </c>
      <c r="DW6" s="34">
        <f t="shared" si="13"/>
        <v>0</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0.78</v>
      </c>
      <c r="EE6" s="35">
        <f t="shared" ref="EE6:EM6" si="14">IF(EE7="",NA(),EE7)</f>
        <v>0.08</v>
      </c>
      <c r="EF6" s="34">
        <f t="shared" si="14"/>
        <v>0</v>
      </c>
      <c r="EG6" s="34">
        <f t="shared" si="14"/>
        <v>0</v>
      </c>
      <c r="EH6" s="34">
        <f t="shared" si="14"/>
        <v>0</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364681</v>
      </c>
      <c r="D7" s="37">
        <v>46</v>
      </c>
      <c r="E7" s="37">
        <v>1</v>
      </c>
      <c r="F7" s="37">
        <v>0</v>
      </c>
      <c r="G7" s="37">
        <v>1</v>
      </c>
      <c r="H7" s="37" t="s">
        <v>105</v>
      </c>
      <c r="I7" s="37" t="s">
        <v>106</v>
      </c>
      <c r="J7" s="37" t="s">
        <v>107</v>
      </c>
      <c r="K7" s="37" t="s">
        <v>108</v>
      </c>
      <c r="L7" s="37" t="s">
        <v>109</v>
      </c>
      <c r="M7" s="37" t="s">
        <v>110</v>
      </c>
      <c r="N7" s="38" t="s">
        <v>111</v>
      </c>
      <c r="O7" s="38">
        <v>80.64</v>
      </c>
      <c r="P7" s="38">
        <v>85.59</v>
      </c>
      <c r="Q7" s="38">
        <v>2910</v>
      </c>
      <c r="R7" s="38">
        <v>9308</v>
      </c>
      <c r="S7" s="38">
        <v>194.84</v>
      </c>
      <c r="T7" s="38">
        <v>47.77</v>
      </c>
      <c r="U7" s="38">
        <v>7850</v>
      </c>
      <c r="V7" s="38">
        <v>49.04</v>
      </c>
      <c r="W7" s="38">
        <v>160.07</v>
      </c>
      <c r="X7" s="38">
        <v>98.02</v>
      </c>
      <c r="Y7" s="38">
        <v>87.66</v>
      </c>
      <c r="Z7" s="38">
        <v>89.66</v>
      </c>
      <c r="AA7" s="38">
        <v>94.48</v>
      </c>
      <c r="AB7" s="38">
        <v>100.9</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559.64</v>
      </c>
      <c r="AU7" s="38">
        <v>322.41000000000003</v>
      </c>
      <c r="AV7" s="38">
        <v>179.04</v>
      </c>
      <c r="AW7" s="38">
        <v>327.63</v>
      </c>
      <c r="AX7" s="38">
        <v>285.55</v>
      </c>
      <c r="AY7" s="38">
        <v>1164.51</v>
      </c>
      <c r="AZ7" s="38">
        <v>434.72</v>
      </c>
      <c r="BA7" s="38">
        <v>416.14</v>
      </c>
      <c r="BB7" s="38">
        <v>371.89</v>
      </c>
      <c r="BC7" s="38">
        <v>293.23</v>
      </c>
      <c r="BD7" s="38">
        <v>264.33999999999997</v>
      </c>
      <c r="BE7" s="38">
        <v>211.7</v>
      </c>
      <c r="BF7" s="38">
        <v>203.82</v>
      </c>
      <c r="BG7" s="38">
        <v>202.99</v>
      </c>
      <c r="BH7" s="38">
        <v>200.18</v>
      </c>
      <c r="BI7" s="38">
        <v>204.18</v>
      </c>
      <c r="BJ7" s="38">
        <v>498.27</v>
      </c>
      <c r="BK7" s="38">
        <v>495.76</v>
      </c>
      <c r="BL7" s="38">
        <v>487.22</v>
      </c>
      <c r="BM7" s="38">
        <v>483.11</v>
      </c>
      <c r="BN7" s="38">
        <v>542.29999999999995</v>
      </c>
      <c r="BO7" s="38">
        <v>274.27</v>
      </c>
      <c r="BP7" s="38">
        <v>97.45</v>
      </c>
      <c r="BQ7" s="38">
        <v>86.55</v>
      </c>
      <c r="BR7" s="38">
        <v>88.78</v>
      </c>
      <c r="BS7" s="38">
        <v>93.8</v>
      </c>
      <c r="BT7" s="38">
        <v>73.27</v>
      </c>
      <c r="BU7" s="38">
        <v>90.64</v>
      </c>
      <c r="BV7" s="38">
        <v>93.66</v>
      </c>
      <c r="BW7" s="38">
        <v>92.76</v>
      </c>
      <c r="BX7" s="38">
        <v>93.28</v>
      </c>
      <c r="BY7" s="38">
        <v>87.51</v>
      </c>
      <c r="BZ7" s="38">
        <v>104.36</v>
      </c>
      <c r="CA7" s="38">
        <v>151.27000000000001</v>
      </c>
      <c r="CB7" s="38">
        <v>170.76</v>
      </c>
      <c r="CC7" s="38">
        <v>166.88</v>
      </c>
      <c r="CD7" s="38">
        <v>157.52000000000001</v>
      </c>
      <c r="CE7" s="38">
        <v>204.19</v>
      </c>
      <c r="CF7" s="38">
        <v>213.52</v>
      </c>
      <c r="CG7" s="38">
        <v>208.21</v>
      </c>
      <c r="CH7" s="38">
        <v>208.67</v>
      </c>
      <c r="CI7" s="38">
        <v>208.29</v>
      </c>
      <c r="CJ7" s="38">
        <v>218.42</v>
      </c>
      <c r="CK7" s="38">
        <v>165.71</v>
      </c>
      <c r="CL7" s="38">
        <v>34.380000000000003</v>
      </c>
      <c r="CM7" s="38">
        <v>33</v>
      </c>
      <c r="CN7" s="38">
        <v>32.46</v>
      </c>
      <c r="CO7" s="38">
        <v>32.369999999999997</v>
      </c>
      <c r="CP7" s="38">
        <v>31.34</v>
      </c>
      <c r="CQ7" s="38">
        <v>49.77</v>
      </c>
      <c r="CR7" s="38">
        <v>49.22</v>
      </c>
      <c r="CS7" s="38">
        <v>49.08</v>
      </c>
      <c r="CT7" s="38">
        <v>49.32</v>
      </c>
      <c r="CU7" s="38">
        <v>50.24</v>
      </c>
      <c r="CV7" s="38">
        <v>60.41</v>
      </c>
      <c r="CW7" s="38">
        <v>90.39</v>
      </c>
      <c r="CX7" s="38">
        <v>90.36</v>
      </c>
      <c r="CY7" s="38">
        <v>90.36</v>
      </c>
      <c r="CZ7" s="38">
        <v>90.36</v>
      </c>
      <c r="DA7" s="38">
        <v>90.2</v>
      </c>
      <c r="DB7" s="38">
        <v>79.98</v>
      </c>
      <c r="DC7" s="38">
        <v>79.48</v>
      </c>
      <c r="DD7" s="38">
        <v>79.3</v>
      </c>
      <c r="DE7" s="38">
        <v>79.34</v>
      </c>
      <c r="DF7" s="38">
        <v>78.650000000000006</v>
      </c>
      <c r="DG7" s="38">
        <v>89.93</v>
      </c>
      <c r="DH7" s="38">
        <v>37.35</v>
      </c>
      <c r="DI7" s="38">
        <v>47.93</v>
      </c>
      <c r="DJ7" s="38">
        <v>48.66</v>
      </c>
      <c r="DK7" s="38">
        <v>50.03</v>
      </c>
      <c r="DL7" s="38">
        <v>59.88</v>
      </c>
      <c r="DM7" s="38">
        <v>36.43</v>
      </c>
      <c r="DN7" s="38">
        <v>46.12</v>
      </c>
      <c r="DO7" s="38">
        <v>47.44</v>
      </c>
      <c r="DP7" s="38">
        <v>48.3</v>
      </c>
      <c r="DQ7" s="38">
        <v>45.14</v>
      </c>
      <c r="DR7" s="38">
        <v>48.12</v>
      </c>
      <c r="DS7" s="38">
        <v>0</v>
      </c>
      <c r="DT7" s="38">
        <v>0</v>
      </c>
      <c r="DU7" s="38">
        <v>0</v>
      </c>
      <c r="DV7" s="38">
        <v>0</v>
      </c>
      <c r="DW7" s="38">
        <v>0</v>
      </c>
      <c r="DX7" s="38">
        <v>8.7200000000000006</v>
      </c>
      <c r="DY7" s="38">
        <v>9.86</v>
      </c>
      <c r="DZ7" s="38">
        <v>11.16</v>
      </c>
      <c r="EA7" s="38">
        <v>12.43</v>
      </c>
      <c r="EB7" s="38">
        <v>13.58</v>
      </c>
      <c r="EC7" s="38">
        <v>15.89</v>
      </c>
      <c r="ED7" s="38">
        <v>0.78</v>
      </c>
      <c r="EE7" s="38">
        <v>0.08</v>
      </c>
      <c r="EF7" s="38">
        <v>0</v>
      </c>
      <c r="EG7" s="38">
        <v>0</v>
      </c>
      <c r="EH7" s="38">
        <v>0</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2019-01-30T08:05:15Z</cp:lastPrinted>
  <dcterms:created xsi:type="dcterms:W3CDTF">2018-12-03T08:36:54Z</dcterms:created>
  <dcterms:modified xsi:type="dcterms:W3CDTF">2019-01-30T08:09:13Z</dcterms:modified>
  <cp:category/>
</cp:coreProperties>
</file>