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knlaU33yYKDYjvje7zy8T6GUihZ2InWtumy9UsKYaTLgtVouvnjHyzciaYyxP2dl4D8UDMnUCiZpqlu//+V/Q==" workbookSaltValue="S0COvy6L2bXZp96bR1HO6g==" workbookSpinCount="100000" lockStructure="1"/>
  <bookViews>
    <workbookView xWindow="0" yWindow="0" windowWidth="15360" windowHeight="7635"/>
  </bookViews>
  <sheets>
    <sheet name="法適用_水道事業" sheetId="4" r:id="rId1"/>
    <sheet name="データ" sheetId="5" state="hidden" r:id="rId2"/>
  </sheets>
  <calcPr calcId="14562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<sst xmlns="http://schemas.openxmlformats.org/spreadsheetml/2006/main" count="232" uniqueCount="120">
  <si>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</si>
  <si>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</si>
  <si>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</si>
  <si>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</si>
  <si>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</si>
  <si>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</si>
  <si>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</si>
  <si>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</si>
  <si>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</si>
  <si>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</si>
  <si>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</si>
  <si>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</si>
  <si>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</si>
  <si>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</si>
  <si>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</si>
  <si>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</si>
  <si>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</si>
  <si>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</si>
  <si>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</si>
  <si>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</si>
  <si>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</si>
  <si>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</si>
  <si>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</si>
  <si>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</si>
  <si>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</si>
  <si>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</si>
  <si>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</si>
  <si>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</si>
  <si>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</si>
  <si>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</si>
  <si>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</si>
  <si>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</si>
  <si>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</si>
  <si>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</si>
  <si>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</si>
  <si>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</si>
  <si>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</si>
  <si>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</si>
  <si>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</si>
  <si>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</si>
  <si>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</si>
  <si>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</si>
  <si>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</si>
  <si>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</si>
  <si>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</si>
  <si>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</si>
  <si>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</si>
  <si>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</si>
  <si>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</si>
  <si>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</si>
  <si>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</si>
  <si>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</si>
  <si>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</si>
  <si>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</si>
  <si>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</si>
  <si>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</si>
  <si>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</si>
  <si>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</si>
  <si>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</si>
  <si>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</si>
  <si>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</si>
  <si>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</si>
  <si>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</si>
  <si>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</si>
  <si>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</si>
  <si>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</si>
  <si>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</si>
  <si>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</si>
  <si>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</si>
  <si>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</si>
  <si>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</si>
  <si>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</si>
  <si>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</si>
  <si>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</si>
  <si>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</si>
  <si>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</si>
  <si>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</si>
  <si>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</si>
  <si>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</si>
  <si>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</si>
  <si>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</si>
  <si>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</si>
  <si>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</si>
  <si>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</si>
  <si>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</si>
  <si>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</si>
  <si>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</si>
  <si>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</si>
  <si>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</si>
  <si>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</si>
  <si>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</si>
  <si>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</si>
  <si>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</si>
  <si>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</si>
  <si>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</si>
  <si>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</si>
  <si>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</si>
  <si>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</si>
  <si>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</si>
  <si>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</si>
  <si>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</si>
  <si>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</si>
  <si>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</si>
  <si>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</si>
  <si>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</si>
  <si>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</si>
  <si>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</si>
  <si>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</si>
  <si>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</si>
  <si>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</si>
  <si>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</si>
  <si>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</si>
  <si>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</si>
  <si>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</si>
  <si>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</si>
  <si>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</si>
  <si>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</si>
  <si>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統合を行った旧簡易水道事業や旧飲料水施設の固定資産には耐用年数を既に経過している施設も少なくなかった。東日本大震災や熊本地震、激甚化する風水害や土砂災害といった自然災害への備えも必要となってくることから、早期にアセットマネジメントを行い、更新順位を検討したうえで、更新事業を進めていく。</t>
    <rPh sb="0" eb="2">
      <t>ケイエイ</t>
    </rPh>
    <rPh sb="2" eb="4">
      <t>トウゴウ</t>
    </rPh>
    <rPh sb="5" eb="6">
      <t>オコナ</t>
    </rPh>
    <rPh sb="8" eb="9">
      <t>キュウ</t>
    </rPh>
    <rPh sb="9" eb="11">
      <t>カンイ</t>
    </rPh>
    <rPh sb="11" eb="13">
      <t>スイドウ</t>
    </rPh>
    <rPh sb="13" eb="15">
      <t>ジギョウ</t>
    </rPh>
    <rPh sb="16" eb="17">
      <t>キュウ</t>
    </rPh>
    <rPh sb="17" eb="20">
      <t>インリョウスイ</t>
    </rPh>
    <rPh sb="20" eb="22">
      <t>シセツ</t>
    </rPh>
    <rPh sb="23" eb="25">
      <t>コテイ</t>
    </rPh>
    <rPh sb="25" eb="27">
      <t>シサン</t>
    </rPh>
    <rPh sb="29" eb="31">
      <t>タイヨウ</t>
    </rPh>
    <rPh sb="31" eb="33">
      <t>ネンスウ</t>
    </rPh>
    <rPh sb="34" eb="35">
      <t>スデ</t>
    </rPh>
    <rPh sb="36" eb="38">
      <t>ケイカ</t>
    </rPh>
    <rPh sb="42" eb="44">
      <t>シセツ</t>
    </rPh>
    <rPh sb="45" eb="46">
      <t>スク</t>
    </rPh>
    <rPh sb="91" eb="93">
      <t>ヒツヨウ</t>
    </rPh>
    <rPh sb="104" eb="106">
      <t>ソウキ</t>
    </rPh>
    <rPh sb="118" eb="119">
      <t>オコナ</t>
    </rPh>
    <rPh sb="121" eb="123">
      <t>コウシン</t>
    </rPh>
    <rPh sb="123" eb="125">
      <t>ジュンイ</t>
    </rPh>
    <rPh sb="126" eb="128">
      <t>ケントウ</t>
    </rPh>
    <rPh sb="134" eb="136">
      <t>コウシン</t>
    </rPh>
    <rPh sb="136" eb="138">
      <t>ジギョウ</t>
    </rPh>
    <rPh sb="139" eb="140">
      <t>スス</t>
    </rPh>
    <phoneticPr fontId="4"/>
  </si>
  <si>
    <t>施設の耐震化や老朽化した施設の更新などインフラ整備に係る費用は増加傾向の予測が出されている。また、簡易水道事業及び飲料水供給施設との経営統合により、水道事業の経営状況は今後も厳しい経営状況は続くものと予測される。しかし、水道事業は市民の安全安心な生活を守る上で必要不可欠なライフラインであるため、強靭で持続可能な水道事業経営に努めなければならない。中長期的な視点に立ち、受益者負担のもと水道料金の見直しを早期に検討し、収入の確保に努める必要がある。</t>
    <rPh sb="0" eb="2">
      <t>シセツ</t>
    </rPh>
    <rPh sb="3" eb="6">
      <t>タイシンカ</t>
    </rPh>
    <rPh sb="7" eb="10">
      <t>ロウキュウカ</t>
    </rPh>
    <rPh sb="12" eb="14">
      <t>シセツ</t>
    </rPh>
    <rPh sb="15" eb="17">
      <t>コウシン</t>
    </rPh>
    <rPh sb="23" eb="25">
      <t>セイビ</t>
    </rPh>
    <rPh sb="26" eb="27">
      <t>カカ</t>
    </rPh>
    <rPh sb="28" eb="30">
      <t>ヒヨウ</t>
    </rPh>
    <rPh sb="31" eb="33">
      <t>ゾウカ</t>
    </rPh>
    <rPh sb="33" eb="35">
      <t>ケイコウ</t>
    </rPh>
    <rPh sb="36" eb="38">
      <t>ヨソク</t>
    </rPh>
    <rPh sb="39" eb="40">
      <t>ダ</t>
    </rPh>
    <rPh sb="84" eb="86">
      <t>コンゴ</t>
    </rPh>
    <rPh sb="87" eb="88">
      <t>キビ</t>
    </rPh>
    <rPh sb="90" eb="92">
      <t>ケイエイ</t>
    </rPh>
    <rPh sb="92" eb="94">
      <t>ジョウキョウ</t>
    </rPh>
    <rPh sb="95" eb="96">
      <t>ツヅ</t>
    </rPh>
    <rPh sb="100" eb="102">
      <t>ヨソク</t>
    </rPh>
    <rPh sb="110" eb="112">
      <t>スイドウ</t>
    </rPh>
    <rPh sb="112" eb="114">
      <t>ジギョウ</t>
    </rPh>
    <rPh sb="115" eb="117">
      <t>シミン</t>
    </rPh>
    <rPh sb="118" eb="120">
      <t>アンゼン</t>
    </rPh>
    <rPh sb="120" eb="122">
      <t>アンシン</t>
    </rPh>
    <rPh sb="123" eb="125">
      <t>セイカツ</t>
    </rPh>
    <rPh sb="126" eb="127">
      <t>マモ</t>
    </rPh>
    <rPh sb="128" eb="129">
      <t>ウエ</t>
    </rPh>
    <rPh sb="130" eb="132">
      <t>ヒツヨウ</t>
    </rPh>
    <rPh sb="132" eb="135">
      <t>フカケツ</t>
    </rPh>
    <rPh sb="148" eb="150">
      <t>キョウジン</t>
    </rPh>
    <rPh sb="151" eb="153">
      <t>ジゾク</t>
    </rPh>
    <rPh sb="153" eb="155">
      <t>カノウ</t>
    </rPh>
    <rPh sb="156" eb="158">
      <t>スイドウ</t>
    </rPh>
    <rPh sb="158" eb="160">
      <t>ジギョウ</t>
    </rPh>
    <rPh sb="160" eb="162">
      <t>ケイエイ</t>
    </rPh>
    <rPh sb="163" eb="164">
      <t>ツト</t>
    </rPh>
    <rPh sb="174" eb="178">
      <t>チュウチョウキテキ</t>
    </rPh>
    <rPh sb="179" eb="181">
      <t>シテン</t>
    </rPh>
    <rPh sb="182" eb="183">
      <t>タ</t>
    </rPh>
    <rPh sb="185" eb="188">
      <t>ジュエキシャ</t>
    </rPh>
    <rPh sb="188" eb="190">
      <t>フタン</t>
    </rPh>
    <rPh sb="193" eb="195">
      <t>スイドウ</t>
    </rPh>
    <rPh sb="195" eb="197">
      <t>リョウキン</t>
    </rPh>
    <rPh sb="198" eb="200">
      <t>ミナオ</t>
    </rPh>
    <rPh sb="202" eb="204">
      <t>ソウキ</t>
    </rPh>
    <rPh sb="205" eb="207">
      <t>ケントウ</t>
    </rPh>
    <rPh sb="209" eb="211">
      <t>シュウニュウ</t>
    </rPh>
    <rPh sb="212" eb="214">
      <t>カクホ</t>
    </rPh>
    <rPh sb="215" eb="216">
      <t>ツト</t>
    </rPh>
    <rPh sb="218" eb="220">
      <t>ヒツヨウシセツリヨウリツテイドコンゴコウシントウシシセツトウハイゴウトウケントウオコナヒツヨウテキセイキョウキュウタンカセッテイリョウキンカイシュウリツメザリョウキンカイテイソウキオコナヒツヨウ</t>
    </rPh>
    <phoneticPr fontId="4"/>
  </si>
  <si>
    <t>　平成29年度より簡易水道事業及び飲料水供給施設が三好市水道事業に経営統合となった。統合の結果、経常収益は増収となったものの、経営費用も増加となったことから13期連続の赤字決算となった。経常収支比率は統合前の平成29年度に比べ0.87％減少しており、統合前の水道事業のみならず、旧簡易水道事業、旧飲料水供給施設についても経営を見直す必要がある。
　赤字経営の原因に、高い給水原価と低い料金回収率があげられる。広大な給水区域に、各種施設が点在していることから、施設等への投資と維持管理費用が増大し、給水原価を上げている要因となっている。施設利用率が60％程度であることから、今後の更新投資においては施設の統廃合やダウンサイジング等の検討を行う必要がある。そのうえで適正な供給単価を設定し、料金回収率100％を目指した料金改定を早期に行う必要がある。</t>
    <rPh sb="1" eb="3">
      <t>ヘイセイ</t>
    </rPh>
    <rPh sb="5" eb="6">
      <t>ネン</t>
    </rPh>
    <rPh sb="6" eb="7">
      <t>ド</t>
    </rPh>
    <rPh sb="9" eb="11">
      <t>カンイ</t>
    </rPh>
    <rPh sb="11" eb="13">
      <t>スイドウ</t>
    </rPh>
    <rPh sb="13" eb="15">
      <t>ジギョウ</t>
    </rPh>
    <rPh sb="15" eb="16">
      <t>オヨ</t>
    </rPh>
    <rPh sb="17" eb="20">
      <t>インリョウスイ</t>
    </rPh>
    <rPh sb="20" eb="22">
      <t>キョウキュウ</t>
    </rPh>
    <rPh sb="22" eb="24">
      <t>シセツ</t>
    </rPh>
    <rPh sb="25" eb="28">
      <t>ミヨシシ</t>
    </rPh>
    <rPh sb="28" eb="30">
      <t>スイドウ</t>
    </rPh>
    <rPh sb="30" eb="32">
      <t>ジギョウ</t>
    </rPh>
    <rPh sb="33" eb="35">
      <t>ケイエイ</t>
    </rPh>
    <rPh sb="35" eb="37">
      <t>トウゴウ</t>
    </rPh>
    <rPh sb="42" eb="44">
      <t>トウゴウ</t>
    </rPh>
    <rPh sb="45" eb="47">
      <t>ケッカ</t>
    </rPh>
    <rPh sb="48" eb="50">
      <t>ケイジョウ</t>
    </rPh>
    <rPh sb="50" eb="52">
      <t>シュウエキ</t>
    </rPh>
    <rPh sb="53" eb="55">
      <t>ゾウシュウ</t>
    </rPh>
    <rPh sb="63" eb="65">
      <t>ケイエイ</t>
    </rPh>
    <rPh sb="65" eb="67">
      <t>ヒヨウ</t>
    </rPh>
    <rPh sb="68" eb="70">
      <t>ゾウカ</t>
    </rPh>
    <rPh sb="80" eb="81">
      <t>キ</t>
    </rPh>
    <rPh sb="81" eb="83">
      <t>レンゾク</t>
    </rPh>
    <rPh sb="84" eb="86">
      <t>アカジ</t>
    </rPh>
    <rPh sb="86" eb="88">
      <t>ケッサン</t>
    </rPh>
    <rPh sb="93" eb="95">
      <t>ケイジョウ</t>
    </rPh>
    <rPh sb="95" eb="97">
      <t>シュウシ</t>
    </rPh>
    <rPh sb="97" eb="99">
      <t>ヒリツ</t>
    </rPh>
    <rPh sb="100" eb="102">
      <t>トウゴウ</t>
    </rPh>
    <rPh sb="102" eb="103">
      <t>マエ</t>
    </rPh>
    <rPh sb="104" eb="106">
      <t>ヘイセイ</t>
    </rPh>
    <rPh sb="108" eb="109">
      <t>ネン</t>
    </rPh>
    <rPh sb="109" eb="110">
      <t>ド</t>
    </rPh>
    <rPh sb="111" eb="112">
      <t>クラ</t>
    </rPh>
    <rPh sb="118" eb="120">
      <t>ゲンショウ</t>
    </rPh>
    <rPh sb="125" eb="127">
      <t>トウゴウ</t>
    </rPh>
    <rPh sb="127" eb="128">
      <t>マエ</t>
    </rPh>
    <rPh sb="129" eb="131">
      <t>スイドウ</t>
    </rPh>
    <rPh sb="131" eb="133">
      <t>ジギョウ</t>
    </rPh>
    <rPh sb="139" eb="140">
      <t>キュウ</t>
    </rPh>
    <rPh sb="140" eb="142">
      <t>カンイ</t>
    </rPh>
    <rPh sb="142" eb="144">
      <t>スイドウ</t>
    </rPh>
    <rPh sb="144" eb="146">
      <t>ジギョウ</t>
    </rPh>
    <rPh sb="147" eb="148">
      <t>キュウ</t>
    </rPh>
    <rPh sb="148" eb="151">
      <t>インリョウスイ</t>
    </rPh>
    <rPh sb="151" eb="153">
      <t>キョウキュウ</t>
    </rPh>
    <rPh sb="153" eb="155">
      <t>シセツ</t>
    </rPh>
    <rPh sb="160" eb="162">
      <t>ケイエイ</t>
    </rPh>
    <rPh sb="163" eb="165">
      <t>ミナオ</t>
    </rPh>
    <rPh sb="166" eb="168">
      <t>ヒツヨウ</t>
    </rPh>
    <rPh sb="174" eb="176">
      <t>アカジ</t>
    </rPh>
    <rPh sb="176" eb="178">
      <t>ケイエイ</t>
    </rPh>
    <rPh sb="179" eb="181">
      <t>ゲンイン</t>
    </rPh>
    <rPh sb="183" eb="184">
      <t>タカ</t>
    </rPh>
    <rPh sb="185" eb="187">
      <t>キュウスイ</t>
    </rPh>
    <rPh sb="187" eb="189">
      <t>ゲンカ</t>
    </rPh>
    <rPh sb="190" eb="191">
      <t>ヒク</t>
    </rPh>
    <rPh sb="192" eb="194">
      <t>リョウキン</t>
    </rPh>
    <rPh sb="194" eb="196">
      <t>カイシュウ</t>
    </rPh>
    <rPh sb="196" eb="197">
      <t>リツ</t>
    </rPh>
    <rPh sb="204" eb="206">
      <t>コウダイ</t>
    </rPh>
    <rPh sb="207" eb="209">
      <t>キュウスイ</t>
    </rPh>
    <rPh sb="209" eb="211">
      <t>クイキ</t>
    </rPh>
    <rPh sb="213" eb="215">
      <t>カクシュ</t>
    </rPh>
    <rPh sb="215" eb="217">
      <t>シセツ</t>
    </rPh>
    <rPh sb="218" eb="220">
      <t>テンザイ</t>
    </rPh>
    <rPh sb="229" eb="231">
      <t>シセツ</t>
    </rPh>
    <rPh sb="231" eb="232">
      <t>トウ</t>
    </rPh>
    <rPh sb="234" eb="236">
      <t>トウシ</t>
    </rPh>
    <rPh sb="237" eb="239">
      <t>イジ</t>
    </rPh>
    <rPh sb="239" eb="241">
      <t>カンリ</t>
    </rPh>
    <rPh sb="241" eb="243">
      <t>ヒヨウ</t>
    </rPh>
    <rPh sb="244" eb="246">
      <t>ゾウダイ</t>
    </rPh>
    <rPh sb="248" eb="250">
      <t>キュウスイ</t>
    </rPh>
    <rPh sb="250" eb="252">
      <t>ゲンカ</t>
    </rPh>
    <rPh sb="253" eb="254">
      <t>ア</t>
    </rPh>
    <rPh sb="258" eb="260">
      <t>ヨウイン</t>
    </rPh>
    <rPh sb="267" eb="269">
      <t>シセツ</t>
    </rPh>
    <rPh sb="269" eb="271">
      <t>リヨウ</t>
    </rPh>
    <rPh sb="271" eb="272">
      <t>リツ</t>
    </rPh>
    <rPh sb="276" eb="278">
      <t>テイド</t>
    </rPh>
    <rPh sb="286" eb="288">
      <t>コンゴ</t>
    </rPh>
    <rPh sb="289" eb="291">
      <t>コウシン</t>
    </rPh>
    <rPh sb="291" eb="293">
      <t>トウシ</t>
    </rPh>
    <rPh sb="298" eb="300">
      <t>シセツ</t>
    </rPh>
    <rPh sb="301" eb="304">
      <t>トウハイゴウ</t>
    </rPh>
    <rPh sb="313" eb="314">
      <t>トウ</t>
    </rPh>
    <rPh sb="315" eb="317">
      <t>ケントウ</t>
    </rPh>
    <rPh sb="318" eb="319">
      <t>オコナ</t>
    </rPh>
    <rPh sb="320" eb="322">
      <t>ヒツヨウ</t>
    </rPh>
    <rPh sb="331" eb="333">
      <t>テキセイ</t>
    </rPh>
    <rPh sb="334" eb="336">
      <t>キョウキュウ</t>
    </rPh>
    <rPh sb="336" eb="338">
      <t>タンカ</t>
    </rPh>
    <rPh sb="339" eb="341">
      <t>セッテイ</t>
    </rPh>
    <rPh sb="343" eb="345">
      <t>リョウキン</t>
    </rPh>
    <rPh sb="345" eb="347">
      <t>カイシュウ</t>
    </rPh>
    <rPh sb="347" eb="348">
      <t>リツ</t>
    </rPh>
    <rPh sb="353" eb="355">
      <t>メザ</t>
    </rPh>
    <rPh sb="357" eb="359">
      <t>リョウキン</t>
    </rPh>
    <rPh sb="359" eb="361">
      <t>カイテイ</t>
    </rPh>
    <rPh sb="362" eb="364">
      <t>ソウキ</t>
    </rPh>
    <rPh sb="365" eb="366">
      <t>オコナ</t>
    </rPh>
    <rPh sb="367" eb="3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</si>
</sst>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1.64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076-4752-95C8-2A04C0544280}"/>
            </c:ext>
          </c:extLst>
        </c:ser>
        <c:dLbls>
          <c:showLegendKey val="0"/>
          <c:showVal val="0"/>
          <c:showCatName val="0"/>
          <c:showSerName val="0"/>
          <c:showPercent val="0"/>
          <c:showBubbleSize val="0"/>
        </c:dLbls>
        <c:gapWidth val="150"/>
        <c:axId val="150436480"/>
        <c:axId val="15043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0.54</c:v>
                </c:pt>
              </c:numCache>
            </c:numRef>
          </c:val>
          <c:smooth val="0"/>
          <c:extLst xmlns:c16r2="http://schemas.microsoft.com/office/drawing/2015/06/chart">
            <c:ext xmlns:c16="http://schemas.microsoft.com/office/drawing/2014/chart" uri="{C3380CC4-5D6E-409C-BE32-E72D297353CC}">
              <c16:uniqueId val="{00000001-E076-4752-95C8-2A04C0544280}"/>
            </c:ext>
          </c:extLst>
        </c:ser>
        <c:dLbls>
          <c:showLegendKey val="0"/>
          <c:showVal val="0"/>
          <c:showCatName val="0"/>
          <c:showSerName val="0"/>
          <c:showPercent val="0"/>
          <c:showBubbleSize val="0"/>
        </c:dLbls>
        <c:marker val="1"/>
        <c:smooth val="0"/>
        <c:axId val="150436480"/>
        <c:axId val="150438656"/>
      </c:lineChart>
      <c:dateAx>
        <c:axId val="150436480"/>
        <c:scaling>
          <c:orientation val="minMax"/>
        </c:scaling>
        <c:delete val="1"/>
        <c:axPos val="b"/>
        <c:numFmt formatCode="ge" sourceLinked="1"/>
        <c:majorTickMark val="none"/>
        <c:minorTickMark val="none"/>
        <c:tickLblPos val="none"/>
        <c:crossAx val="150438656"/>
        <c:crosses val="autoZero"/>
        <c:auto val="1"/>
        <c:lblOffset val="100"/>
        <c:baseTimeUnit val="years"/>
      </c:dateAx>
      <c:valAx>
        <c:axId val="1504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59.03</c:v>
                </c:pt>
                <c:pt idx="1">
                  <c:v>63.14</c:v>
                </c:pt>
                <c:pt idx="2">
                  <c:v>54.14</c:v>
                </c:pt>
                <c:pt idx="3">
                  <c:v>65.599999999999994</c:v>
                </c:pt>
                <c:pt idx="4">
                  <c:v>60.47</c:v>
                </c:pt>
              </c:numCache>
            </c:numRef>
          </c:val>
          <c:extLst xmlns:c16r2="http://schemas.microsoft.com/office/drawing/2015/06/chart">
            <c:ext xmlns:c16="http://schemas.microsoft.com/office/drawing/2014/chart" uri="{C3380CC4-5D6E-409C-BE32-E72D297353CC}">
              <c16:uniqueId val="{00000000-59FD-496E-B832-E5176457F6F4}"/>
            </c:ext>
          </c:extLst>
        </c:ser>
        <c:dLbls>
          <c:showLegendKey val="0"/>
          <c:showVal val="0"/>
          <c:showCatName val="0"/>
          <c:showSerName val="0"/>
          <c:showPercent val="0"/>
          <c:showBubbleSize val="0"/>
        </c:dLbls>
        <c:gapWidth val="150"/>
        <c:axId val="150559744"/>
        <c:axId val="15057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55.63</c:v>
                </c:pt>
              </c:numCache>
            </c:numRef>
          </c:val>
          <c:smooth val="0"/>
          <c:extLst xmlns:c16r2="http://schemas.microsoft.com/office/drawing/2015/06/chart">
            <c:ext xmlns:c16="http://schemas.microsoft.com/office/drawing/2014/chart" uri="{C3380CC4-5D6E-409C-BE32-E72D297353CC}">
              <c16:uniqueId val="{00000001-59FD-496E-B832-E5176457F6F4}"/>
            </c:ext>
          </c:extLst>
        </c:ser>
        <c:dLbls>
          <c:showLegendKey val="0"/>
          <c:showVal val="0"/>
          <c:showCatName val="0"/>
          <c:showSerName val="0"/>
          <c:showPercent val="0"/>
          <c:showBubbleSize val="0"/>
        </c:dLbls>
        <c:marker val="1"/>
        <c:smooth val="0"/>
        <c:axId val="150559744"/>
        <c:axId val="150570112"/>
      </c:lineChart>
      <c:dateAx>
        <c:axId val="150559744"/>
        <c:scaling>
          <c:orientation val="minMax"/>
        </c:scaling>
        <c:delete val="1"/>
        <c:axPos val="b"/>
        <c:numFmt formatCode="ge" sourceLinked="1"/>
        <c:majorTickMark val="none"/>
        <c:minorTickMark val="none"/>
        <c:tickLblPos val="none"/>
        <c:crossAx val="150570112"/>
        <c:crosses val="autoZero"/>
        <c:auto val="1"/>
        <c:lblOffset val="100"/>
        <c:baseTimeUnit val="years"/>
      </c:dateAx>
      <c:valAx>
        <c:axId val="1505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79.23</c:v>
                </c:pt>
                <c:pt idx="1">
                  <c:v>71.97</c:v>
                </c:pt>
                <c:pt idx="2">
                  <c:v>82.56</c:v>
                </c:pt>
                <c:pt idx="3">
                  <c:v>67.69</c:v>
                </c:pt>
                <c:pt idx="4">
                  <c:v>78.89</c:v>
                </c:pt>
              </c:numCache>
            </c:numRef>
          </c:val>
          <c:extLst xmlns:c16r2="http://schemas.microsoft.com/office/drawing/2015/06/chart">
            <c:ext xmlns:c16="http://schemas.microsoft.com/office/drawing/2014/chart" uri="{C3380CC4-5D6E-409C-BE32-E72D297353CC}">
              <c16:uniqueId val="{00000000-A62B-4908-91C5-DED2B5818567}"/>
            </c:ext>
          </c:extLst>
        </c:ser>
        <c:dLbls>
          <c:showLegendKey val="0"/>
          <c:showVal val="0"/>
          <c:showCatName val="0"/>
          <c:showSerName val="0"/>
          <c:showPercent val="0"/>
          <c:showBubbleSize val="0"/>
        </c:dLbls>
        <c:gapWidth val="150"/>
        <c:axId val="150584704"/>
        <c:axId val="1505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82.04</c:v>
                </c:pt>
              </c:numCache>
            </c:numRef>
          </c:val>
          <c:smooth val="0"/>
          <c:extLst xmlns:c16r2="http://schemas.microsoft.com/office/drawing/2015/06/chart">
            <c:ext xmlns:c16="http://schemas.microsoft.com/office/drawing/2014/chart" uri="{C3380CC4-5D6E-409C-BE32-E72D297353CC}">
              <c16:uniqueId val="{00000001-A62B-4908-91C5-DED2B5818567}"/>
            </c:ext>
          </c:extLst>
        </c:ser>
        <c:dLbls>
          <c:showLegendKey val="0"/>
          <c:showVal val="0"/>
          <c:showCatName val="0"/>
          <c:showSerName val="0"/>
          <c:showPercent val="0"/>
          <c:showBubbleSize val="0"/>
        </c:dLbls>
        <c:marker val="1"/>
        <c:smooth val="0"/>
        <c:axId val="150584704"/>
        <c:axId val="150595072"/>
      </c:lineChart>
      <c:dateAx>
        <c:axId val="150584704"/>
        <c:scaling>
          <c:orientation val="minMax"/>
        </c:scaling>
        <c:delete val="1"/>
        <c:axPos val="b"/>
        <c:numFmt formatCode="ge" sourceLinked="1"/>
        <c:majorTickMark val="none"/>
        <c:minorTickMark val="none"/>
        <c:tickLblPos val="none"/>
        <c:crossAx val="150595072"/>
        <c:crosses val="autoZero"/>
        <c:auto val="1"/>
        <c:lblOffset val="100"/>
        <c:baseTimeUnit val="years"/>
      </c:dateAx>
      <c:valAx>
        <c:axId val="1505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87.43</c:v>
                </c:pt>
                <c:pt idx="1">
                  <c:v>81.48</c:v>
                </c:pt>
                <c:pt idx="2">
                  <c:v>85.11</c:v>
                </c:pt>
                <c:pt idx="3">
                  <c:v>84.24</c:v>
                </c:pt>
                <c:pt idx="4">
                  <c:v>77.12</c:v>
                </c:pt>
              </c:numCache>
            </c:numRef>
          </c:val>
          <c:extLst xmlns:c16r2="http://schemas.microsoft.com/office/drawing/2015/06/chart">
            <c:ext xmlns:c16="http://schemas.microsoft.com/office/drawing/2014/chart" uri="{C3380CC4-5D6E-409C-BE32-E72D297353CC}">
              <c16:uniqueId val="{00000000-D5FB-41DC-AE59-260903545101}"/>
            </c:ext>
          </c:extLst>
        </c:ser>
        <c:dLbls>
          <c:showLegendKey val="0"/>
          <c:showVal val="0"/>
          <c:showCatName val="0"/>
          <c:showSerName val="0"/>
          <c:showPercent val="0"/>
          <c:showBubbleSize val="0"/>
        </c:dLbls>
        <c:gapWidth val="150"/>
        <c:axId val="154345856"/>
        <c:axId val="15434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110.05</c:v>
                </c:pt>
              </c:numCache>
            </c:numRef>
          </c:val>
          <c:smooth val="0"/>
          <c:extLst xmlns:c16r2="http://schemas.microsoft.com/office/drawing/2015/06/chart">
            <c:ext xmlns:c16="http://schemas.microsoft.com/office/drawing/2014/chart" uri="{C3380CC4-5D6E-409C-BE32-E72D297353CC}">
              <c16:uniqueId val="{00000001-D5FB-41DC-AE59-260903545101}"/>
            </c:ext>
          </c:extLst>
        </c:ser>
        <c:dLbls>
          <c:showLegendKey val="0"/>
          <c:showVal val="0"/>
          <c:showCatName val="0"/>
          <c:showSerName val="0"/>
          <c:showPercent val="0"/>
          <c:showBubbleSize val="0"/>
        </c:dLbls>
        <c:marker val="1"/>
        <c:smooth val="0"/>
        <c:axId val="154345856"/>
        <c:axId val="154347776"/>
      </c:lineChart>
      <c:dateAx>
        <c:axId val="154345856"/>
        <c:scaling>
          <c:orientation val="minMax"/>
        </c:scaling>
        <c:delete val="1"/>
        <c:axPos val="b"/>
        <c:numFmt formatCode="ge" sourceLinked="1"/>
        <c:majorTickMark val="none"/>
        <c:minorTickMark val="none"/>
        <c:tickLblPos val="none"/>
        <c:crossAx val="154347776"/>
        <c:crosses val="autoZero"/>
        <c:auto val="1"/>
        <c:lblOffset val="100"/>
        <c:baseTimeUnit val="years"/>
      </c:dateAx>
      <c:valAx>
        <c:axId val="15434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3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29.97</c:v>
                </c:pt>
                <c:pt idx="1">
                  <c:v>38.29</c:v>
                </c:pt>
                <c:pt idx="2">
                  <c:v>40.83</c:v>
                </c:pt>
                <c:pt idx="3">
                  <c:v>45.71</c:v>
                </c:pt>
                <c:pt idx="4">
                  <c:v>48.46</c:v>
                </c:pt>
              </c:numCache>
            </c:numRef>
          </c:val>
          <c:extLst xmlns:c16r2="http://schemas.microsoft.com/office/drawing/2015/06/chart">
            <c:ext xmlns:c16="http://schemas.microsoft.com/office/drawing/2014/chart" uri="{C3380CC4-5D6E-409C-BE32-E72D297353CC}">
              <c16:uniqueId val="{00000000-0FC9-44F2-BFB3-5A71796E901F}"/>
            </c:ext>
          </c:extLst>
        </c:ser>
        <c:dLbls>
          <c:showLegendKey val="0"/>
          <c:showVal val="0"/>
          <c:showCatName val="0"/>
          <c:showSerName val="0"/>
          <c:showPercent val="0"/>
          <c:showBubbleSize val="0"/>
        </c:dLbls>
        <c:gapWidth val="150"/>
        <c:axId val="159852800"/>
        <c:axId val="19211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48.05</c:v>
                </c:pt>
              </c:numCache>
            </c:numRef>
          </c:val>
          <c:smooth val="0"/>
          <c:extLst xmlns:c16r2="http://schemas.microsoft.com/office/drawing/2015/06/chart">
            <c:ext xmlns:c16="http://schemas.microsoft.com/office/drawing/2014/chart" uri="{C3380CC4-5D6E-409C-BE32-E72D297353CC}">
              <c16:uniqueId val="{00000001-0FC9-44F2-BFB3-5A71796E901F}"/>
            </c:ext>
          </c:extLst>
        </c:ser>
        <c:dLbls>
          <c:showLegendKey val="0"/>
          <c:showVal val="0"/>
          <c:showCatName val="0"/>
          <c:showSerName val="0"/>
          <c:showPercent val="0"/>
          <c:showBubbleSize val="0"/>
        </c:dLbls>
        <c:marker val="1"/>
        <c:smooth val="0"/>
        <c:axId val="159852800"/>
        <c:axId val="192116224"/>
      </c:lineChart>
      <c:dateAx>
        <c:axId val="159852800"/>
        <c:scaling>
          <c:orientation val="minMax"/>
        </c:scaling>
        <c:delete val="1"/>
        <c:axPos val="b"/>
        <c:numFmt formatCode="ge" sourceLinked="1"/>
        <c:majorTickMark val="none"/>
        <c:minorTickMark val="none"/>
        <c:tickLblPos val="none"/>
        <c:crossAx val="192116224"/>
        <c:crosses val="autoZero"/>
        <c:auto val="1"/>
        <c:lblOffset val="100"/>
        <c:baseTimeUnit val="years"/>
      </c:dateAx>
      <c:valAx>
        <c:axId val="1921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11.89</c:v>
                </c:pt>
                <c:pt idx="1">
                  <c:v>9.9700000000000006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2D0-4D06-BE59-C377A47BDB48}"/>
            </c:ext>
          </c:extLst>
        </c:ser>
        <c:dLbls>
          <c:showLegendKey val="0"/>
          <c:showVal val="0"/>
          <c:showCatName val="0"/>
          <c:showSerName val="0"/>
          <c:showPercent val="0"/>
          <c:showBubbleSize val="0"/>
        </c:dLbls>
        <c:gapWidth val="150"/>
        <c:axId val="217011712"/>
        <c:axId val="21701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13.39</c:v>
                </c:pt>
              </c:numCache>
            </c:numRef>
          </c:val>
          <c:smooth val="0"/>
          <c:extLst xmlns:c16r2="http://schemas.microsoft.com/office/drawing/2015/06/chart">
            <c:ext xmlns:c16="http://schemas.microsoft.com/office/drawing/2014/chart" uri="{C3380CC4-5D6E-409C-BE32-E72D297353CC}">
              <c16:uniqueId val="{00000001-42D0-4D06-BE59-C377A47BDB48}"/>
            </c:ext>
          </c:extLst>
        </c:ser>
        <c:dLbls>
          <c:showLegendKey val="0"/>
          <c:showVal val="0"/>
          <c:showCatName val="0"/>
          <c:showSerName val="0"/>
          <c:showPercent val="0"/>
          <c:showBubbleSize val="0"/>
        </c:dLbls>
        <c:marker val="1"/>
        <c:smooth val="0"/>
        <c:axId val="217011712"/>
        <c:axId val="217013248"/>
      </c:lineChart>
      <c:dateAx>
        <c:axId val="217011712"/>
        <c:scaling>
          <c:orientation val="minMax"/>
        </c:scaling>
        <c:delete val="1"/>
        <c:axPos val="b"/>
        <c:numFmt formatCode="ge" sourceLinked="1"/>
        <c:majorTickMark val="none"/>
        <c:minorTickMark val="none"/>
        <c:tickLblPos val="none"/>
        <c:crossAx val="217013248"/>
        <c:crosses val="autoZero"/>
        <c:auto val="1"/>
        <c:lblOffset val="100"/>
        <c:baseTimeUnit val="years"/>
      </c:dateAx>
      <c:valAx>
        <c:axId val="2170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90.04</c:v>
                </c:pt>
                <c:pt idx="1">
                  <c:v>109.31</c:v>
                </c:pt>
                <c:pt idx="2">
                  <c:v>129.88999999999999</c:v>
                </c:pt>
                <c:pt idx="3">
                  <c:v>151.21</c:v>
                </c:pt>
                <c:pt idx="4">
                  <c:v>39.93</c:v>
                </c:pt>
              </c:numCache>
            </c:numRef>
          </c:val>
          <c:extLst xmlns:c16r2="http://schemas.microsoft.com/office/drawing/2015/06/chart">
            <c:ext xmlns:c16="http://schemas.microsoft.com/office/drawing/2014/chart" uri="{C3380CC4-5D6E-409C-BE32-E72D297353CC}">
              <c16:uniqueId val="{00000000-8501-4A9E-867F-9F8443F7A69E}"/>
            </c:ext>
          </c:extLst>
        </c:ser>
        <c:dLbls>
          <c:showLegendKey val="0"/>
          <c:showVal val="0"/>
          <c:showCatName val="0"/>
          <c:showSerName val="0"/>
          <c:showPercent val="0"/>
          <c:showBubbleSize val="0"/>
        </c:dLbls>
        <c:gapWidth val="150"/>
        <c:axId val="107201664"/>
        <c:axId val="10720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2.64</c:v>
                </c:pt>
              </c:numCache>
            </c:numRef>
          </c:val>
          <c:smooth val="0"/>
          <c:extLst xmlns:c16r2="http://schemas.microsoft.com/office/drawing/2015/06/chart">
            <c:ext xmlns:c16="http://schemas.microsoft.com/office/drawing/2014/chart" uri="{C3380CC4-5D6E-409C-BE32-E72D297353CC}">
              <c16:uniqueId val="{00000001-8501-4A9E-867F-9F8443F7A69E}"/>
            </c:ext>
          </c:extLst>
        </c:ser>
        <c:dLbls>
          <c:showLegendKey val="0"/>
          <c:showVal val="0"/>
          <c:showCatName val="0"/>
          <c:showSerName val="0"/>
          <c:showPercent val="0"/>
          <c:showBubbleSize val="0"/>
        </c:dLbls>
        <c:marker val="1"/>
        <c:smooth val="0"/>
        <c:axId val="107201664"/>
        <c:axId val="107203584"/>
      </c:lineChart>
      <c:dateAx>
        <c:axId val="107201664"/>
        <c:scaling>
          <c:orientation val="minMax"/>
        </c:scaling>
        <c:delete val="1"/>
        <c:axPos val="b"/>
        <c:numFmt formatCode="ge" sourceLinked="1"/>
        <c:majorTickMark val="none"/>
        <c:minorTickMark val="none"/>
        <c:tickLblPos val="none"/>
        <c:crossAx val="107203584"/>
        <c:crosses val="autoZero"/>
        <c:auto val="1"/>
        <c:lblOffset val="100"/>
        <c:baseTimeUnit val="years"/>
      </c:dateAx>
      <c:valAx>
        <c:axId val="10720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2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1660.66</c:v>
                </c:pt>
                <c:pt idx="1">
                  <c:v>261.98</c:v>
                </c:pt>
                <c:pt idx="2">
                  <c:v>247.26</c:v>
                </c:pt>
                <c:pt idx="3">
                  <c:v>336</c:v>
                </c:pt>
                <c:pt idx="4">
                  <c:v>137.69</c:v>
                </c:pt>
              </c:numCache>
            </c:numRef>
          </c:val>
          <c:extLst xmlns:c16r2="http://schemas.microsoft.com/office/drawing/2015/06/chart">
            <c:ext xmlns:c16="http://schemas.microsoft.com/office/drawing/2014/chart" uri="{C3380CC4-5D6E-409C-BE32-E72D297353CC}">
              <c16:uniqueId val="{00000000-310A-4C08-AA81-E3305B887E78}"/>
            </c:ext>
          </c:extLst>
        </c:ser>
        <c:dLbls>
          <c:showLegendKey val="0"/>
          <c:showVal val="0"/>
          <c:showCatName val="0"/>
          <c:showSerName val="0"/>
          <c:showPercent val="0"/>
          <c:showBubbleSize val="0"/>
        </c:dLbls>
        <c:gapWidth val="150"/>
        <c:axId val="108647936"/>
        <c:axId val="1086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359.47</c:v>
                </c:pt>
              </c:numCache>
            </c:numRef>
          </c:val>
          <c:smooth val="0"/>
          <c:extLst xmlns:c16r2="http://schemas.microsoft.com/office/drawing/2015/06/chart">
            <c:ext xmlns:c16="http://schemas.microsoft.com/office/drawing/2014/chart" uri="{C3380CC4-5D6E-409C-BE32-E72D297353CC}">
              <c16:uniqueId val="{00000001-310A-4C08-AA81-E3305B887E78}"/>
            </c:ext>
          </c:extLst>
        </c:ser>
        <c:dLbls>
          <c:showLegendKey val="0"/>
          <c:showVal val="0"/>
          <c:showCatName val="0"/>
          <c:showSerName val="0"/>
          <c:showPercent val="0"/>
          <c:showBubbleSize val="0"/>
        </c:dLbls>
        <c:marker val="1"/>
        <c:smooth val="0"/>
        <c:axId val="108647936"/>
        <c:axId val="108649856"/>
      </c:lineChart>
      <c:dateAx>
        <c:axId val="108647936"/>
        <c:scaling>
          <c:orientation val="minMax"/>
        </c:scaling>
        <c:delete val="1"/>
        <c:axPos val="b"/>
        <c:numFmt formatCode="ge" sourceLinked="1"/>
        <c:majorTickMark val="none"/>
        <c:minorTickMark val="none"/>
        <c:tickLblPos val="none"/>
        <c:crossAx val="108649856"/>
        <c:crosses val="autoZero"/>
        <c:auto val="1"/>
        <c:lblOffset val="100"/>
        <c:baseTimeUnit val="years"/>
      </c:dateAx>
      <c:valAx>
        <c:axId val="10864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6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989</c:v>
                </c:pt>
                <c:pt idx="1">
                  <c:v>966.46</c:v>
                </c:pt>
                <c:pt idx="2">
                  <c:v>945.82</c:v>
                </c:pt>
                <c:pt idx="3">
                  <c:v>908.44</c:v>
                </c:pt>
                <c:pt idx="4">
                  <c:v>1017.83</c:v>
                </c:pt>
              </c:numCache>
            </c:numRef>
          </c:val>
          <c:extLst xmlns:c16r2="http://schemas.microsoft.com/office/drawing/2015/06/chart">
            <c:ext xmlns:c16="http://schemas.microsoft.com/office/drawing/2014/chart" uri="{C3380CC4-5D6E-409C-BE32-E72D297353CC}">
              <c16:uniqueId val="{00000000-345F-4F37-9227-BC30580849DF}"/>
            </c:ext>
          </c:extLst>
        </c:ser>
        <c:dLbls>
          <c:showLegendKey val="0"/>
          <c:showVal val="0"/>
          <c:showCatName val="0"/>
          <c:showSerName val="0"/>
          <c:showPercent val="0"/>
          <c:showBubbleSize val="0"/>
        </c:dLbls>
        <c:gapWidth val="150"/>
        <c:axId val="143812480"/>
        <c:axId val="14383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401.79</c:v>
                </c:pt>
              </c:numCache>
            </c:numRef>
          </c:val>
          <c:smooth val="0"/>
          <c:extLst xmlns:c16r2="http://schemas.microsoft.com/office/drawing/2015/06/chart">
            <c:ext xmlns:c16="http://schemas.microsoft.com/office/drawing/2014/chart" uri="{C3380CC4-5D6E-409C-BE32-E72D297353CC}">
              <c16:uniqueId val="{00000001-345F-4F37-9227-BC30580849DF}"/>
            </c:ext>
          </c:extLst>
        </c:ser>
        <c:dLbls>
          <c:showLegendKey val="0"/>
          <c:showVal val="0"/>
          <c:showCatName val="0"/>
          <c:showSerName val="0"/>
          <c:showPercent val="0"/>
          <c:showBubbleSize val="0"/>
        </c:dLbls>
        <c:marker val="1"/>
        <c:smooth val="0"/>
        <c:axId val="143812480"/>
        <c:axId val="143831040"/>
      </c:lineChart>
      <c:dateAx>
        <c:axId val="143812480"/>
        <c:scaling>
          <c:orientation val="minMax"/>
        </c:scaling>
        <c:delete val="1"/>
        <c:axPos val="b"/>
        <c:numFmt formatCode="ge" sourceLinked="1"/>
        <c:majorTickMark val="none"/>
        <c:minorTickMark val="none"/>
        <c:tickLblPos val="none"/>
        <c:crossAx val="143831040"/>
        <c:crosses val="autoZero"/>
        <c:auto val="1"/>
        <c:lblOffset val="100"/>
        <c:baseTimeUnit val="years"/>
      </c:dateAx>
      <c:valAx>
        <c:axId val="14383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8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85.46</c:v>
                </c:pt>
                <c:pt idx="1">
                  <c:v>78.599999999999994</c:v>
                </c:pt>
                <c:pt idx="2">
                  <c:v>81.73</c:v>
                </c:pt>
                <c:pt idx="3">
                  <c:v>82.17</c:v>
                </c:pt>
                <c:pt idx="4">
                  <c:v>69.58</c:v>
                </c:pt>
              </c:numCache>
            </c:numRef>
          </c:val>
          <c:extLst xmlns:c16r2="http://schemas.microsoft.com/office/drawing/2015/06/chart">
            <c:ext xmlns:c16="http://schemas.microsoft.com/office/drawing/2014/chart" uri="{C3380CC4-5D6E-409C-BE32-E72D297353CC}">
              <c16:uniqueId val="{00000000-22F9-4EFC-A874-779CF2FD4F0F}"/>
            </c:ext>
          </c:extLst>
        </c:ser>
        <c:dLbls>
          <c:showLegendKey val="0"/>
          <c:showVal val="0"/>
          <c:showCatName val="0"/>
          <c:showSerName val="0"/>
          <c:showPercent val="0"/>
          <c:showBubbleSize val="0"/>
        </c:dLbls>
        <c:gapWidth val="150"/>
        <c:axId val="143849728"/>
        <c:axId val="1504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100.12</c:v>
                </c:pt>
              </c:numCache>
            </c:numRef>
          </c:val>
          <c:smooth val="0"/>
          <c:extLst xmlns:c16r2="http://schemas.microsoft.com/office/drawing/2015/06/chart">
            <c:ext xmlns:c16="http://schemas.microsoft.com/office/drawing/2014/chart" uri="{C3380CC4-5D6E-409C-BE32-E72D297353CC}">
              <c16:uniqueId val="{00000001-22F9-4EFC-A874-779CF2FD4F0F}"/>
            </c:ext>
          </c:extLst>
        </c:ser>
        <c:dLbls>
          <c:showLegendKey val="0"/>
          <c:showVal val="0"/>
          <c:showCatName val="0"/>
          <c:showSerName val="0"/>
          <c:showPercent val="0"/>
          <c:showBubbleSize val="0"/>
        </c:dLbls>
        <c:marker val="1"/>
        <c:smooth val="0"/>
        <c:axId val="143849728"/>
        <c:axId val="150421888"/>
      </c:lineChart>
      <c:dateAx>
        <c:axId val="143849728"/>
        <c:scaling>
          <c:orientation val="minMax"/>
        </c:scaling>
        <c:delete val="1"/>
        <c:axPos val="b"/>
        <c:numFmt formatCode="ge" sourceLinked="1"/>
        <c:majorTickMark val="none"/>
        <c:minorTickMark val="none"/>
        <c:tickLblPos val="none"/>
        <c:crossAx val="150421888"/>
        <c:crosses val="autoZero"/>
        <c:auto val="1"/>
        <c:lblOffset val="100"/>
        <c:baseTimeUnit val="years"/>
      </c:dateAx>
      <c:valAx>
        <c:axId val="1504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227.85</c:v>
                </c:pt>
                <c:pt idx="1">
                  <c:v>250.43</c:v>
                </c:pt>
                <c:pt idx="2">
                  <c:v>240.84</c:v>
                </c:pt>
                <c:pt idx="3">
                  <c:v>240.39</c:v>
                </c:pt>
                <c:pt idx="4">
                  <c:v>240.6</c:v>
                </c:pt>
              </c:numCache>
            </c:numRef>
          </c:val>
          <c:extLst xmlns:c16r2="http://schemas.microsoft.com/office/drawing/2015/06/chart">
            <c:ext xmlns:c16="http://schemas.microsoft.com/office/drawing/2014/chart" uri="{C3380CC4-5D6E-409C-BE32-E72D297353CC}">
              <c16:uniqueId val="{00000000-A9A3-4BCE-B8E8-81B69F678A73}"/>
            </c:ext>
          </c:extLst>
        </c:ser>
        <c:dLbls>
          <c:showLegendKey val="0"/>
          <c:showVal val="0"/>
          <c:showCatName val="0"/>
          <c:showSerName val="0"/>
          <c:showPercent val="0"/>
          <c:showBubbleSize val="0"/>
        </c:dLbls>
        <c:gapWidth val="150"/>
        <c:axId val="150465152"/>
        <c:axId val="1505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174.97</c:v>
                </c:pt>
              </c:numCache>
            </c:numRef>
          </c:val>
          <c:smooth val="0"/>
          <c:extLst xmlns:c16r2="http://schemas.microsoft.com/office/drawing/2015/06/chart">
            <c:ext xmlns:c16="http://schemas.microsoft.com/office/drawing/2014/chart" uri="{C3380CC4-5D6E-409C-BE32-E72D297353CC}">
              <c16:uniqueId val="{00000001-A9A3-4BCE-B8E8-81B69F678A73}"/>
            </c:ext>
          </c:extLst>
        </c:ser>
        <c:dLbls>
          <c:showLegendKey val="0"/>
          <c:showVal val="0"/>
          <c:showCatName val="0"/>
          <c:showSerName val="0"/>
          <c:showPercent val="0"/>
          <c:showBubbleSize val="0"/>
        </c:dLbls>
        <c:marker val="1"/>
        <c:smooth val="0"/>
        <c:axId val="150465152"/>
        <c:axId val="150536960"/>
      </c:lineChart>
      <c:dateAx>
        <c:axId val="150465152"/>
        <c:scaling>
          <c:orientation val="minMax"/>
        </c:scaling>
        <c:delete val="1"/>
        <c:axPos val="b"/>
        <c:numFmt formatCode="ge" sourceLinked="1"/>
        <c:majorTickMark val="none"/>
        <c:minorTickMark val="none"/>
        <c:tickLblPos val="none"/>
        <c:crossAx val="150536960"/>
        <c:crosses val="autoZero"/>
        <c:auto val="1"/>
        <c:lblOffset val="100"/>
        <c:baseTimeUnit val="years"/>
      </c:dateAx>
      <c:valAx>
        <c:axId val="1505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三好市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26952</v>
      </c>
      <c r="AM8" s="59"/>
      <c r="AN8" s="59"/>
      <c r="AO8" s="59"/>
      <c r="AP8" s="59"/>
      <c r="AQ8" s="59"/>
      <c r="AR8" s="59"/>
      <c r="AS8" s="59"/>
      <c r="AT8" s="50">
        <f>データ!$S$6</f>
        <v>721.42</v>
      </c>
      <c r="AU8" s="51"/>
      <c r="AV8" s="51"/>
      <c r="AW8" s="51"/>
      <c r="AX8" s="51"/>
      <c r="AY8" s="51"/>
      <c r="AZ8" s="51"/>
      <c r="BA8" s="51"/>
      <c r="BB8" s="52">
        <f>データ!$T$6</f>
        <v>37.36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32.03</v>
      </c>
      <c r="J10" s="51"/>
      <c r="K10" s="51"/>
      <c r="L10" s="51"/>
      <c r="M10" s="51"/>
      <c r="N10" s="51"/>
      <c r="O10" s="62"/>
      <c r="P10" s="52">
        <f>データ!$P$6</f>
        <v>85.37</v>
      </c>
      <c r="Q10" s="52"/>
      <c r="R10" s="52"/>
      <c r="S10" s="52"/>
      <c r="T10" s="52"/>
      <c r="U10" s="52"/>
      <c r="V10" s="52"/>
      <c r="W10" s="59">
        <f>データ!$Q$6</f>
        <v>3564</v>
      </c>
      <c r="X10" s="59"/>
      <c r="Y10" s="59"/>
      <c r="Z10" s="59"/>
      <c r="AA10" s="59"/>
      <c r="AB10" s="59"/>
      <c r="AC10" s="59"/>
      <c r="AD10" s="2"/>
      <c r="AE10" s="2"/>
      <c r="AF10" s="2"/>
      <c r="AG10" s="2"/>
      <c r="AH10" s="4"/>
      <c r="AI10" s="4"/>
      <c r="AJ10" s="4"/>
      <c r="AK10" s="4"/>
      <c r="AL10" s="59">
        <f>データ!$U$6</f>
        <v>22772</v>
      </c>
      <c r="AM10" s="59"/>
      <c r="AN10" s="59"/>
      <c r="AO10" s="59"/>
      <c r="AP10" s="59"/>
      <c r="AQ10" s="59"/>
      <c r="AR10" s="59"/>
      <c r="AS10" s="59"/>
      <c r="AT10" s="50">
        <f>データ!$V$6</f>
        <v>44.54</v>
      </c>
      <c r="AU10" s="51"/>
      <c r="AV10" s="51"/>
      <c r="AW10" s="51"/>
      <c r="AX10" s="51"/>
      <c r="AY10" s="51"/>
      <c r="AZ10" s="51"/>
      <c r="BA10" s="51"/>
      <c r="BB10" s="52">
        <f>データ!$W$6</f>
        <v>511.27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vLD/QddyCuOGqibUV/GjW5uzrep6gumuY0na2nzEoTIZ2IlArCAww0ZDwH5nULLjA3ByrhEpTBifKG9p9Knnw==" saltValue="IRpu16UOWnMVqCnxH+eYD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362085</v>
      </c>
      <c r="D6" s="33">
        <f t="shared" si="3"/>
        <v>46</v>
      </c>
      <c r="E6" s="33">
        <f t="shared" si="3"/>
        <v>1</v>
      </c>
      <c r="F6" s="33">
        <f t="shared" si="3"/>
        <v>0</v>
      </c>
      <c r="G6" s="33">
        <f t="shared" si="3"/>
        <v>1</v>
      </c>
      <c r="H6" s="33" t="str">
        <f t="shared" si="3"/>
        <v>徳島県　三好市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32.03</v>
      </c>
      <c r="P6" s="34">
        <f t="shared" si="3"/>
        <v>85.37</v>
      </c>
      <c r="Q6" s="34">
        <f t="shared" si="3"/>
        <v>3564</v>
      </c>
      <c r="R6" s="34">
        <f t="shared" si="3"/>
        <v>26952</v>
      </c>
      <c r="S6" s="34">
        <f t="shared" si="3"/>
        <v>721.42</v>
      </c>
      <c r="T6" s="34">
        <f t="shared" si="3"/>
        <v>37.36</v>
      </c>
      <c r="U6" s="34">
        <f t="shared" si="3"/>
        <v>22772</v>
      </c>
      <c r="V6" s="34">
        <f t="shared" si="3"/>
        <v>44.54</v>
      </c>
      <c r="W6" s="34">
        <f t="shared" si="3"/>
        <v>511.27</v>
      </c>
      <c r="X6" s="35">
        <f>IF(X7="",NA(),X7)</f>
        <v>87.43</v>
      </c>
      <c r="Y6" s="35">
        <f t="shared" ref="Y6:AG6" si="4">IF(Y7="",NA(),Y7)</f>
        <v>81.48</v>
      </c>
      <c r="Z6" s="35">
        <f t="shared" si="4"/>
        <v>85.11</v>
      </c>
      <c r="AA6" s="35">
        <f t="shared" si="4"/>
        <v>84.24</v>
      </c>
      <c r="AB6" s="35">
        <f t="shared" si="4"/>
        <v>77.12</v>
      </c>
      <c r="AC6" s="35">
        <f t="shared" si="4"/>
        <v>107.95</v>
      </c>
      <c r="AD6" s="35">
        <f t="shared" si="4"/>
        <v>109.49</v>
      </c>
      <c r="AE6" s="35">
        <f t="shared" si="4"/>
        <v>111.06</v>
      </c>
      <c r="AF6" s="35">
        <f t="shared" si="4"/>
        <v>111.34</v>
      </c>
      <c r="AG6" s="35">
        <f t="shared" si="4"/>
        <v>110.05</v>
      </c>
      <c r="AH6" s="34" t="str">
        <f>IF(AH7="","",IF(AH7="-","【-】","【"&amp;SUBSTITUTE(TEXT(AH7,"#,##0.00"),"-","△")&amp;"】"))</f>
        <v>【113.39】</v>
      </c>
      <c r="AI6" s="35">
        <f>IF(AI7="",NA(),AI7)</f>
        <v>90.04</v>
      </c>
      <c r="AJ6" s="35">
        <f t="shared" ref="AJ6:AR6" si="5">IF(AJ7="",NA(),AJ7)</f>
        <v>109.31</v>
      </c>
      <c r="AK6" s="35">
        <f t="shared" si="5"/>
        <v>129.88999999999999</v>
      </c>
      <c r="AL6" s="35">
        <f t="shared" si="5"/>
        <v>151.21</v>
      </c>
      <c r="AM6" s="35">
        <f t="shared" si="5"/>
        <v>39.93</v>
      </c>
      <c r="AN6" s="35">
        <f t="shared" si="5"/>
        <v>13.47</v>
      </c>
      <c r="AO6" s="35">
        <f t="shared" si="5"/>
        <v>9.49</v>
      </c>
      <c r="AP6" s="35">
        <f t="shared" si="5"/>
        <v>9.35</v>
      </c>
      <c r="AQ6" s="35">
        <f t="shared" si="5"/>
        <v>10.130000000000001</v>
      </c>
      <c r="AR6" s="35">
        <f t="shared" si="5"/>
        <v>2.64</v>
      </c>
      <c r="AS6" s="34" t="str">
        <f>IF(AS7="","",IF(AS7="-","【-】","【"&amp;SUBSTITUTE(TEXT(AS7,"#,##0.00"),"-","△")&amp;"】"))</f>
        <v>【0.85】</v>
      </c>
      <c r="AT6" s="35">
        <f>IF(AT7="",NA(),AT7)</f>
        <v>1660.66</v>
      </c>
      <c r="AU6" s="35">
        <f t="shared" ref="AU6:BC6" si="6">IF(AU7="",NA(),AU7)</f>
        <v>261.98</v>
      </c>
      <c r="AV6" s="35">
        <f t="shared" si="6"/>
        <v>247.26</v>
      </c>
      <c r="AW6" s="35">
        <f t="shared" si="6"/>
        <v>336</v>
      </c>
      <c r="AX6" s="35">
        <f t="shared" si="6"/>
        <v>137.69</v>
      </c>
      <c r="AY6" s="35">
        <f t="shared" si="6"/>
        <v>1081.23</v>
      </c>
      <c r="AZ6" s="35">
        <f t="shared" si="6"/>
        <v>406.37</v>
      </c>
      <c r="BA6" s="35">
        <f t="shared" si="6"/>
        <v>398.29</v>
      </c>
      <c r="BB6" s="35">
        <f t="shared" si="6"/>
        <v>388.67</v>
      </c>
      <c r="BC6" s="35">
        <f t="shared" si="6"/>
        <v>359.47</v>
      </c>
      <c r="BD6" s="34" t="str">
        <f>IF(BD7="","",IF(BD7="-","【-】","【"&amp;SUBSTITUTE(TEXT(BD7,"#,##0.00"),"-","△")&amp;"】"))</f>
        <v>【264.34】</v>
      </c>
      <c r="BE6" s="35">
        <f>IF(BE7="",NA(),BE7)</f>
        <v>989</v>
      </c>
      <c r="BF6" s="35">
        <f t="shared" ref="BF6:BN6" si="7">IF(BF7="",NA(),BF7)</f>
        <v>966.46</v>
      </c>
      <c r="BG6" s="35">
        <f t="shared" si="7"/>
        <v>945.82</v>
      </c>
      <c r="BH6" s="35">
        <f t="shared" si="7"/>
        <v>908.44</v>
      </c>
      <c r="BI6" s="35">
        <f t="shared" si="7"/>
        <v>1017.83</v>
      </c>
      <c r="BJ6" s="35">
        <f t="shared" si="7"/>
        <v>443.13</v>
      </c>
      <c r="BK6" s="35">
        <f t="shared" si="7"/>
        <v>442.54</v>
      </c>
      <c r="BL6" s="35">
        <f t="shared" si="7"/>
        <v>431</v>
      </c>
      <c r="BM6" s="35">
        <f t="shared" si="7"/>
        <v>422.5</v>
      </c>
      <c r="BN6" s="35">
        <f t="shared" si="7"/>
        <v>401.79</v>
      </c>
      <c r="BO6" s="34" t="str">
        <f>IF(BO7="","",IF(BO7="-","【-】","【"&amp;SUBSTITUTE(TEXT(BO7,"#,##0.00"),"-","△")&amp;"】"))</f>
        <v>【274.27】</v>
      </c>
      <c r="BP6" s="35">
        <f>IF(BP7="",NA(),BP7)</f>
        <v>85.46</v>
      </c>
      <c r="BQ6" s="35">
        <f t="shared" ref="BQ6:BY6" si="8">IF(BQ7="",NA(),BQ7)</f>
        <v>78.599999999999994</v>
      </c>
      <c r="BR6" s="35">
        <f t="shared" si="8"/>
        <v>81.73</v>
      </c>
      <c r="BS6" s="35">
        <f t="shared" si="8"/>
        <v>82.17</v>
      </c>
      <c r="BT6" s="35">
        <f t="shared" si="8"/>
        <v>69.58</v>
      </c>
      <c r="BU6" s="35">
        <f t="shared" si="8"/>
        <v>95.4</v>
      </c>
      <c r="BV6" s="35">
        <f t="shared" si="8"/>
        <v>98.6</v>
      </c>
      <c r="BW6" s="35">
        <f t="shared" si="8"/>
        <v>100.82</v>
      </c>
      <c r="BX6" s="35">
        <f t="shared" si="8"/>
        <v>101.64</v>
      </c>
      <c r="BY6" s="35">
        <f t="shared" si="8"/>
        <v>100.12</v>
      </c>
      <c r="BZ6" s="34" t="str">
        <f>IF(BZ7="","",IF(BZ7="-","【-】","【"&amp;SUBSTITUTE(TEXT(BZ7,"#,##0.00"),"-","△")&amp;"】"))</f>
        <v>【104.36】</v>
      </c>
      <c r="CA6" s="35">
        <f>IF(CA7="",NA(),CA7)</f>
        <v>227.85</v>
      </c>
      <c r="CB6" s="35">
        <f t="shared" ref="CB6:CJ6" si="9">IF(CB7="",NA(),CB7)</f>
        <v>250.43</v>
      </c>
      <c r="CC6" s="35">
        <f t="shared" si="9"/>
        <v>240.84</v>
      </c>
      <c r="CD6" s="35">
        <f t="shared" si="9"/>
        <v>240.39</v>
      </c>
      <c r="CE6" s="35">
        <f t="shared" si="9"/>
        <v>240.6</v>
      </c>
      <c r="CF6" s="35">
        <f t="shared" si="9"/>
        <v>186.15</v>
      </c>
      <c r="CG6" s="35">
        <f t="shared" si="9"/>
        <v>181.67</v>
      </c>
      <c r="CH6" s="35">
        <f t="shared" si="9"/>
        <v>179.55</v>
      </c>
      <c r="CI6" s="35">
        <f t="shared" si="9"/>
        <v>179.16</v>
      </c>
      <c r="CJ6" s="35">
        <f t="shared" si="9"/>
        <v>174.97</v>
      </c>
      <c r="CK6" s="34" t="str">
        <f>IF(CK7="","",IF(CK7="-","【-】","【"&amp;SUBSTITUTE(TEXT(CK7,"#,##0.00"),"-","△")&amp;"】"))</f>
        <v>【165.71】</v>
      </c>
      <c r="CL6" s="35">
        <f>IF(CL7="",NA(),CL7)</f>
        <v>59.03</v>
      </c>
      <c r="CM6" s="35">
        <f t="shared" ref="CM6:CU6" si="10">IF(CM7="",NA(),CM7)</f>
        <v>63.14</v>
      </c>
      <c r="CN6" s="35">
        <f t="shared" si="10"/>
        <v>54.14</v>
      </c>
      <c r="CO6" s="35">
        <f t="shared" si="10"/>
        <v>65.599999999999994</v>
      </c>
      <c r="CP6" s="35">
        <f t="shared" si="10"/>
        <v>60.47</v>
      </c>
      <c r="CQ6" s="35">
        <f t="shared" si="10"/>
        <v>54.47</v>
      </c>
      <c r="CR6" s="35">
        <f t="shared" si="10"/>
        <v>53.61</v>
      </c>
      <c r="CS6" s="35">
        <f t="shared" si="10"/>
        <v>53.52</v>
      </c>
      <c r="CT6" s="35">
        <f t="shared" si="10"/>
        <v>54.24</v>
      </c>
      <c r="CU6" s="35">
        <f t="shared" si="10"/>
        <v>55.63</v>
      </c>
      <c r="CV6" s="34" t="str">
        <f>IF(CV7="","",IF(CV7="-","【-】","【"&amp;SUBSTITUTE(TEXT(CV7,"#,##0.00"),"-","△")&amp;"】"))</f>
        <v>【60.41】</v>
      </c>
      <c r="CW6" s="35">
        <f>IF(CW7="",NA(),CW7)</f>
        <v>79.23</v>
      </c>
      <c r="CX6" s="35">
        <f t="shared" ref="CX6:DF6" si="11">IF(CX7="",NA(),CX7)</f>
        <v>71.97</v>
      </c>
      <c r="CY6" s="35">
        <f t="shared" si="11"/>
        <v>82.56</v>
      </c>
      <c r="CZ6" s="35">
        <f t="shared" si="11"/>
        <v>67.69</v>
      </c>
      <c r="DA6" s="35">
        <f t="shared" si="11"/>
        <v>78.89</v>
      </c>
      <c r="DB6" s="35">
        <f t="shared" si="11"/>
        <v>81.459999999999994</v>
      </c>
      <c r="DC6" s="35">
        <f t="shared" si="11"/>
        <v>81.31</v>
      </c>
      <c r="DD6" s="35">
        <f t="shared" si="11"/>
        <v>81.459999999999994</v>
      </c>
      <c r="DE6" s="35">
        <f t="shared" si="11"/>
        <v>81.680000000000007</v>
      </c>
      <c r="DF6" s="35">
        <f t="shared" si="11"/>
        <v>82.04</v>
      </c>
      <c r="DG6" s="34" t="str">
        <f>IF(DG7="","",IF(DG7="-","【-】","【"&amp;SUBSTITUTE(TEXT(DG7,"#,##0.00"),"-","△")&amp;"】"))</f>
        <v>【89.93】</v>
      </c>
      <c r="DH6" s="35">
        <f>IF(DH7="",NA(),DH7)</f>
        <v>29.97</v>
      </c>
      <c r="DI6" s="35">
        <f t="shared" ref="DI6:DQ6" si="12">IF(DI7="",NA(),DI7)</f>
        <v>38.29</v>
      </c>
      <c r="DJ6" s="35">
        <f t="shared" si="12"/>
        <v>40.83</v>
      </c>
      <c r="DK6" s="35">
        <f t="shared" si="12"/>
        <v>45.71</v>
      </c>
      <c r="DL6" s="35">
        <f t="shared" si="12"/>
        <v>48.46</v>
      </c>
      <c r="DM6" s="35">
        <f t="shared" si="12"/>
        <v>38.520000000000003</v>
      </c>
      <c r="DN6" s="35">
        <f t="shared" si="12"/>
        <v>46.67</v>
      </c>
      <c r="DO6" s="35">
        <f t="shared" si="12"/>
        <v>47.7</v>
      </c>
      <c r="DP6" s="35">
        <f t="shared" si="12"/>
        <v>48.14</v>
      </c>
      <c r="DQ6" s="35">
        <f t="shared" si="12"/>
        <v>48.05</v>
      </c>
      <c r="DR6" s="34" t="str">
        <f>IF(DR7="","",IF(DR7="-","【-】","【"&amp;SUBSTITUTE(TEXT(DR7,"#,##0.00"),"-","△")&amp;"】"))</f>
        <v>【48.12】</v>
      </c>
      <c r="DS6" s="35">
        <f>IF(DS7="",NA(),DS7)</f>
        <v>11.89</v>
      </c>
      <c r="DT6" s="35">
        <f t="shared" ref="DT6:EB6" si="13">IF(DT7="",NA(),DT7)</f>
        <v>9.9700000000000006</v>
      </c>
      <c r="DU6" s="34">
        <f t="shared" si="13"/>
        <v>0</v>
      </c>
      <c r="DV6" s="34">
        <f t="shared" si="13"/>
        <v>0</v>
      </c>
      <c r="DW6" s="34">
        <f t="shared" si="13"/>
        <v>0</v>
      </c>
      <c r="DX6" s="35">
        <f t="shared" si="13"/>
        <v>9.43</v>
      </c>
      <c r="DY6" s="35">
        <f t="shared" si="13"/>
        <v>10.029999999999999</v>
      </c>
      <c r="DZ6" s="35">
        <f t="shared" si="13"/>
        <v>7.26</v>
      </c>
      <c r="EA6" s="35">
        <f t="shared" si="13"/>
        <v>11.13</v>
      </c>
      <c r="EB6" s="35">
        <f t="shared" si="13"/>
        <v>13.39</v>
      </c>
      <c r="EC6" s="34" t="str">
        <f>IF(EC7="","",IF(EC7="-","【-】","【"&amp;SUBSTITUTE(TEXT(EC7,"#,##0.00"),"-","△")&amp;"】"))</f>
        <v>【15.89】</v>
      </c>
      <c r="ED6" s="34">
        <f>IF(ED7="",NA(),ED7)</f>
        <v>0</v>
      </c>
      <c r="EE6" s="35">
        <f t="shared" ref="EE6:EM6" si="14">IF(EE7="",NA(),EE7)</f>
        <v>1.64</v>
      </c>
      <c r="EF6" s="34">
        <f t="shared" si="14"/>
        <v>0</v>
      </c>
      <c r="EG6" s="34">
        <f t="shared" si="14"/>
        <v>0</v>
      </c>
      <c r="EH6" s="34">
        <f t="shared" si="14"/>
        <v>0</v>
      </c>
      <c r="EI6" s="35">
        <f t="shared" si="14"/>
        <v>0.71</v>
      </c>
      <c r="EJ6" s="35">
        <f t="shared" si="14"/>
        <v>0.68</v>
      </c>
      <c r="EK6" s="35">
        <f t="shared" si="14"/>
        <v>1.65</v>
      </c>
      <c r="EL6" s="35">
        <f t="shared" si="14"/>
        <v>0.47</v>
      </c>
      <c r="EM6" s="35">
        <f t="shared" si="14"/>
        <v>0.54</v>
      </c>
      <c r="EN6" s="34" t="str">
        <f>IF(EN7="","",IF(EN7="-","【-】","【"&amp;SUBSTITUTE(TEXT(EN7,"#,##0.00"),"-","△")&amp;"】"))</f>
        <v>【0.69】</v>
      </c>
    </row>
    <row r="7" spans="1:144" s="36" customFormat="1" x14ac:dyDescent="0.15">
      <c r="A7" s="28"/>
      <c r="B7" s="37">
        <v>2017</v>
      </c>
      <c r="C7" s="37">
        <v>362085</v>
      </c>
      <c r="D7" s="37">
        <v>46</v>
      </c>
      <c r="E7" s="37">
        <v>1</v>
      </c>
      <c r="F7" s="37">
        <v>0</v>
      </c>
      <c r="G7" s="37">
        <v>1</v>
      </c>
      <c r="H7" s="37" t="s">
        <v>105</v>
      </c>
      <c r="I7" s="37" t="s">
        <v>106</v>
      </c>
      <c r="J7" s="37" t="s">
        <v>107</v>
      </c>
      <c r="K7" s="37" t="s">
        <v>108</v>
      </c>
      <c r="L7" s="37" t="s">
        <v>109</v>
      </c>
      <c r="M7" s="37" t="s">
        <v>110</v>
      </c>
      <c r="N7" s="38" t="s">
        <v>111</v>
      </c>
      <c r="O7" s="38">
        <v>32.03</v>
      </c>
      <c r="P7" s="38">
        <v>85.37</v>
      </c>
      <c r="Q7" s="38">
        <v>3564</v>
      </c>
      <c r="R7" s="38">
        <v>26952</v>
      </c>
      <c r="S7" s="38">
        <v>721.42</v>
      </c>
      <c r="T7" s="38">
        <v>37.36</v>
      </c>
      <c r="U7" s="38">
        <v>22772</v>
      </c>
      <c r="V7" s="38">
        <v>44.54</v>
      </c>
      <c r="W7" s="38">
        <v>511.27</v>
      </c>
      <c r="X7" s="38">
        <v>87.43</v>
      </c>
      <c r="Y7" s="38">
        <v>81.48</v>
      </c>
      <c r="Z7" s="38">
        <v>85.11</v>
      </c>
      <c r="AA7" s="38">
        <v>84.24</v>
      </c>
      <c r="AB7" s="38">
        <v>77.12</v>
      </c>
      <c r="AC7" s="38">
        <v>107.95</v>
      </c>
      <c r="AD7" s="38">
        <v>109.49</v>
      </c>
      <c r="AE7" s="38">
        <v>111.06</v>
      </c>
      <c r="AF7" s="38">
        <v>111.34</v>
      </c>
      <c r="AG7" s="38">
        <v>110.05</v>
      </c>
      <c r="AH7" s="38">
        <v>113.39</v>
      </c>
      <c r="AI7" s="38">
        <v>90.04</v>
      </c>
      <c r="AJ7" s="38">
        <v>109.31</v>
      </c>
      <c r="AK7" s="38">
        <v>129.88999999999999</v>
      </c>
      <c r="AL7" s="38">
        <v>151.21</v>
      </c>
      <c r="AM7" s="38">
        <v>39.93</v>
      </c>
      <c r="AN7" s="38">
        <v>13.47</v>
      </c>
      <c r="AO7" s="38">
        <v>9.49</v>
      </c>
      <c r="AP7" s="38">
        <v>9.35</v>
      </c>
      <c r="AQ7" s="38">
        <v>10.130000000000001</v>
      </c>
      <c r="AR7" s="38">
        <v>2.64</v>
      </c>
      <c r="AS7" s="38">
        <v>0.85</v>
      </c>
      <c r="AT7" s="38">
        <v>1660.66</v>
      </c>
      <c r="AU7" s="38">
        <v>261.98</v>
      </c>
      <c r="AV7" s="38">
        <v>247.26</v>
      </c>
      <c r="AW7" s="38">
        <v>336</v>
      </c>
      <c r="AX7" s="38">
        <v>137.69</v>
      </c>
      <c r="AY7" s="38">
        <v>1081.23</v>
      </c>
      <c r="AZ7" s="38">
        <v>406.37</v>
      </c>
      <c r="BA7" s="38">
        <v>398.29</v>
      </c>
      <c r="BB7" s="38">
        <v>388.67</v>
      </c>
      <c r="BC7" s="38">
        <v>359.47</v>
      </c>
      <c r="BD7" s="38">
        <v>264.33999999999997</v>
      </c>
      <c r="BE7" s="38">
        <v>989</v>
      </c>
      <c r="BF7" s="38">
        <v>966.46</v>
      </c>
      <c r="BG7" s="38">
        <v>945.82</v>
      </c>
      <c r="BH7" s="38">
        <v>908.44</v>
      </c>
      <c r="BI7" s="38">
        <v>1017.83</v>
      </c>
      <c r="BJ7" s="38">
        <v>443.13</v>
      </c>
      <c r="BK7" s="38">
        <v>442.54</v>
      </c>
      <c r="BL7" s="38">
        <v>431</v>
      </c>
      <c r="BM7" s="38">
        <v>422.5</v>
      </c>
      <c r="BN7" s="38">
        <v>401.79</v>
      </c>
      <c r="BO7" s="38">
        <v>274.27</v>
      </c>
      <c r="BP7" s="38">
        <v>85.46</v>
      </c>
      <c r="BQ7" s="38">
        <v>78.599999999999994</v>
      </c>
      <c r="BR7" s="38">
        <v>81.73</v>
      </c>
      <c r="BS7" s="38">
        <v>82.17</v>
      </c>
      <c r="BT7" s="38">
        <v>69.58</v>
      </c>
      <c r="BU7" s="38">
        <v>95.4</v>
      </c>
      <c r="BV7" s="38">
        <v>98.6</v>
      </c>
      <c r="BW7" s="38">
        <v>100.82</v>
      </c>
      <c r="BX7" s="38">
        <v>101.64</v>
      </c>
      <c r="BY7" s="38">
        <v>100.12</v>
      </c>
      <c r="BZ7" s="38">
        <v>104.36</v>
      </c>
      <c r="CA7" s="38">
        <v>227.85</v>
      </c>
      <c r="CB7" s="38">
        <v>250.43</v>
      </c>
      <c r="CC7" s="38">
        <v>240.84</v>
      </c>
      <c r="CD7" s="38">
        <v>240.39</v>
      </c>
      <c r="CE7" s="38">
        <v>240.6</v>
      </c>
      <c r="CF7" s="38">
        <v>186.15</v>
      </c>
      <c r="CG7" s="38">
        <v>181.67</v>
      </c>
      <c r="CH7" s="38">
        <v>179.55</v>
      </c>
      <c r="CI7" s="38">
        <v>179.16</v>
      </c>
      <c r="CJ7" s="38">
        <v>174.97</v>
      </c>
      <c r="CK7" s="38">
        <v>165.71</v>
      </c>
      <c r="CL7" s="38">
        <v>59.03</v>
      </c>
      <c r="CM7" s="38">
        <v>63.14</v>
      </c>
      <c r="CN7" s="38">
        <v>54.14</v>
      </c>
      <c r="CO7" s="38">
        <v>65.599999999999994</v>
      </c>
      <c r="CP7" s="38">
        <v>60.47</v>
      </c>
      <c r="CQ7" s="38">
        <v>54.47</v>
      </c>
      <c r="CR7" s="38">
        <v>53.61</v>
      </c>
      <c r="CS7" s="38">
        <v>53.52</v>
      </c>
      <c r="CT7" s="38">
        <v>54.24</v>
      </c>
      <c r="CU7" s="38">
        <v>55.63</v>
      </c>
      <c r="CV7" s="38">
        <v>60.41</v>
      </c>
      <c r="CW7" s="38">
        <v>79.23</v>
      </c>
      <c r="CX7" s="38">
        <v>71.97</v>
      </c>
      <c r="CY7" s="38">
        <v>82.56</v>
      </c>
      <c r="CZ7" s="38">
        <v>67.69</v>
      </c>
      <c r="DA7" s="38">
        <v>78.89</v>
      </c>
      <c r="DB7" s="38">
        <v>81.459999999999994</v>
      </c>
      <c r="DC7" s="38">
        <v>81.31</v>
      </c>
      <c r="DD7" s="38">
        <v>81.459999999999994</v>
      </c>
      <c r="DE7" s="38">
        <v>81.680000000000007</v>
      </c>
      <c r="DF7" s="38">
        <v>82.04</v>
      </c>
      <c r="DG7" s="38">
        <v>89.93</v>
      </c>
      <c r="DH7" s="38">
        <v>29.97</v>
      </c>
      <c r="DI7" s="38">
        <v>38.29</v>
      </c>
      <c r="DJ7" s="38">
        <v>40.83</v>
      </c>
      <c r="DK7" s="38">
        <v>45.71</v>
      </c>
      <c r="DL7" s="38">
        <v>48.46</v>
      </c>
      <c r="DM7" s="38">
        <v>38.520000000000003</v>
      </c>
      <c r="DN7" s="38">
        <v>46.67</v>
      </c>
      <c r="DO7" s="38">
        <v>47.7</v>
      </c>
      <c r="DP7" s="38">
        <v>48.14</v>
      </c>
      <c r="DQ7" s="38">
        <v>48.05</v>
      </c>
      <c r="DR7" s="38">
        <v>48.12</v>
      </c>
      <c r="DS7" s="38">
        <v>11.89</v>
      </c>
      <c r="DT7" s="38">
        <v>9.9700000000000006</v>
      </c>
      <c r="DU7" s="38">
        <v>0</v>
      </c>
      <c r="DV7" s="38">
        <v>0</v>
      </c>
      <c r="DW7" s="38">
        <v>0</v>
      </c>
      <c r="DX7" s="38">
        <v>9.43</v>
      </c>
      <c r="DY7" s="38">
        <v>10.029999999999999</v>
      </c>
      <c r="DZ7" s="38">
        <v>7.26</v>
      </c>
      <c r="EA7" s="38">
        <v>11.13</v>
      </c>
      <c r="EB7" s="38">
        <v>13.39</v>
      </c>
      <c r="EC7" s="38">
        <v>15.89</v>
      </c>
      <c r="ED7" s="38">
        <v>0</v>
      </c>
      <c r="EE7" s="38">
        <v>1.64</v>
      </c>
      <c r="EF7" s="38">
        <v>0</v>
      </c>
      <c r="EG7" s="38">
        <v>0</v>
      </c>
      <c r="EH7" s="38">
        <v>0</v>
      </c>
      <c r="EI7" s="38">
        <v>0.71</v>
      </c>
      <c r="EJ7" s="38">
        <v>0.68</v>
      </c>
      <c r="EK7" s="38">
        <v>1.65</v>
      </c>
      <c r="EL7" s="38">
        <v>0.47</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2019-01-30T01:03:05Z</cp:lastPrinted>
  <dcterms:created xsi:type="dcterms:W3CDTF">2018-12-03T08:36:47Z</dcterms:created>
  <dcterms:modified xsi:type="dcterms:W3CDTF">2019-01-30T01:03:11Z</dcterms:modified>
</cp:coreProperties>
</file>