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profiles\userdata$\203s01127\デスクトップ\【２月４日（月）〆切】公営企業に係る経営比較分析表（平成２９年度決算）の分析等について\"/>
    </mc:Choice>
  </mc:AlternateContent>
  <workbookProtection workbookAlgorithmName="SHA-512" workbookHashValue="6POksaca+j96RB25xQzSk5VbRoPujJguVk/ks9CRR1y4xp8w4y9rcy1Arz1biKMLQgXQqJmXoDNHUsHP3Hw1xA==" workbookSaltValue="SvWGuGgY5hSrjIBqVZpkDg==" workbookSpinCount="100000" lockStructure="1"/>
  <bookViews>
    <workbookView xWindow="0" yWindow="0" windowWidth="15120" windowHeight="9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<sst xmlns="http://schemas.openxmlformats.org/spreadsheetml/2006/main" count="232" uniqueCount="120">
  <si>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</si>
  <si>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</si>
  <si>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</si>
  <si>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</si>
  <si>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</si>
  <si>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</si>
  <si>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</si>
  <si>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</si>
  <si>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</si>
  <si>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</si>
  <si>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</si>
  <si>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</si>
  <si>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</si>
  <si>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</si>
  <si>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</si>
  <si>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</si>
  <si>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</si>
  <si>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</si>
  <si>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</si>
  <si>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</si>
  <si>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</si>
  <si>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</si>
  <si>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</si>
  <si>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</si>
  <si>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</si>
  <si>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</si>
  <si>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</si>
  <si>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</si>
  <si>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</si>
  <si>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</si>
  <si>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</si>
  <si>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</si>
  <si>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</si>
  <si>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</si>
  <si>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</si>
  <si>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</si>
  <si>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</si>
  <si>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</si>
  <si>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</si>
  <si>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</si>
  <si>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</si>
  <si>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</si>
  <si>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</si>
  <si>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</si>
  <si>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</si>
  <si>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</si>
  <si>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</si>
  <si>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</si>
  <si>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</si>
  <si>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</si>
  <si>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</si>
  <si>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</si>
  <si>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</si>
  <si>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</si>
  <si>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</si>
  <si>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</si>
  <si>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</si>
  <si>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</si>
  <si>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</si>
  <si>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</si>
  <si>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</si>
  <si>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</si>
  <si>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</si>
  <si>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</si>
  <si>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</si>
  <si>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</si>
  <si>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</si>
  <si>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</si>
  <si>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</si>
  <si>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</si>
  <si>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</si>
  <si>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</si>
  <si>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</si>
  <si>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</si>
  <si>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</si>
  <si>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</si>
  <si>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</si>
  <si>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</si>
  <si>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</si>
  <si>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</si>
  <si>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</si>
  <si>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</si>
  <si>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</si>
  <si>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</si>
  <si>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</si>
  <si>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</si>
  <si>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</si>
  <si>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</si>
  <si>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</si>
  <si>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</si>
  <si>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</si>
  <si>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</si>
  <si>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</si>
  <si>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</si>
  <si>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</si>
  <si>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</si>
  <si>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</si>
  <si>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</si>
  <si>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</si>
  <si>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</si>
  <si>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</si>
  <si>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</si>
  <si>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</si>
  <si>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</si>
  <si>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</si>
  <si>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小松島市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</si>
  <si>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</si>
  <si>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</si>
  <si>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</si>
  <si>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</si>
  <si>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</si>
  <si>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</si>
  <si>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</si>
  <si>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</si>
  <si>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</si>
  <si>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</si>
  <si>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</si>
  <si>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現在のところ、収益規模に対する企業債残高がやや高いことを除くと、経営の健全性は保たれている。一方、管路の老朽化は進行しており、現在の更新ペースはやや遅い状況であることを示している。
今後、給水人口が減少していく中、施設の老朽化が進むことが想定されている現状を踏まえ、平成28年度には計画期間を10年とする経営計画を策定した。計画では、経営効率化への取り組みを進めるとともに、水道料金を改定し、建設事業費についても近年の約1.6倍に相当する事業量で重要管路から優先的に更新を推進することとしている。今後は経営計画で定めた取り組みを着実に推進しながら、安全で良質な水道水の安定供給に努める。</t>
    <rPh sb="0" eb="2">
      <t>ゲンザイ</t>
    </rPh>
    <rPh sb="7" eb="9">
      <t>シュウエキ</t>
    </rPh>
    <rPh sb="9" eb="11">
      <t>キボ</t>
    </rPh>
    <rPh sb="12" eb="13">
      <t>タイ</t>
    </rPh>
    <rPh sb="15" eb="17">
      <t>キギョウ</t>
    </rPh>
    <rPh sb="17" eb="18">
      <t>サイ</t>
    </rPh>
    <rPh sb="18" eb="20">
      <t>ザンダカ</t>
    </rPh>
    <rPh sb="23" eb="24">
      <t>タカ</t>
    </rPh>
    <rPh sb="28" eb="29">
      <t>ノゾ</t>
    </rPh>
    <rPh sb="32" eb="34">
      <t>ケイエイ</t>
    </rPh>
    <rPh sb="35" eb="38">
      <t>ケンゼンセイ</t>
    </rPh>
    <rPh sb="39" eb="40">
      <t>タモ</t>
    </rPh>
    <rPh sb="46" eb="48">
      <t>イッポウ</t>
    </rPh>
    <rPh sb="49" eb="51">
      <t>カンロ</t>
    </rPh>
    <rPh sb="52" eb="55">
      <t>ロウキュウカ</t>
    </rPh>
    <rPh sb="56" eb="58">
      <t>シンコウ</t>
    </rPh>
    <rPh sb="63" eb="65">
      <t>ゲンザイ</t>
    </rPh>
    <rPh sb="66" eb="68">
      <t>コウシン</t>
    </rPh>
    <rPh sb="74" eb="75">
      <t>オソ</t>
    </rPh>
    <rPh sb="76" eb="78">
      <t>ジョウキョウ</t>
    </rPh>
    <rPh sb="84" eb="85">
      <t>シメ</t>
    </rPh>
    <rPh sb="92" eb="94">
      <t>コンゴ</t>
    </rPh>
    <rPh sb="95" eb="97">
      <t>キュウスイ</t>
    </rPh>
    <rPh sb="97" eb="99">
      <t>ジンコウ</t>
    </rPh>
    <rPh sb="100" eb="102">
      <t>ゲンショウ</t>
    </rPh>
    <rPh sb="106" eb="107">
      <t>ナカ</t>
    </rPh>
    <rPh sb="108" eb="110">
      <t>シセツ</t>
    </rPh>
    <rPh sb="111" eb="114">
      <t>ロウキュウカ</t>
    </rPh>
    <rPh sb="115" eb="116">
      <t>スス</t>
    </rPh>
    <rPh sb="120" eb="122">
      <t>ソウテイ</t>
    </rPh>
    <rPh sb="127" eb="129">
      <t>ゲンジョウ</t>
    </rPh>
    <rPh sb="130" eb="131">
      <t>フ</t>
    </rPh>
    <rPh sb="134" eb="136">
      <t>ヘイセイ</t>
    </rPh>
    <rPh sb="138" eb="140">
      <t>ネンド</t>
    </rPh>
    <rPh sb="142" eb="144">
      <t>ケイカク</t>
    </rPh>
    <rPh sb="144" eb="146">
      <t>キカン</t>
    </rPh>
    <rPh sb="149" eb="150">
      <t>ネン</t>
    </rPh>
    <rPh sb="153" eb="155">
      <t>ケイエイ</t>
    </rPh>
    <rPh sb="155" eb="157">
      <t>ケイカク</t>
    </rPh>
    <rPh sb="158" eb="160">
      <t>サクテイ</t>
    </rPh>
    <rPh sb="163" eb="165">
      <t>ケイカク</t>
    </rPh>
    <rPh sb="168" eb="170">
      <t>ケイエイ</t>
    </rPh>
    <rPh sb="170" eb="173">
      <t>コウリツカ</t>
    </rPh>
    <rPh sb="175" eb="176">
      <t>ト</t>
    </rPh>
    <rPh sb="177" eb="178">
      <t>ク</t>
    </rPh>
    <rPh sb="180" eb="181">
      <t>スス</t>
    </rPh>
    <rPh sb="188" eb="190">
      <t>スイドウ</t>
    </rPh>
    <rPh sb="190" eb="192">
      <t>リョウキン</t>
    </rPh>
    <rPh sb="193" eb="195">
      <t>カイテイ</t>
    </rPh>
    <rPh sb="197" eb="199">
      <t>ケンセツ</t>
    </rPh>
    <rPh sb="199" eb="202">
      <t>ジギョウヒ</t>
    </rPh>
    <rPh sb="207" eb="209">
      <t>キンネン</t>
    </rPh>
    <rPh sb="210" eb="211">
      <t>ヤク</t>
    </rPh>
    <rPh sb="214" eb="215">
      <t>バイ</t>
    </rPh>
    <rPh sb="216" eb="218">
      <t>ソウトウ</t>
    </rPh>
    <rPh sb="220" eb="222">
      <t>ジギョウ</t>
    </rPh>
    <rPh sb="222" eb="223">
      <t>リョウ</t>
    </rPh>
    <rPh sb="224" eb="226">
      <t>ジュウヨウ</t>
    </rPh>
    <rPh sb="226" eb="228">
      <t>カンロ</t>
    </rPh>
    <rPh sb="230" eb="232">
      <t>ユウセン</t>
    </rPh>
    <rPh sb="232" eb="233">
      <t>テキ</t>
    </rPh>
    <rPh sb="234" eb="236">
      <t>コウシン</t>
    </rPh>
    <rPh sb="237" eb="239">
      <t>スイシン</t>
    </rPh>
    <rPh sb="249" eb="251">
      <t>コンゴ</t>
    </rPh>
    <rPh sb="252" eb="254">
      <t>ケイエイ</t>
    </rPh>
    <rPh sb="254" eb="256">
      <t>ケイカク</t>
    </rPh>
    <rPh sb="257" eb="258">
      <t>サダ</t>
    </rPh>
    <rPh sb="260" eb="261">
      <t>ト</t>
    </rPh>
    <rPh sb="262" eb="263">
      <t>ク</t>
    </rPh>
    <rPh sb="265" eb="267">
      <t>チャクジツ</t>
    </rPh>
    <rPh sb="268" eb="270">
      <t>スイシン</t>
    </rPh>
    <rPh sb="275" eb="277">
      <t>アンゼン</t>
    </rPh>
    <rPh sb="278" eb="280">
      <t>リョウシツ</t>
    </rPh>
    <rPh sb="281" eb="284">
      <t>スイドウスイ</t>
    </rPh>
    <rPh sb="285" eb="287">
      <t>アンテイ</t>
    </rPh>
    <rPh sb="287" eb="289">
      <t>キョウキュウ</t>
    </rPh>
    <rPh sb="290" eb="291">
      <t>ツト</t>
    </rPh>
    <phoneticPr fontId="4"/>
  </si>
  <si>
    <t>①有形固定資産減価償却率は帳簿価格に対する減価償却累計額を、②管路経年化率は法定耐用年数を超過した管路延長の割合、③管路更新率は当該年度に更新した管路延長の割合を示している。
現在の状況としては、①及び②から、大規模拡張期に敷設した管路が経過年数を迎え、老朽化が進行していることが読み取れる。
一方③から、１年ごとの管路更新の状況が、ここ数年平均値を上回っているものの、法定耐用年数で管路更新した場合の平均率である２．５％を下回っており、すべての管路を法定耐用年数内に更新するには、ペースが遅いことを示している。</t>
    <rPh sb="1" eb="3">
      <t>ユウケイ</t>
    </rPh>
    <rPh sb="3" eb="5">
      <t>コテイ</t>
    </rPh>
    <rPh sb="5" eb="7">
      <t>シサン</t>
    </rPh>
    <rPh sb="7" eb="9">
      <t>ゲンカ</t>
    </rPh>
    <rPh sb="9" eb="11">
      <t>ショウキャク</t>
    </rPh>
    <rPh sb="11" eb="12">
      <t>リツ</t>
    </rPh>
    <rPh sb="13" eb="15">
      <t>チョウボ</t>
    </rPh>
    <rPh sb="15" eb="17">
      <t>カカク</t>
    </rPh>
    <rPh sb="18" eb="19">
      <t>タイ</t>
    </rPh>
    <rPh sb="21" eb="23">
      <t>ゲンカ</t>
    </rPh>
    <rPh sb="23" eb="25">
      <t>ショウキャク</t>
    </rPh>
    <rPh sb="25" eb="28">
      <t>ルイケイガク</t>
    </rPh>
    <rPh sb="31" eb="33">
      <t>カンロ</t>
    </rPh>
    <rPh sb="33" eb="36">
      <t>ケイネンカ</t>
    </rPh>
    <rPh sb="36" eb="37">
      <t>リツ</t>
    </rPh>
    <rPh sb="38" eb="40">
      <t>ホウテイ</t>
    </rPh>
    <rPh sb="40" eb="42">
      <t>タイヨウ</t>
    </rPh>
    <rPh sb="42" eb="44">
      <t>ネンスウ</t>
    </rPh>
    <rPh sb="45" eb="47">
      <t>チョウカ</t>
    </rPh>
    <rPh sb="49" eb="51">
      <t>カンロ</t>
    </rPh>
    <rPh sb="51" eb="53">
      <t>エンチョウ</t>
    </rPh>
    <rPh sb="54" eb="56">
      <t>ワリアイ</t>
    </rPh>
    <rPh sb="58" eb="60">
      <t>カンロ</t>
    </rPh>
    <rPh sb="60" eb="62">
      <t>コウシン</t>
    </rPh>
    <rPh sb="62" eb="63">
      <t>リツ</t>
    </rPh>
    <rPh sb="64" eb="66">
      <t>トウガイ</t>
    </rPh>
    <rPh sb="66" eb="68">
      <t>ネンド</t>
    </rPh>
    <rPh sb="69" eb="71">
      <t>コウシン</t>
    </rPh>
    <rPh sb="73" eb="75">
      <t>カンロ</t>
    </rPh>
    <rPh sb="75" eb="77">
      <t>エンチョウ</t>
    </rPh>
    <rPh sb="78" eb="80">
      <t>ワリアイ</t>
    </rPh>
    <rPh sb="81" eb="82">
      <t>シメ</t>
    </rPh>
    <rPh sb="88" eb="90">
      <t>ゲンザイ</t>
    </rPh>
    <rPh sb="91" eb="93">
      <t>ジョウキョウ</t>
    </rPh>
    <rPh sb="99" eb="100">
      <t>オヨ</t>
    </rPh>
    <rPh sb="105" eb="108">
      <t>ダイキボ</t>
    </rPh>
    <rPh sb="108" eb="111">
      <t>カクチョウキ</t>
    </rPh>
    <rPh sb="112" eb="114">
      <t>フセツ</t>
    </rPh>
    <rPh sb="116" eb="118">
      <t>カンロ</t>
    </rPh>
    <rPh sb="119" eb="121">
      <t>ケイカ</t>
    </rPh>
    <rPh sb="121" eb="123">
      <t>ネンスウ</t>
    </rPh>
    <rPh sb="124" eb="125">
      <t>ムカ</t>
    </rPh>
    <rPh sb="127" eb="130">
      <t>ロウキュウカ</t>
    </rPh>
    <rPh sb="131" eb="133">
      <t>シンコウ</t>
    </rPh>
    <rPh sb="140" eb="141">
      <t>ヨ</t>
    </rPh>
    <rPh sb="142" eb="143">
      <t>ト</t>
    </rPh>
    <rPh sb="147" eb="149">
      <t>イッポウ</t>
    </rPh>
    <rPh sb="154" eb="155">
      <t>ネン</t>
    </rPh>
    <rPh sb="158" eb="160">
      <t>カンロ</t>
    </rPh>
    <rPh sb="160" eb="162">
      <t>コウシン</t>
    </rPh>
    <rPh sb="163" eb="165">
      <t>ジョウキョウ</t>
    </rPh>
    <rPh sb="169" eb="171">
      <t>スウネン</t>
    </rPh>
    <rPh sb="171" eb="174">
      <t>ヘイキンチ</t>
    </rPh>
    <rPh sb="175" eb="177">
      <t>ウワマワ</t>
    </rPh>
    <rPh sb="185" eb="187">
      <t>ホウテイ</t>
    </rPh>
    <rPh sb="187" eb="189">
      <t>タイヨウ</t>
    </rPh>
    <rPh sb="189" eb="191">
      <t>ネンスウ</t>
    </rPh>
    <rPh sb="192" eb="194">
      <t>カンロ</t>
    </rPh>
    <rPh sb="194" eb="196">
      <t>コウシン</t>
    </rPh>
    <rPh sb="198" eb="200">
      <t>バアイ</t>
    </rPh>
    <rPh sb="201" eb="203">
      <t>ヘイキン</t>
    </rPh>
    <rPh sb="203" eb="204">
      <t>リツ</t>
    </rPh>
    <rPh sb="212" eb="214">
      <t>シタマワ</t>
    </rPh>
    <rPh sb="223" eb="225">
      <t>カンロ</t>
    </rPh>
    <rPh sb="226" eb="228">
      <t>ホウテイ</t>
    </rPh>
    <rPh sb="228" eb="230">
      <t>タイヨウ</t>
    </rPh>
    <rPh sb="230" eb="232">
      <t>ネンスウ</t>
    </rPh>
    <rPh sb="232" eb="233">
      <t>ナイ</t>
    </rPh>
    <rPh sb="234" eb="236">
      <t>コウシン</t>
    </rPh>
    <rPh sb="245" eb="246">
      <t>オソ</t>
    </rPh>
    <rPh sb="250" eb="251">
      <t>シメ</t>
    </rPh>
    <phoneticPr fontId="4"/>
  </si>
  <si>
    <t>①経常収支比率については、7月からの料金改定により大きく改善している。
③流動比率については、引き続き企業債の借入抑制を行っているため低調である。
④企業債残高対給水収益比率については、借入抑制により徐々に改善してきたが、平成29年度ではそれに加えて料金改定による効果で、大きく改善した。しかしながら、依然平均値より高い水準で推移しているため、老朽管の更新を推進しつつも、引き続き企業債の借入を抑制していく必要がある。
⑤料金回収率についても料金改定によって大きく改善した。⑥給水原価が平均値に比して低いにもかかわらず、⑤が平均値にとどまっているのは、他団体に比し、料金水準が低く設定されていることが原因と考えられる。
⑥給水原価については、本市の水源である良質な地下水が豊富なため、浄水施設が簡素で済むことで、平均値よりかなり低い値となっている。
⑦施設利用率については、平均値を下回る結果となっており、長期的には低下することが見込まれるため、施設更新の際には規模の検討を行う必要がある。
⑧有収率については、年度毎に変動があるものの、平均値を下回っている状況が続いている。主な原因は漏水と考えられることから、老朽管の更新を着実に推進していく必要がある。</t>
    <rPh sb="1" eb="3">
      <t>ケイジョウ</t>
    </rPh>
    <rPh sb="3" eb="5">
      <t>シュウシ</t>
    </rPh>
    <rPh sb="5" eb="7">
      <t>ヒリツ</t>
    </rPh>
    <rPh sb="14" eb="15">
      <t>ガツ</t>
    </rPh>
    <rPh sb="18" eb="20">
      <t>リョウキン</t>
    </rPh>
    <rPh sb="20" eb="22">
      <t>カイテイ</t>
    </rPh>
    <rPh sb="25" eb="26">
      <t>オオ</t>
    </rPh>
    <rPh sb="28" eb="30">
      <t>カイゼン</t>
    </rPh>
    <rPh sb="37" eb="39">
      <t>リュウドウ</t>
    </rPh>
    <rPh sb="39" eb="41">
      <t>ヒリツ</t>
    </rPh>
    <rPh sb="47" eb="48">
      <t>ヒ</t>
    </rPh>
    <rPh sb="49" eb="50">
      <t>ツヅ</t>
    </rPh>
    <rPh sb="51" eb="53">
      <t>キギョウ</t>
    </rPh>
    <rPh sb="53" eb="54">
      <t>サイ</t>
    </rPh>
    <rPh sb="55" eb="57">
      <t>カリイレ</t>
    </rPh>
    <rPh sb="57" eb="59">
      <t>ヨクセイ</t>
    </rPh>
    <rPh sb="60" eb="61">
      <t>オコナ</t>
    </rPh>
    <rPh sb="67" eb="69">
      <t>テイチョウ</t>
    </rPh>
    <rPh sb="75" eb="77">
      <t>キギョウ</t>
    </rPh>
    <rPh sb="77" eb="78">
      <t>サイ</t>
    </rPh>
    <rPh sb="78" eb="80">
      <t>ザンダカ</t>
    </rPh>
    <rPh sb="80" eb="81">
      <t>タイ</t>
    </rPh>
    <rPh sb="81" eb="83">
      <t>キュウスイ</t>
    </rPh>
    <rPh sb="83" eb="85">
      <t>シュウエキ</t>
    </rPh>
    <rPh sb="85" eb="87">
      <t>ヒリツ</t>
    </rPh>
    <rPh sb="93" eb="95">
      <t>カリイレ</t>
    </rPh>
    <rPh sb="95" eb="97">
      <t>ヨクセイ</t>
    </rPh>
    <rPh sb="100" eb="102">
      <t>ジョジョ</t>
    </rPh>
    <rPh sb="103" eb="105">
      <t>カイゼン</t>
    </rPh>
    <rPh sb="111" eb="113">
      <t>ヘイセイ</t>
    </rPh>
    <rPh sb="115" eb="117">
      <t>ネンド</t>
    </rPh>
    <rPh sb="122" eb="123">
      <t>クワ</t>
    </rPh>
    <rPh sb="125" eb="127">
      <t>リョウキン</t>
    </rPh>
    <rPh sb="127" eb="129">
      <t>カイテイ</t>
    </rPh>
    <rPh sb="132" eb="134">
      <t>コウカ</t>
    </rPh>
    <rPh sb="136" eb="137">
      <t>オオ</t>
    </rPh>
    <rPh sb="139" eb="141">
      <t>カイゼン</t>
    </rPh>
    <rPh sb="151" eb="153">
      <t>イゼン</t>
    </rPh>
    <rPh sb="153" eb="156">
      <t>ヘイキンチ</t>
    </rPh>
    <rPh sb="158" eb="159">
      <t>タカ</t>
    </rPh>
    <rPh sb="160" eb="162">
      <t>スイジュン</t>
    </rPh>
    <rPh sb="163" eb="165">
      <t>スイイ</t>
    </rPh>
    <rPh sb="172" eb="174">
      <t>ロウキュウ</t>
    </rPh>
    <rPh sb="174" eb="175">
      <t>カン</t>
    </rPh>
    <rPh sb="176" eb="178">
      <t>コウシン</t>
    </rPh>
    <rPh sb="186" eb="187">
      <t>ヒ</t>
    </rPh>
    <rPh sb="188" eb="189">
      <t>ツヅ</t>
    </rPh>
    <rPh sb="190" eb="192">
      <t>キギョウ</t>
    </rPh>
    <rPh sb="192" eb="193">
      <t>サイ</t>
    </rPh>
    <rPh sb="194" eb="196">
      <t>カリイレ</t>
    </rPh>
    <rPh sb="197" eb="199">
      <t>ヨクセイ</t>
    </rPh>
    <rPh sb="203" eb="205">
      <t>ヒツヨウ</t>
    </rPh>
    <rPh sb="211" eb="213">
      <t>リョウキン</t>
    </rPh>
    <rPh sb="213" eb="215">
      <t>カイシュウ</t>
    </rPh>
    <rPh sb="215" eb="216">
      <t>リツ</t>
    </rPh>
    <rPh sb="221" eb="223">
      <t>リョウキン</t>
    </rPh>
    <rPh sb="223" eb="225">
      <t>カイテイ</t>
    </rPh>
    <rPh sb="229" eb="230">
      <t>オオ</t>
    </rPh>
    <rPh sb="232" eb="234">
      <t>カイゼン</t>
    </rPh>
    <rPh sb="238" eb="240">
      <t>キュウスイ</t>
    </rPh>
    <rPh sb="240" eb="242">
      <t>ゲンカ</t>
    </rPh>
    <rPh sb="243" eb="246">
      <t>ヘイキンチ</t>
    </rPh>
    <rPh sb="247" eb="248">
      <t>ヒ</t>
    </rPh>
    <rPh sb="250" eb="251">
      <t>ヒク</t>
    </rPh>
    <rPh sb="262" eb="265">
      <t>ヘイキンチ</t>
    </rPh>
    <rPh sb="276" eb="277">
      <t>タ</t>
    </rPh>
    <rPh sb="277" eb="279">
      <t>ダンタイ</t>
    </rPh>
    <rPh sb="280" eb="281">
      <t>ヒ</t>
    </rPh>
    <rPh sb="283" eb="285">
      <t>リョウキン</t>
    </rPh>
    <rPh sb="285" eb="287">
      <t>スイジュン</t>
    </rPh>
    <rPh sb="288" eb="289">
      <t>ヒク</t>
    </rPh>
    <rPh sb="290" eb="292">
      <t>セッテイ</t>
    </rPh>
    <rPh sb="300" eb="302">
      <t>ゲンイン</t>
    </rPh>
    <rPh sb="303" eb="304">
      <t>カンガ</t>
    </rPh>
    <rPh sb="311" eb="313">
      <t>キュウスイ</t>
    </rPh>
    <rPh sb="313" eb="315">
      <t>ゲンカ</t>
    </rPh>
    <rPh sb="321" eb="323">
      <t>ホンシ</t>
    </rPh>
    <rPh sb="324" eb="326">
      <t>スイゲン</t>
    </rPh>
    <rPh sb="329" eb="331">
      <t>リョウシツ</t>
    </rPh>
    <rPh sb="332" eb="335">
      <t>チカスイ</t>
    </rPh>
    <rPh sb="336" eb="338">
      <t>ホウフ</t>
    </rPh>
    <rPh sb="342" eb="344">
      <t>ジョウスイ</t>
    </rPh>
    <rPh sb="344" eb="346">
      <t>シセツ</t>
    </rPh>
    <rPh sb="347" eb="349">
      <t>カンソ</t>
    </rPh>
    <rPh sb="350" eb="351">
      <t>ス</t>
    </rPh>
    <rPh sb="356" eb="359">
      <t>ヘイキンチ</t>
    </rPh>
    <rPh sb="364" eb="365">
      <t>ヒク</t>
    </rPh>
    <rPh sb="366" eb="367">
      <t>アタイ</t>
    </rPh>
    <rPh sb="376" eb="378">
      <t>シセツ</t>
    </rPh>
    <rPh sb="378" eb="380">
      <t>リヨウ</t>
    </rPh>
    <rPh sb="380" eb="381">
      <t>リツ</t>
    </rPh>
    <rPh sb="387" eb="390">
      <t>ヘイキンチ</t>
    </rPh>
    <rPh sb="394" eb="396">
      <t>ケッカ</t>
    </rPh>
    <rPh sb="403" eb="406">
      <t>チョウキテキ</t>
    </rPh>
    <rPh sb="408" eb="410">
      <t>テイカ</t>
    </rPh>
    <rPh sb="415" eb="417">
      <t>ミコ</t>
    </rPh>
    <rPh sb="423" eb="425">
      <t>シセツ</t>
    </rPh>
    <rPh sb="425" eb="427">
      <t>コウシン</t>
    </rPh>
    <rPh sb="428" eb="429">
      <t>サイ</t>
    </rPh>
    <rPh sb="431" eb="433">
      <t>キボ</t>
    </rPh>
    <rPh sb="434" eb="436">
      <t>ケントウ</t>
    </rPh>
    <rPh sb="437" eb="438">
      <t>オコナ</t>
    </rPh>
    <rPh sb="439" eb="441">
      <t>ヒツヨウ</t>
    </rPh>
    <rPh sb="447" eb="450">
      <t>ユウシュウリツ</t>
    </rPh>
    <rPh sb="456" eb="458">
      <t>ネンド</t>
    </rPh>
    <rPh sb="458" eb="459">
      <t>ゴト</t>
    </rPh>
    <rPh sb="460" eb="462">
      <t>ヘンドウ</t>
    </rPh>
    <rPh sb="469" eb="472">
      <t>ヘイキンチ</t>
    </rPh>
    <rPh sb="473" eb="475">
      <t>シタマワ</t>
    </rPh>
    <rPh sb="479" eb="481">
      <t>ジョウキョウ</t>
    </rPh>
    <rPh sb="482" eb="483">
      <t>ツヅ</t>
    </rPh>
    <rPh sb="488" eb="489">
      <t>オモ</t>
    </rPh>
    <rPh sb="490" eb="492">
      <t>ゲンイン</t>
    </rPh>
    <rPh sb="493" eb="495">
      <t>ロウスイ</t>
    </rPh>
    <rPh sb="496" eb="497">
      <t>カンガ</t>
    </rPh>
    <rPh sb="506" eb="508">
      <t>ロウキュウ</t>
    </rPh>
    <rPh sb="508" eb="509">
      <t>カン</t>
    </rPh>
    <rPh sb="510" eb="512">
      <t>コウシン</t>
    </rPh>
    <rPh sb="513" eb="515">
      <t>チャクジツ</t>
    </rPh>
    <rPh sb="516" eb="518">
      <t>スイシン</t>
    </rPh>
    <rPh sb="522" eb="5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</si>
</sst>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1.48</c:v>
                </c:pt>
                <c:pt idx="1">
                  <c:v>1.48</c:v>
                </c:pt>
                <c:pt idx="2">
                  <c:v>1.1499999999999999</c:v>
                </c:pt>
                <c:pt idx="3">
                  <c:v>1.48</c:v>
                </c:pt>
                <c:pt idx="4">
                  <c:v>0.63</c:v>
                </c:pt>
              </c:numCache>
            </c:numRef>
          </c:val>
          <c:extLst>
            <c:ext xmlns:c16="http://schemas.microsoft.com/office/drawing/2014/chart" uri="{C3380CC4-5D6E-409C-BE32-E72D297353CC}">
              <c16:uniqueId val="{00000000-933B-440E-98EF-96AC028E3573}"/>
            </c:ext>
          </c:extLst>
        </c:ser>
        <c:dLbls>
          <c:showLegendKey val="0"/>
          <c:showVal val="0"/>
          <c:showCatName val="0"/>
          <c:showSerName val="0"/>
          <c:showPercent val="0"/>
          <c:showBubbleSize val="0"/>
        </c:dLbls>
        <c:gapWidth val="150"/>
        <c:axId val="118530048"/>
        <c:axId val="1185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933B-440E-98EF-96AC028E3573}"/>
            </c:ext>
          </c:extLst>
        </c:ser>
        <c:dLbls>
          <c:showLegendKey val="0"/>
          <c:showVal val="0"/>
          <c:showCatName val="0"/>
          <c:showSerName val="0"/>
          <c:showPercent val="0"/>
          <c:showBubbleSize val="0"/>
        </c:dLbls>
        <c:marker val="1"/>
        <c:smooth val="0"/>
        <c:axId val="118530048"/>
        <c:axId val="118531200"/>
      </c:lineChart>
      <c:dateAx>
        <c:axId val="118530048"/>
        <c:scaling>
          <c:orientation val="minMax"/>
        </c:scaling>
        <c:delete val="1"/>
        <c:axPos val="b"/>
        <c:numFmt formatCode="ge" sourceLinked="1"/>
        <c:majorTickMark val="none"/>
        <c:minorTickMark val="none"/>
        <c:tickLblPos val="none"/>
        <c:crossAx val="118531200"/>
        <c:crosses val="autoZero"/>
        <c:auto val="1"/>
        <c:lblOffset val="100"/>
        <c:baseTimeUnit val="years"/>
      </c:dateAx>
      <c:valAx>
        <c:axId val="118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62.84</c:v>
                </c:pt>
                <c:pt idx="1">
                  <c:v>61.66</c:v>
                </c:pt>
                <c:pt idx="2">
                  <c:v>59.06</c:v>
                </c:pt>
                <c:pt idx="3">
                  <c:v>59.37</c:v>
                </c:pt>
                <c:pt idx="4">
                  <c:v>59.22</c:v>
                </c:pt>
              </c:numCache>
            </c:numRef>
          </c:val>
          <c:extLst>
            <c:ext xmlns:c16="http://schemas.microsoft.com/office/drawing/2014/chart" uri="{C3380CC4-5D6E-409C-BE32-E72D297353CC}">
              <c16:uniqueId val="{00000000-E057-4CF3-A9EA-3A563F9EFE30}"/>
            </c:ext>
          </c:extLst>
        </c:ser>
        <c:dLbls>
          <c:showLegendKey val="0"/>
          <c:showVal val="0"/>
          <c:showCatName val="0"/>
          <c:showSerName val="0"/>
          <c:showPercent val="0"/>
          <c:showBubbleSize val="0"/>
        </c:dLbls>
        <c:gapWidth val="150"/>
        <c:axId val="117471872"/>
        <c:axId val="1178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E057-4CF3-A9EA-3A563F9EFE30}"/>
            </c:ext>
          </c:extLst>
        </c:ser>
        <c:dLbls>
          <c:showLegendKey val="0"/>
          <c:showVal val="0"/>
          <c:showCatName val="0"/>
          <c:showSerName val="0"/>
          <c:showPercent val="0"/>
          <c:showBubbleSize val="0"/>
        </c:dLbls>
        <c:marker val="1"/>
        <c:smooth val="0"/>
        <c:axId val="117471872"/>
        <c:axId val="117859072"/>
      </c:lineChart>
      <c:dateAx>
        <c:axId val="117471872"/>
        <c:scaling>
          <c:orientation val="minMax"/>
        </c:scaling>
        <c:delete val="1"/>
        <c:axPos val="b"/>
        <c:numFmt formatCode="ge" sourceLinked="1"/>
        <c:majorTickMark val="none"/>
        <c:minorTickMark val="none"/>
        <c:tickLblPos val="none"/>
        <c:crossAx val="117859072"/>
        <c:crosses val="autoZero"/>
        <c:auto val="1"/>
        <c:lblOffset val="100"/>
        <c:baseTimeUnit val="years"/>
      </c:dateAx>
      <c:valAx>
        <c:axId val="117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79.81</c:v>
                </c:pt>
                <c:pt idx="1">
                  <c:v>79.510000000000005</c:v>
                </c:pt>
                <c:pt idx="2">
                  <c:v>82.28</c:v>
                </c:pt>
                <c:pt idx="3">
                  <c:v>83.39</c:v>
                </c:pt>
                <c:pt idx="4">
                  <c:v>81.44</c:v>
                </c:pt>
              </c:numCache>
            </c:numRef>
          </c:val>
          <c:extLst>
            <c:ext xmlns:c16="http://schemas.microsoft.com/office/drawing/2014/chart" uri="{C3380CC4-5D6E-409C-BE32-E72D297353CC}">
              <c16:uniqueId val="{00000000-7957-4A1F-8953-75C9C379DDAA}"/>
            </c:ext>
          </c:extLst>
        </c:ser>
        <c:dLbls>
          <c:showLegendKey val="0"/>
          <c:showVal val="0"/>
          <c:showCatName val="0"/>
          <c:showSerName val="0"/>
          <c:showPercent val="0"/>
          <c:showBubbleSize val="0"/>
        </c:dLbls>
        <c:gapWidth val="150"/>
        <c:axId val="117877760"/>
        <c:axId val="1178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7957-4A1F-8953-75C9C379DDAA}"/>
            </c:ext>
          </c:extLst>
        </c:ser>
        <c:dLbls>
          <c:showLegendKey val="0"/>
          <c:showVal val="0"/>
          <c:showCatName val="0"/>
          <c:showSerName val="0"/>
          <c:showPercent val="0"/>
          <c:showBubbleSize val="0"/>
        </c:dLbls>
        <c:marker val="1"/>
        <c:smooth val="0"/>
        <c:axId val="117877760"/>
        <c:axId val="117879936"/>
      </c:lineChart>
      <c:dateAx>
        <c:axId val="117877760"/>
        <c:scaling>
          <c:orientation val="minMax"/>
        </c:scaling>
        <c:delete val="1"/>
        <c:axPos val="b"/>
        <c:numFmt formatCode="ge" sourceLinked="1"/>
        <c:majorTickMark val="none"/>
        <c:minorTickMark val="none"/>
        <c:tickLblPos val="none"/>
        <c:crossAx val="117879936"/>
        <c:crosses val="autoZero"/>
        <c:auto val="1"/>
        <c:lblOffset val="100"/>
        <c:baseTimeUnit val="years"/>
      </c:dateAx>
      <c:valAx>
        <c:axId val="117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113.23</c:v>
                </c:pt>
                <c:pt idx="1">
                  <c:v>106.97</c:v>
                </c:pt>
                <c:pt idx="2">
                  <c:v>102.76</c:v>
                </c:pt>
                <c:pt idx="3">
                  <c:v>109.27</c:v>
                </c:pt>
                <c:pt idx="4">
                  <c:v>116.82</c:v>
                </c:pt>
              </c:numCache>
            </c:numRef>
          </c:val>
          <c:extLst>
            <c:ext xmlns:c16="http://schemas.microsoft.com/office/drawing/2014/chart" uri="{C3380CC4-5D6E-409C-BE32-E72D297353CC}">
              <c16:uniqueId val="{00000000-0A30-40A6-8F5B-42F4D39EE4C9}"/>
            </c:ext>
          </c:extLst>
        </c:ser>
        <c:dLbls>
          <c:showLegendKey val="0"/>
          <c:showVal val="0"/>
          <c:showCatName val="0"/>
          <c:showSerName val="0"/>
          <c:showPercent val="0"/>
          <c:showBubbleSize val="0"/>
        </c:dLbls>
        <c:gapWidth val="150"/>
        <c:axId val="118713728"/>
        <c:axId val="1187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0A30-40A6-8F5B-42F4D39EE4C9}"/>
            </c:ext>
          </c:extLst>
        </c:ser>
        <c:dLbls>
          <c:showLegendKey val="0"/>
          <c:showVal val="0"/>
          <c:showCatName val="0"/>
          <c:showSerName val="0"/>
          <c:showPercent val="0"/>
          <c:showBubbleSize val="0"/>
        </c:dLbls>
        <c:marker val="1"/>
        <c:smooth val="0"/>
        <c:axId val="118713728"/>
        <c:axId val="118724096"/>
      </c:lineChart>
      <c:dateAx>
        <c:axId val="118713728"/>
        <c:scaling>
          <c:orientation val="minMax"/>
        </c:scaling>
        <c:delete val="1"/>
        <c:axPos val="b"/>
        <c:numFmt formatCode="ge" sourceLinked="1"/>
        <c:majorTickMark val="none"/>
        <c:minorTickMark val="none"/>
        <c:tickLblPos val="none"/>
        <c:crossAx val="118724096"/>
        <c:crosses val="autoZero"/>
        <c:auto val="1"/>
        <c:lblOffset val="100"/>
        <c:baseTimeUnit val="years"/>
      </c:dateAx>
      <c:valAx>
        <c:axId val="11872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38.61</c:v>
                </c:pt>
                <c:pt idx="1">
                  <c:v>42.49</c:v>
                </c:pt>
                <c:pt idx="2">
                  <c:v>43.05</c:v>
                </c:pt>
                <c:pt idx="3">
                  <c:v>43.64</c:v>
                </c:pt>
                <c:pt idx="4">
                  <c:v>44.4</c:v>
                </c:pt>
              </c:numCache>
            </c:numRef>
          </c:val>
          <c:extLst>
            <c:ext xmlns:c16="http://schemas.microsoft.com/office/drawing/2014/chart" uri="{C3380CC4-5D6E-409C-BE32-E72D297353CC}">
              <c16:uniqueId val="{00000000-52A3-4AB6-8782-A72B66245479}"/>
            </c:ext>
          </c:extLst>
        </c:ser>
        <c:dLbls>
          <c:showLegendKey val="0"/>
          <c:showVal val="0"/>
          <c:showCatName val="0"/>
          <c:showSerName val="0"/>
          <c:showPercent val="0"/>
          <c:showBubbleSize val="0"/>
        </c:dLbls>
        <c:gapWidth val="150"/>
        <c:axId val="118886400"/>
        <c:axId val="1188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52A3-4AB6-8782-A72B66245479}"/>
            </c:ext>
          </c:extLst>
        </c:ser>
        <c:dLbls>
          <c:showLegendKey val="0"/>
          <c:showVal val="0"/>
          <c:showCatName val="0"/>
          <c:showSerName val="0"/>
          <c:showPercent val="0"/>
          <c:showBubbleSize val="0"/>
        </c:dLbls>
        <c:marker val="1"/>
        <c:smooth val="0"/>
        <c:axId val="118886400"/>
        <c:axId val="118888320"/>
      </c:lineChart>
      <c:dateAx>
        <c:axId val="118886400"/>
        <c:scaling>
          <c:orientation val="minMax"/>
        </c:scaling>
        <c:delete val="1"/>
        <c:axPos val="b"/>
        <c:numFmt formatCode="ge" sourceLinked="1"/>
        <c:majorTickMark val="none"/>
        <c:minorTickMark val="none"/>
        <c:tickLblPos val="none"/>
        <c:crossAx val="118888320"/>
        <c:crosses val="autoZero"/>
        <c:auto val="1"/>
        <c:lblOffset val="100"/>
        <c:baseTimeUnit val="years"/>
      </c:dateAx>
      <c:valAx>
        <c:axId val="1188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12.45</c:v>
                </c:pt>
                <c:pt idx="1">
                  <c:v>12.42</c:v>
                </c:pt>
                <c:pt idx="2">
                  <c:v>14.97</c:v>
                </c:pt>
                <c:pt idx="3">
                  <c:v>15.44</c:v>
                </c:pt>
                <c:pt idx="4">
                  <c:v>18.760000000000002</c:v>
                </c:pt>
              </c:numCache>
            </c:numRef>
          </c:val>
          <c:extLst>
            <c:ext xmlns:c16="http://schemas.microsoft.com/office/drawing/2014/chart" uri="{C3380CC4-5D6E-409C-BE32-E72D297353CC}">
              <c16:uniqueId val="{00000000-E7EA-4C26-AE29-33BAD77BF3E1}"/>
            </c:ext>
          </c:extLst>
        </c:ser>
        <c:dLbls>
          <c:showLegendKey val="0"/>
          <c:showVal val="0"/>
          <c:showCatName val="0"/>
          <c:showSerName val="0"/>
          <c:showPercent val="0"/>
          <c:showBubbleSize val="0"/>
        </c:dLbls>
        <c:gapWidth val="150"/>
        <c:axId val="118925184"/>
        <c:axId val="1189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E7EA-4C26-AE29-33BAD77BF3E1}"/>
            </c:ext>
          </c:extLst>
        </c:ser>
        <c:dLbls>
          <c:showLegendKey val="0"/>
          <c:showVal val="0"/>
          <c:showCatName val="0"/>
          <c:showSerName val="0"/>
          <c:showPercent val="0"/>
          <c:showBubbleSize val="0"/>
        </c:dLbls>
        <c:marker val="1"/>
        <c:smooth val="0"/>
        <c:axId val="118925184"/>
        <c:axId val="118927360"/>
      </c:lineChart>
      <c:dateAx>
        <c:axId val="118925184"/>
        <c:scaling>
          <c:orientation val="minMax"/>
        </c:scaling>
        <c:delete val="1"/>
        <c:axPos val="b"/>
        <c:numFmt formatCode="ge" sourceLinked="1"/>
        <c:majorTickMark val="none"/>
        <c:minorTickMark val="none"/>
        <c:tickLblPos val="none"/>
        <c:crossAx val="118927360"/>
        <c:crosses val="autoZero"/>
        <c:auto val="1"/>
        <c:lblOffset val="100"/>
        <c:baseTimeUnit val="years"/>
      </c:dateAx>
      <c:valAx>
        <c:axId val="118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1F-4B98-BCAA-8F159602E5C4}"/>
            </c:ext>
          </c:extLst>
        </c:ser>
        <c:dLbls>
          <c:showLegendKey val="0"/>
          <c:showVal val="0"/>
          <c:showCatName val="0"/>
          <c:showSerName val="0"/>
          <c:showPercent val="0"/>
          <c:showBubbleSize val="0"/>
        </c:dLbls>
        <c:gapWidth val="150"/>
        <c:axId val="118979200"/>
        <c:axId val="1190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E11F-4B98-BCAA-8F159602E5C4}"/>
            </c:ext>
          </c:extLst>
        </c:ser>
        <c:dLbls>
          <c:showLegendKey val="0"/>
          <c:showVal val="0"/>
          <c:showCatName val="0"/>
          <c:showSerName val="0"/>
          <c:showPercent val="0"/>
          <c:showBubbleSize val="0"/>
        </c:dLbls>
        <c:marker val="1"/>
        <c:smooth val="0"/>
        <c:axId val="118979200"/>
        <c:axId val="119059200"/>
      </c:lineChart>
      <c:dateAx>
        <c:axId val="118979200"/>
        <c:scaling>
          <c:orientation val="minMax"/>
        </c:scaling>
        <c:delete val="1"/>
        <c:axPos val="b"/>
        <c:numFmt formatCode="ge" sourceLinked="1"/>
        <c:majorTickMark val="none"/>
        <c:minorTickMark val="none"/>
        <c:tickLblPos val="none"/>
        <c:crossAx val="119059200"/>
        <c:crosses val="autoZero"/>
        <c:auto val="1"/>
        <c:lblOffset val="100"/>
        <c:baseTimeUnit val="years"/>
      </c:dateAx>
      <c:valAx>
        <c:axId val="11905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1255.44</c:v>
                </c:pt>
                <c:pt idx="1">
                  <c:v>364.59</c:v>
                </c:pt>
                <c:pt idx="2">
                  <c:v>223.55</c:v>
                </c:pt>
                <c:pt idx="3">
                  <c:v>150.01</c:v>
                </c:pt>
                <c:pt idx="4">
                  <c:v>116.31</c:v>
                </c:pt>
              </c:numCache>
            </c:numRef>
          </c:val>
          <c:extLst>
            <c:ext xmlns:c16="http://schemas.microsoft.com/office/drawing/2014/chart" uri="{C3380CC4-5D6E-409C-BE32-E72D297353CC}">
              <c16:uniqueId val="{00000000-00E5-4F2F-95E8-21354192054E}"/>
            </c:ext>
          </c:extLst>
        </c:ser>
        <c:dLbls>
          <c:showLegendKey val="0"/>
          <c:showVal val="0"/>
          <c:showCatName val="0"/>
          <c:showSerName val="0"/>
          <c:showPercent val="0"/>
          <c:showBubbleSize val="0"/>
        </c:dLbls>
        <c:gapWidth val="150"/>
        <c:axId val="131009536"/>
        <c:axId val="1310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00E5-4F2F-95E8-21354192054E}"/>
            </c:ext>
          </c:extLst>
        </c:ser>
        <c:dLbls>
          <c:showLegendKey val="0"/>
          <c:showVal val="0"/>
          <c:showCatName val="0"/>
          <c:showSerName val="0"/>
          <c:showPercent val="0"/>
          <c:showBubbleSize val="0"/>
        </c:dLbls>
        <c:marker val="1"/>
        <c:smooth val="0"/>
        <c:axId val="131009536"/>
        <c:axId val="131052672"/>
      </c:lineChart>
      <c:dateAx>
        <c:axId val="131009536"/>
        <c:scaling>
          <c:orientation val="minMax"/>
        </c:scaling>
        <c:delete val="1"/>
        <c:axPos val="b"/>
        <c:numFmt formatCode="ge" sourceLinked="1"/>
        <c:majorTickMark val="none"/>
        <c:minorTickMark val="none"/>
        <c:tickLblPos val="none"/>
        <c:crossAx val="131052672"/>
        <c:crosses val="autoZero"/>
        <c:auto val="1"/>
        <c:lblOffset val="100"/>
        <c:baseTimeUnit val="years"/>
      </c:dateAx>
      <c:valAx>
        <c:axId val="13105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583.35</c:v>
                </c:pt>
                <c:pt idx="1">
                  <c:v>569.17999999999995</c:v>
                </c:pt>
                <c:pt idx="2">
                  <c:v>544.51</c:v>
                </c:pt>
                <c:pt idx="3">
                  <c:v>519.19000000000005</c:v>
                </c:pt>
                <c:pt idx="4">
                  <c:v>446.6</c:v>
                </c:pt>
              </c:numCache>
            </c:numRef>
          </c:val>
          <c:extLst>
            <c:ext xmlns:c16="http://schemas.microsoft.com/office/drawing/2014/chart" uri="{C3380CC4-5D6E-409C-BE32-E72D297353CC}">
              <c16:uniqueId val="{00000000-1F88-4BB5-957B-6512F35B597F}"/>
            </c:ext>
          </c:extLst>
        </c:ser>
        <c:dLbls>
          <c:showLegendKey val="0"/>
          <c:showVal val="0"/>
          <c:showCatName val="0"/>
          <c:showSerName val="0"/>
          <c:showPercent val="0"/>
          <c:showBubbleSize val="0"/>
        </c:dLbls>
        <c:gapWidth val="150"/>
        <c:axId val="131104128"/>
        <c:axId val="1311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1F88-4BB5-957B-6512F35B597F}"/>
            </c:ext>
          </c:extLst>
        </c:ser>
        <c:dLbls>
          <c:showLegendKey val="0"/>
          <c:showVal val="0"/>
          <c:showCatName val="0"/>
          <c:showSerName val="0"/>
          <c:showPercent val="0"/>
          <c:showBubbleSize val="0"/>
        </c:dLbls>
        <c:marker val="1"/>
        <c:smooth val="0"/>
        <c:axId val="131104128"/>
        <c:axId val="131110400"/>
      </c:lineChart>
      <c:dateAx>
        <c:axId val="131104128"/>
        <c:scaling>
          <c:orientation val="minMax"/>
        </c:scaling>
        <c:delete val="1"/>
        <c:axPos val="b"/>
        <c:numFmt formatCode="ge" sourceLinked="1"/>
        <c:majorTickMark val="none"/>
        <c:minorTickMark val="none"/>
        <c:tickLblPos val="none"/>
        <c:crossAx val="131110400"/>
        <c:crosses val="autoZero"/>
        <c:auto val="1"/>
        <c:lblOffset val="100"/>
        <c:baseTimeUnit val="years"/>
      </c:dateAx>
      <c:valAx>
        <c:axId val="13111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110.89</c:v>
                </c:pt>
                <c:pt idx="1">
                  <c:v>106.94</c:v>
                </c:pt>
                <c:pt idx="2">
                  <c:v>102.48</c:v>
                </c:pt>
                <c:pt idx="3">
                  <c:v>110.37</c:v>
                </c:pt>
                <c:pt idx="4">
                  <c:v>118.89</c:v>
                </c:pt>
              </c:numCache>
            </c:numRef>
          </c:val>
          <c:extLst>
            <c:ext xmlns:c16="http://schemas.microsoft.com/office/drawing/2014/chart" uri="{C3380CC4-5D6E-409C-BE32-E72D297353CC}">
              <c16:uniqueId val="{00000000-8538-4DAC-8C47-515E8350D0A4}"/>
            </c:ext>
          </c:extLst>
        </c:ser>
        <c:dLbls>
          <c:showLegendKey val="0"/>
          <c:showVal val="0"/>
          <c:showCatName val="0"/>
          <c:showSerName val="0"/>
          <c:showPercent val="0"/>
          <c:showBubbleSize val="0"/>
        </c:dLbls>
        <c:gapWidth val="150"/>
        <c:axId val="134275072"/>
        <c:axId val="1342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8538-4DAC-8C47-515E8350D0A4}"/>
            </c:ext>
          </c:extLst>
        </c:ser>
        <c:dLbls>
          <c:showLegendKey val="0"/>
          <c:showVal val="0"/>
          <c:showCatName val="0"/>
          <c:showSerName val="0"/>
          <c:showPercent val="0"/>
          <c:showBubbleSize val="0"/>
        </c:dLbls>
        <c:marker val="1"/>
        <c:smooth val="0"/>
        <c:axId val="134275072"/>
        <c:axId val="134276992"/>
      </c:lineChart>
      <c:dateAx>
        <c:axId val="134275072"/>
        <c:scaling>
          <c:orientation val="minMax"/>
        </c:scaling>
        <c:delete val="1"/>
        <c:axPos val="b"/>
        <c:numFmt formatCode="ge" sourceLinked="1"/>
        <c:majorTickMark val="none"/>
        <c:minorTickMark val="none"/>
        <c:tickLblPos val="none"/>
        <c:crossAx val="134276992"/>
        <c:crosses val="autoZero"/>
        <c:auto val="1"/>
        <c:lblOffset val="100"/>
        <c:baseTimeUnit val="years"/>
      </c:dateAx>
      <c:valAx>
        <c:axId val="1342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100.14</c:v>
                </c:pt>
                <c:pt idx="1">
                  <c:v>103.95</c:v>
                </c:pt>
                <c:pt idx="2">
                  <c:v>108.54</c:v>
                </c:pt>
                <c:pt idx="3">
                  <c:v>101.46</c:v>
                </c:pt>
                <c:pt idx="4">
                  <c:v>109.15</c:v>
                </c:pt>
              </c:numCache>
            </c:numRef>
          </c:val>
          <c:extLst>
            <c:ext xmlns:c16="http://schemas.microsoft.com/office/drawing/2014/chart" uri="{C3380CC4-5D6E-409C-BE32-E72D297353CC}">
              <c16:uniqueId val="{00000000-E914-41E5-8386-33159C007A1E}"/>
            </c:ext>
          </c:extLst>
        </c:ser>
        <c:dLbls>
          <c:showLegendKey val="0"/>
          <c:showVal val="0"/>
          <c:showCatName val="0"/>
          <c:showSerName val="0"/>
          <c:showPercent val="0"/>
          <c:showBubbleSize val="0"/>
        </c:dLbls>
        <c:gapWidth val="150"/>
        <c:axId val="134730112"/>
        <c:axId val="1347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E914-41E5-8386-33159C007A1E}"/>
            </c:ext>
          </c:extLst>
        </c:ser>
        <c:dLbls>
          <c:showLegendKey val="0"/>
          <c:showVal val="0"/>
          <c:showCatName val="0"/>
          <c:showSerName val="0"/>
          <c:showPercent val="0"/>
          <c:showBubbleSize val="0"/>
        </c:dLbls>
        <c:marker val="1"/>
        <c:smooth val="0"/>
        <c:axId val="134730112"/>
        <c:axId val="134732032"/>
      </c:lineChart>
      <c:dateAx>
        <c:axId val="134730112"/>
        <c:scaling>
          <c:orientation val="minMax"/>
        </c:scaling>
        <c:delete val="1"/>
        <c:axPos val="b"/>
        <c:numFmt formatCode="ge" sourceLinked="1"/>
        <c:majorTickMark val="none"/>
        <c:minorTickMark val="none"/>
        <c:tickLblPos val="none"/>
        <c:crossAx val="134732032"/>
        <c:crosses val="autoZero"/>
        <c:auto val="1"/>
        <c:lblOffset val="100"/>
        <c:baseTimeUnit val="years"/>
      </c:dateAx>
      <c:valAx>
        <c:axId val="1347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5" zoomScaleNormal="100" workbookViewId="0">
      <selection activeCell="BK11" sqref="BK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小松島市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38442</v>
      </c>
      <c r="AM8" s="70"/>
      <c r="AN8" s="70"/>
      <c r="AO8" s="70"/>
      <c r="AP8" s="70"/>
      <c r="AQ8" s="70"/>
      <c r="AR8" s="70"/>
      <c r="AS8" s="70"/>
      <c r="AT8" s="66">
        <f>データ!$S$6</f>
        <v>45.37</v>
      </c>
      <c r="AU8" s="67"/>
      <c r="AV8" s="67"/>
      <c r="AW8" s="67"/>
      <c r="AX8" s="67"/>
      <c r="AY8" s="67"/>
      <c r="AZ8" s="67"/>
      <c r="BA8" s="67"/>
      <c r="BB8" s="69">
        <f>データ!$T$6</f>
        <v>847.3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54.04</v>
      </c>
      <c r="J10" s="67"/>
      <c r="K10" s="67"/>
      <c r="L10" s="67"/>
      <c r="M10" s="67"/>
      <c r="N10" s="67"/>
      <c r="O10" s="68"/>
      <c r="P10" s="69">
        <f>データ!$P$6</f>
        <v>95.39</v>
      </c>
      <c r="Q10" s="69"/>
      <c r="R10" s="69"/>
      <c r="S10" s="69"/>
      <c r="T10" s="69"/>
      <c r="U10" s="69"/>
      <c r="V10" s="69"/>
      <c r="W10" s="70">
        <f>データ!$Q$6</f>
        <v>2639</v>
      </c>
      <c r="X10" s="70"/>
      <c r="Y10" s="70"/>
      <c r="Z10" s="70"/>
      <c r="AA10" s="70"/>
      <c r="AB10" s="70"/>
      <c r="AC10" s="70"/>
      <c r="AD10" s="2"/>
      <c r="AE10" s="2"/>
      <c r="AF10" s="2"/>
      <c r="AG10" s="2"/>
      <c r="AH10" s="4"/>
      <c r="AI10" s="4"/>
      <c r="AJ10" s="4"/>
      <c r="AK10" s="4"/>
      <c r="AL10" s="70">
        <f>データ!$U$6</f>
        <v>36398</v>
      </c>
      <c r="AM10" s="70"/>
      <c r="AN10" s="70"/>
      <c r="AO10" s="70"/>
      <c r="AP10" s="70"/>
      <c r="AQ10" s="70"/>
      <c r="AR10" s="70"/>
      <c r="AS10" s="70"/>
      <c r="AT10" s="66">
        <f>データ!$V$6</f>
        <v>39.6</v>
      </c>
      <c r="AU10" s="67"/>
      <c r="AV10" s="67"/>
      <c r="AW10" s="67"/>
      <c r="AX10" s="67"/>
      <c r="AY10" s="67"/>
      <c r="AZ10" s="67"/>
      <c r="BA10" s="67"/>
      <c r="BB10" s="69">
        <f>データ!$W$6</f>
        <v>919.14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kriVU1N6koTRGfT1dMPg9JiiOyYW9MFVmgmX1rJTMbakoMYnG57OE2smHrPuW7JfJ2vIEYWLgnNe61j7m5mPw==" saltValue="38iRjGfKoVLerGxQwzduf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362034</v>
      </c>
      <c r="D6" s="33">
        <f t="shared" si="3"/>
        <v>46</v>
      </c>
      <c r="E6" s="33">
        <f t="shared" si="3"/>
        <v>1</v>
      </c>
      <c r="F6" s="33">
        <f t="shared" si="3"/>
        <v>0</v>
      </c>
      <c r="G6" s="33">
        <f t="shared" si="3"/>
        <v>1</v>
      </c>
      <c r="H6" s="33" t="str">
        <f t="shared" si="3"/>
        <v>徳島県　小松島市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54.04</v>
      </c>
      <c r="P6" s="34">
        <f t="shared" si="3"/>
        <v>95.39</v>
      </c>
      <c r="Q6" s="34">
        <f t="shared" si="3"/>
        <v>2639</v>
      </c>
      <c r="R6" s="34">
        <f t="shared" si="3"/>
        <v>38442</v>
      </c>
      <c r="S6" s="34">
        <f t="shared" si="3"/>
        <v>45.37</v>
      </c>
      <c r="T6" s="34">
        <f t="shared" si="3"/>
        <v>847.3</v>
      </c>
      <c r="U6" s="34">
        <f t="shared" si="3"/>
        <v>36398</v>
      </c>
      <c r="V6" s="34">
        <f t="shared" si="3"/>
        <v>39.6</v>
      </c>
      <c r="W6" s="34">
        <f t="shared" si="3"/>
        <v>919.14</v>
      </c>
      <c r="X6" s="35">
        <f>IF(X7="",NA(),X7)</f>
        <v>113.23</v>
      </c>
      <c r="Y6" s="35">
        <f t="shared" ref="Y6:AG6" si="4">IF(Y7="",NA(),Y7)</f>
        <v>106.97</v>
      </c>
      <c r="Z6" s="35">
        <f t="shared" si="4"/>
        <v>102.76</v>
      </c>
      <c r="AA6" s="35">
        <f t="shared" si="4"/>
        <v>109.27</v>
      </c>
      <c r="AB6" s="35">
        <f t="shared" si="4"/>
        <v>116.82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1255.44</v>
      </c>
      <c r="AU6" s="35">
        <f t="shared" ref="AU6:BC6" si="6">IF(AU7="",NA(),AU7)</f>
        <v>364.59</v>
      </c>
      <c r="AV6" s="35">
        <f t="shared" si="6"/>
        <v>223.55</v>
      </c>
      <c r="AW6" s="35">
        <f t="shared" si="6"/>
        <v>150.01</v>
      </c>
      <c r="AX6" s="35">
        <f t="shared" si="6"/>
        <v>116.31</v>
      </c>
      <c r="AY6" s="35">
        <f t="shared" si="6"/>
        <v>909.68</v>
      </c>
      <c r="AZ6" s="35">
        <f t="shared" si="6"/>
        <v>382.09</v>
      </c>
      <c r="BA6" s="35">
        <f t="shared" si="6"/>
        <v>371.31</v>
      </c>
      <c r="BB6" s="35">
        <f t="shared" si="6"/>
        <v>377.63</v>
      </c>
      <c r="BC6" s="35">
        <f t="shared" si="6"/>
        <v>357.34</v>
      </c>
      <c r="BD6" s="34" t="str">
        <f>IF(BD7="","",IF(BD7="-","【-】","【"&amp;SUBSTITUTE(TEXT(BD7,"#,##0.00"),"-","△")&amp;"】"))</f>
        <v>【264.34】</v>
      </c>
      <c r="BE6" s="35">
        <f>IF(BE7="",NA(),BE7)</f>
        <v>583.35</v>
      </c>
      <c r="BF6" s="35">
        <f t="shared" ref="BF6:BN6" si="7">IF(BF7="",NA(),BF7)</f>
        <v>569.17999999999995</v>
      </c>
      <c r="BG6" s="35">
        <f t="shared" si="7"/>
        <v>544.51</v>
      </c>
      <c r="BH6" s="35">
        <f t="shared" si="7"/>
        <v>519.19000000000005</v>
      </c>
      <c r="BI6" s="35">
        <f t="shared" si="7"/>
        <v>446.6</v>
      </c>
      <c r="BJ6" s="35">
        <f t="shared" si="7"/>
        <v>382.65</v>
      </c>
      <c r="BK6" s="35">
        <f t="shared" si="7"/>
        <v>385.06</v>
      </c>
      <c r="BL6" s="35">
        <f t="shared" si="7"/>
        <v>373.09</v>
      </c>
      <c r="BM6" s="35">
        <f t="shared" si="7"/>
        <v>364.71</v>
      </c>
      <c r="BN6" s="35">
        <f t="shared" si="7"/>
        <v>373.69</v>
      </c>
      <c r="BO6" s="34" t="str">
        <f>IF(BO7="","",IF(BO7="-","【-】","【"&amp;SUBSTITUTE(TEXT(BO7,"#,##0.00"),"-","△")&amp;"】"))</f>
        <v>【274.27】</v>
      </c>
      <c r="BP6" s="35">
        <f>IF(BP7="",NA(),BP7)</f>
        <v>110.89</v>
      </c>
      <c r="BQ6" s="35">
        <f t="shared" ref="BQ6:BY6" si="8">IF(BQ7="",NA(),BQ7)</f>
        <v>106.94</v>
      </c>
      <c r="BR6" s="35">
        <f t="shared" si="8"/>
        <v>102.48</v>
      </c>
      <c r="BS6" s="35">
        <f t="shared" si="8"/>
        <v>110.37</v>
      </c>
      <c r="BT6" s="35">
        <f t="shared" si="8"/>
        <v>118.89</v>
      </c>
      <c r="BU6" s="35">
        <f t="shared" si="8"/>
        <v>96.1</v>
      </c>
      <c r="BV6" s="35">
        <f t="shared" si="8"/>
        <v>99.07</v>
      </c>
      <c r="BW6" s="35">
        <f t="shared" si="8"/>
        <v>99.99</v>
      </c>
      <c r="BX6" s="35">
        <f t="shared" si="8"/>
        <v>100.65</v>
      </c>
      <c r="BY6" s="35">
        <f t="shared" si="8"/>
        <v>99.87</v>
      </c>
      <c r="BZ6" s="34" t="str">
        <f>IF(BZ7="","",IF(BZ7="-","【-】","【"&amp;SUBSTITUTE(TEXT(BZ7,"#,##0.00"),"-","△")&amp;"】"))</f>
        <v>【104.36】</v>
      </c>
      <c r="CA6" s="35">
        <f>IF(CA7="",NA(),CA7)</f>
        <v>100.14</v>
      </c>
      <c r="CB6" s="35">
        <f t="shared" ref="CB6:CJ6" si="9">IF(CB7="",NA(),CB7)</f>
        <v>103.95</v>
      </c>
      <c r="CC6" s="35">
        <f t="shared" si="9"/>
        <v>108.54</v>
      </c>
      <c r="CD6" s="35">
        <f t="shared" si="9"/>
        <v>101.46</v>
      </c>
      <c r="CE6" s="35">
        <f t="shared" si="9"/>
        <v>109.15</v>
      </c>
      <c r="CF6" s="35">
        <f t="shared" si="9"/>
        <v>178.39</v>
      </c>
      <c r="CG6" s="35">
        <f t="shared" si="9"/>
        <v>173.03</v>
      </c>
      <c r="CH6" s="35">
        <f t="shared" si="9"/>
        <v>171.15</v>
      </c>
      <c r="CI6" s="35">
        <f t="shared" si="9"/>
        <v>170.19</v>
      </c>
      <c r="CJ6" s="35">
        <f t="shared" si="9"/>
        <v>171.81</v>
      </c>
      <c r="CK6" s="34" t="str">
        <f>IF(CK7="","",IF(CK7="-","【-】","【"&amp;SUBSTITUTE(TEXT(CK7,"#,##0.00"),"-","△")&amp;"】"))</f>
        <v>【165.71】</v>
      </c>
      <c r="CL6" s="35">
        <f>IF(CL7="",NA(),CL7)</f>
        <v>62.84</v>
      </c>
      <c r="CM6" s="35">
        <f t="shared" ref="CM6:CU6" si="10">IF(CM7="",NA(),CM7)</f>
        <v>61.66</v>
      </c>
      <c r="CN6" s="35">
        <f t="shared" si="10"/>
        <v>59.06</v>
      </c>
      <c r="CO6" s="35">
        <f t="shared" si="10"/>
        <v>59.37</v>
      </c>
      <c r="CP6" s="35">
        <f t="shared" si="10"/>
        <v>59.22</v>
      </c>
      <c r="CQ6" s="35">
        <f t="shared" si="10"/>
        <v>59.23</v>
      </c>
      <c r="CR6" s="35">
        <f t="shared" si="10"/>
        <v>58.58</v>
      </c>
      <c r="CS6" s="35">
        <f t="shared" si="10"/>
        <v>58.53</v>
      </c>
      <c r="CT6" s="35">
        <f t="shared" si="10"/>
        <v>59.01</v>
      </c>
      <c r="CU6" s="35">
        <f t="shared" si="10"/>
        <v>60.03</v>
      </c>
      <c r="CV6" s="34" t="str">
        <f>IF(CV7="","",IF(CV7="-","【-】","【"&amp;SUBSTITUTE(TEXT(CV7,"#,##0.00"),"-","△")&amp;"】"))</f>
        <v>【60.41】</v>
      </c>
      <c r="CW6" s="35">
        <f>IF(CW7="",NA(),CW7)</f>
        <v>79.81</v>
      </c>
      <c r="CX6" s="35">
        <f t="shared" ref="CX6:DF6" si="11">IF(CX7="",NA(),CX7)</f>
        <v>79.510000000000005</v>
      </c>
      <c r="CY6" s="35">
        <f t="shared" si="11"/>
        <v>82.28</v>
      </c>
      <c r="CZ6" s="35">
        <f t="shared" si="11"/>
        <v>83.39</v>
      </c>
      <c r="DA6" s="35">
        <f t="shared" si="11"/>
        <v>81.44</v>
      </c>
      <c r="DB6" s="35">
        <f t="shared" si="11"/>
        <v>85.53</v>
      </c>
      <c r="DC6" s="35">
        <f t="shared" si="11"/>
        <v>85.23</v>
      </c>
      <c r="DD6" s="35">
        <f t="shared" si="11"/>
        <v>85.26</v>
      </c>
      <c r="DE6" s="35">
        <f t="shared" si="11"/>
        <v>85.37</v>
      </c>
      <c r="DF6" s="35">
        <f t="shared" si="11"/>
        <v>84.81</v>
      </c>
      <c r="DG6" s="34" t="str">
        <f>IF(DG7="","",IF(DG7="-","【-】","【"&amp;SUBSTITUTE(TEXT(DG7,"#,##0.00"),"-","△")&amp;"】"))</f>
        <v>【89.93】</v>
      </c>
      <c r="DH6" s="35">
        <f>IF(DH7="",NA(),DH7)</f>
        <v>38.61</v>
      </c>
      <c r="DI6" s="35">
        <f t="shared" ref="DI6:DQ6" si="12">IF(DI7="",NA(),DI7)</f>
        <v>42.49</v>
      </c>
      <c r="DJ6" s="35">
        <f t="shared" si="12"/>
        <v>43.05</v>
      </c>
      <c r="DK6" s="35">
        <f t="shared" si="12"/>
        <v>43.64</v>
      </c>
      <c r="DL6" s="35">
        <f t="shared" si="12"/>
        <v>44.4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12.45</v>
      </c>
      <c r="DT6" s="35">
        <f t="shared" ref="DT6:EB6" si="13">IF(DT7="",NA(),DT7)</f>
        <v>12.42</v>
      </c>
      <c r="DU6" s="35">
        <f t="shared" si="13"/>
        <v>14.97</v>
      </c>
      <c r="DV6" s="35">
        <f t="shared" si="13"/>
        <v>15.44</v>
      </c>
      <c r="DW6" s="35">
        <f t="shared" si="13"/>
        <v>18.760000000000002</v>
      </c>
      <c r="DX6" s="35">
        <f t="shared" si="13"/>
        <v>8.39</v>
      </c>
      <c r="DY6" s="35">
        <f t="shared" si="13"/>
        <v>10.09</v>
      </c>
      <c r="DZ6" s="35">
        <f t="shared" si="13"/>
        <v>10.54</v>
      </c>
      <c r="EA6" s="35">
        <f t="shared" si="13"/>
        <v>12.03</v>
      </c>
      <c r="EB6" s="35">
        <f t="shared" si="13"/>
        <v>12.19</v>
      </c>
      <c r="EC6" s="34" t="str">
        <f>IF(EC7="","",IF(EC7="-","【-】","【"&amp;SUBSTITUTE(TEXT(EC7,"#,##0.00"),"-","△")&amp;"】"))</f>
        <v>【15.89】</v>
      </c>
      <c r="ED6" s="35">
        <f>IF(ED7="",NA(),ED7)</f>
        <v>1.48</v>
      </c>
      <c r="EE6" s="35">
        <f t="shared" ref="EE6:EM6" si="14">IF(EE7="",NA(),EE7)</f>
        <v>1.48</v>
      </c>
      <c r="EF6" s="35">
        <f t="shared" si="14"/>
        <v>1.1499999999999999</v>
      </c>
      <c r="EG6" s="35">
        <f t="shared" si="14"/>
        <v>1.48</v>
      </c>
      <c r="EH6" s="35">
        <f t="shared" si="14"/>
        <v>0.63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362034</v>
      </c>
      <c r="D7" s="37">
        <v>46</v>
      </c>
      <c r="E7" s="37">
        <v>1</v>
      </c>
      <c r="F7" s="37">
        <v>0</v>
      </c>
      <c r="G7" s="37">
        <v>1</v>
      </c>
      <c r="H7" s="37" t="s">
        <v>105</v>
      </c>
      <c r="I7" s="37" t="s">
        <v>106</v>
      </c>
      <c r="J7" s="37" t="s">
        <v>107</v>
      </c>
      <c r="K7" s="37" t="s">
        <v>108</v>
      </c>
      <c r="L7" s="37" t="s">
        <v>109</v>
      </c>
      <c r="M7" s="37" t="s">
        <v>110</v>
      </c>
      <c r="N7" s="38" t="s">
        <v>111</v>
      </c>
      <c r="O7" s="38">
        <v>54.04</v>
      </c>
      <c r="P7" s="38">
        <v>95.39</v>
      </c>
      <c r="Q7" s="38">
        <v>2639</v>
      </c>
      <c r="R7" s="38">
        <v>38442</v>
      </c>
      <c r="S7" s="38">
        <v>45.37</v>
      </c>
      <c r="T7" s="38">
        <v>847.3</v>
      </c>
      <c r="U7" s="38">
        <v>36398</v>
      </c>
      <c r="V7" s="38">
        <v>39.6</v>
      </c>
      <c r="W7" s="38">
        <v>919.14</v>
      </c>
      <c r="X7" s="38">
        <v>113.23</v>
      </c>
      <c r="Y7" s="38">
        <v>106.97</v>
      </c>
      <c r="Z7" s="38">
        <v>102.76</v>
      </c>
      <c r="AA7" s="38">
        <v>109.27</v>
      </c>
      <c r="AB7" s="38">
        <v>116.82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1255.44</v>
      </c>
      <c r="AU7" s="38">
        <v>364.59</v>
      </c>
      <c r="AV7" s="38">
        <v>223.55</v>
      </c>
      <c r="AW7" s="38">
        <v>150.01</v>
      </c>
      <c r="AX7" s="38">
        <v>116.31</v>
      </c>
      <c r="AY7" s="38">
        <v>909.68</v>
      </c>
      <c r="AZ7" s="38">
        <v>382.09</v>
      </c>
      <c r="BA7" s="38">
        <v>371.31</v>
      </c>
      <c r="BB7" s="38">
        <v>377.63</v>
      </c>
      <c r="BC7" s="38">
        <v>357.34</v>
      </c>
      <c r="BD7" s="38">
        <v>264.33999999999997</v>
      </c>
      <c r="BE7" s="38">
        <v>583.35</v>
      </c>
      <c r="BF7" s="38">
        <v>569.17999999999995</v>
      </c>
      <c r="BG7" s="38">
        <v>544.51</v>
      </c>
      <c r="BH7" s="38">
        <v>519.19000000000005</v>
      </c>
      <c r="BI7" s="38">
        <v>446.6</v>
      </c>
      <c r="BJ7" s="38">
        <v>382.65</v>
      </c>
      <c r="BK7" s="38">
        <v>385.06</v>
      </c>
      <c r="BL7" s="38">
        <v>373.09</v>
      </c>
      <c r="BM7" s="38">
        <v>364.71</v>
      </c>
      <c r="BN7" s="38">
        <v>373.69</v>
      </c>
      <c r="BO7" s="38">
        <v>274.27</v>
      </c>
      <c r="BP7" s="38">
        <v>110.89</v>
      </c>
      <c r="BQ7" s="38">
        <v>106.94</v>
      </c>
      <c r="BR7" s="38">
        <v>102.48</v>
      </c>
      <c r="BS7" s="38">
        <v>110.37</v>
      </c>
      <c r="BT7" s="38">
        <v>118.89</v>
      </c>
      <c r="BU7" s="38">
        <v>96.1</v>
      </c>
      <c r="BV7" s="38">
        <v>99.07</v>
      </c>
      <c r="BW7" s="38">
        <v>99.99</v>
      </c>
      <c r="BX7" s="38">
        <v>100.65</v>
      </c>
      <c r="BY7" s="38">
        <v>99.87</v>
      </c>
      <c r="BZ7" s="38">
        <v>104.36</v>
      </c>
      <c r="CA7" s="38">
        <v>100.14</v>
      </c>
      <c r="CB7" s="38">
        <v>103.95</v>
      </c>
      <c r="CC7" s="38">
        <v>108.54</v>
      </c>
      <c r="CD7" s="38">
        <v>101.46</v>
      </c>
      <c r="CE7" s="38">
        <v>109.15</v>
      </c>
      <c r="CF7" s="38">
        <v>178.39</v>
      </c>
      <c r="CG7" s="38">
        <v>173.03</v>
      </c>
      <c r="CH7" s="38">
        <v>171.15</v>
      </c>
      <c r="CI7" s="38">
        <v>170.19</v>
      </c>
      <c r="CJ7" s="38">
        <v>171.81</v>
      </c>
      <c r="CK7" s="38">
        <v>165.71</v>
      </c>
      <c r="CL7" s="38">
        <v>62.84</v>
      </c>
      <c r="CM7" s="38">
        <v>61.66</v>
      </c>
      <c r="CN7" s="38">
        <v>59.06</v>
      </c>
      <c r="CO7" s="38">
        <v>59.37</v>
      </c>
      <c r="CP7" s="38">
        <v>59.22</v>
      </c>
      <c r="CQ7" s="38">
        <v>59.23</v>
      </c>
      <c r="CR7" s="38">
        <v>58.58</v>
      </c>
      <c r="CS7" s="38">
        <v>58.53</v>
      </c>
      <c r="CT7" s="38">
        <v>59.01</v>
      </c>
      <c r="CU7" s="38">
        <v>60.03</v>
      </c>
      <c r="CV7" s="38">
        <v>60.41</v>
      </c>
      <c r="CW7" s="38">
        <v>79.81</v>
      </c>
      <c r="CX7" s="38">
        <v>79.510000000000005</v>
      </c>
      <c r="CY7" s="38">
        <v>82.28</v>
      </c>
      <c r="CZ7" s="38">
        <v>83.39</v>
      </c>
      <c r="DA7" s="38">
        <v>81.44</v>
      </c>
      <c r="DB7" s="38">
        <v>85.53</v>
      </c>
      <c r="DC7" s="38">
        <v>85.23</v>
      </c>
      <c r="DD7" s="38">
        <v>85.26</v>
      </c>
      <c r="DE7" s="38">
        <v>85.37</v>
      </c>
      <c r="DF7" s="38">
        <v>84.81</v>
      </c>
      <c r="DG7" s="38">
        <v>89.93</v>
      </c>
      <c r="DH7" s="38">
        <v>38.61</v>
      </c>
      <c r="DI7" s="38">
        <v>42.49</v>
      </c>
      <c r="DJ7" s="38">
        <v>43.05</v>
      </c>
      <c r="DK7" s="38">
        <v>43.64</v>
      </c>
      <c r="DL7" s="38">
        <v>44.4</v>
      </c>
      <c r="DM7" s="38">
        <v>37.340000000000003</v>
      </c>
      <c r="DN7" s="38">
        <v>44.31</v>
      </c>
      <c r="DO7" s="38">
        <v>45.75</v>
      </c>
      <c r="DP7" s="38">
        <v>46.9</v>
      </c>
      <c r="DQ7" s="38">
        <v>47.28</v>
      </c>
      <c r="DR7" s="38">
        <v>48.12</v>
      </c>
      <c r="DS7" s="38">
        <v>12.45</v>
      </c>
      <c r="DT7" s="38">
        <v>12.42</v>
      </c>
      <c r="DU7" s="38">
        <v>14.97</v>
      </c>
      <c r="DV7" s="38">
        <v>15.44</v>
      </c>
      <c r="DW7" s="38">
        <v>18.760000000000002</v>
      </c>
      <c r="DX7" s="38">
        <v>8.39</v>
      </c>
      <c r="DY7" s="38">
        <v>10.09</v>
      </c>
      <c r="DZ7" s="38">
        <v>10.54</v>
      </c>
      <c r="EA7" s="38">
        <v>12.03</v>
      </c>
      <c r="EB7" s="38">
        <v>12.19</v>
      </c>
      <c r="EC7" s="38">
        <v>15.89</v>
      </c>
      <c r="ED7" s="38">
        <v>1.48</v>
      </c>
      <c r="EE7" s="38">
        <v>1.48</v>
      </c>
      <c r="EF7" s="38">
        <v>1.1499999999999999</v>
      </c>
      <c r="EG7" s="38">
        <v>1.48</v>
      </c>
      <c r="EH7" s="38">
        <v>0.63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2019-01-31T10:28:13Z</cp:lastPrinted>
  <dcterms:created xsi:type="dcterms:W3CDTF">2018-12-03T08:36:44Z</dcterms:created>
  <dcterms:modified xsi:type="dcterms:W3CDTF">2019-02-05T08:28:46Z</dcterms:modified>
  <cp:category/>
</cp:coreProperties>
</file>