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KojinData\個人データ\H30度業務（原田）\15.徳島認定リサイクル製品\"/>
    </mc:Choice>
  </mc:AlternateContent>
  <bookViews>
    <workbookView xWindow="0" yWindow="0" windowWidth="19200" windowHeight="11610"/>
  </bookViews>
  <sheets>
    <sheet name="報告書" sheetId="2" r:id="rId1"/>
    <sheet name="報告書 (記入例)" sheetId="5" r:id="rId2"/>
    <sheet name="製品リスト" sheetId="1" r:id="rId3"/>
    <sheet name="集計用データ" sheetId="4" r:id="rId4"/>
  </sheets>
  <definedNames>
    <definedName name="_xlnm._FilterDatabase" localSheetId="2" hidden="1">製品リスト!$A$2:$F$2</definedName>
    <definedName name="_xlnm._FilterDatabase" localSheetId="0" hidden="1">報告書!$B$27:$L$27</definedName>
    <definedName name="_xlnm._FilterDatabase" localSheetId="1" hidden="1">'報告書 (記入例)'!$B$27:$L$27</definedName>
    <definedName name="_xlnm.Print_Area" localSheetId="3">集計用データ!$A$1:$M$11</definedName>
    <definedName name="_xlnm.Print_Area" localSheetId="2">製品リスト!$A$1:$G$41</definedName>
    <definedName name="_xlnm.Print_Area" localSheetId="0">報告書!$A$1:$J$45</definedName>
    <definedName name="_xlnm.Print_Area" localSheetId="1">'報告書 (記入例)'!$A$1:$J$45</definedName>
  </definedNames>
  <calcPr calcId="152511"/>
</workbook>
</file>

<file path=xl/calcChain.xml><?xml version="1.0" encoding="utf-8"?>
<calcChain xmlns="http://schemas.openxmlformats.org/spreadsheetml/2006/main">
  <c r="C29" i="2" l="1"/>
  <c r="G3" i="4" s="1"/>
  <c r="D29" i="2"/>
  <c r="E3" i="4" s="1"/>
  <c r="E29" i="2"/>
  <c r="F29" i="2"/>
  <c r="I3" i="4" s="1"/>
  <c r="C30" i="2"/>
  <c r="G4" i="4" s="1"/>
  <c r="D30" i="2"/>
  <c r="E4" i="4" s="1"/>
  <c r="E30" i="2"/>
  <c r="F30" i="2"/>
  <c r="I4" i="4" s="1"/>
  <c r="C31" i="2"/>
  <c r="G5" i="4" s="1"/>
  <c r="D31" i="2"/>
  <c r="E31" i="2"/>
  <c r="F5" i="4" s="1"/>
  <c r="F31" i="2"/>
  <c r="I5" i="4" s="1"/>
  <c r="C32" i="2"/>
  <c r="G6" i="4" s="1"/>
  <c r="D32" i="2"/>
  <c r="E32" i="2"/>
  <c r="F6" i="4" s="1"/>
  <c r="F32" i="2"/>
  <c r="I6" i="4" s="1"/>
  <c r="C33" i="2"/>
  <c r="G7" i="4" s="1"/>
  <c r="D33" i="2"/>
  <c r="E33" i="2"/>
  <c r="F7" i="4" s="1"/>
  <c r="F33" i="2"/>
  <c r="I7" i="4" s="1"/>
  <c r="C34" i="2"/>
  <c r="G8" i="4" s="1"/>
  <c r="D34" i="2"/>
  <c r="E34" i="2"/>
  <c r="F34" i="2"/>
  <c r="I8" i="4" s="1"/>
  <c r="F28" i="2"/>
  <c r="I2" i="4" s="1"/>
  <c r="E28" i="2"/>
  <c r="F2" i="4" s="1"/>
  <c r="D28" i="2"/>
  <c r="E2" i="4" s="1"/>
  <c r="C28" i="2"/>
  <c r="G2" i="4" s="1"/>
  <c r="M11" i="4"/>
  <c r="L11" i="4"/>
  <c r="J11" i="4"/>
  <c r="I11" i="4"/>
  <c r="H11" i="4"/>
  <c r="G11" i="4"/>
  <c r="E11" i="4"/>
  <c r="D11" i="4"/>
  <c r="C11" i="4"/>
  <c r="B11" i="4"/>
  <c r="A11" i="4"/>
  <c r="M10" i="4"/>
  <c r="L10" i="4"/>
  <c r="J10" i="4"/>
  <c r="I10" i="4"/>
  <c r="H10" i="4"/>
  <c r="G10" i="4"/>
  <c r="E10" i="4"/>
  <c r="D10" i="4"/>
  <c r="C10" i="4"/>
  <c r="B10" i="4"/>
  <c r="A10" i="4"/>
  <c r="M9" i="4"/>
  <c r="L9" i="4"/>
  <c r="J9" i="4"/>
  <c r="I9" i="4"/>
  <c r="H9" i="4"/>
  <c r="G9" i="4"/>
  <c r="E9" i="4"/>
  <c r="D9" i="4"/>
  <c r="C9" i="4"/>
  <c r="B9" i="4"/>
  <c r="A9" i="4"/>
  <c r="M8" i="4"/>
  <c r="L8" i="4"/>
  <c r="H8" i="4"/>
  <c r="D8" i="4"/>
  <c r="C8" i="4"/>
  <c r="B8" i="4"/>
  <c r="A8" i="4"/>
  <c r="M7" i="4"/>
  <c r="L7" i="4"/>
  <c r="H7" i="4"/>
  <c r="D7" i="4"/>
  <c r="C7" i="4"/>
  <c r="B7" i="4"/>
  <c r="A7" i="4"/>
  <c r="M6" i="4"/>
  <c r="L6" i="4"/>
  <c r="H6" i="4"/>
  <c r="D6" i="4"/>
  <c r="C6" i="4"/>
  <c r="B6" i="4"/>
  <c r="A6" i="4"/>
  <c r="M5" i="4"/>
  <c r="L5" i="4"/>
  <c r="H5" i="4"/>
  <c r="D5" i="4"/>
  <c r="C5" i="4"/>
  <c r="B5" i="4"/>
  <c r="A5" i="4"/>
  <c r="M4" i="4"/>
  <c r="L4" i="4"/>
  <c r="H4" i="4"/>
  <c r="D4" i="4"/>
  <c r="C4" i="4"/>
  <c r="B4" i="4"/>
  <c r="A4" i="4"/>
  <c r="M3" i="4"/>
  <c r="L3" i="4"/>
  <c r="H3" i="4"/>
  <c r="D3" i="4"/>
  <c r="C3" i="4"/>
  <c r="B3" i="4"/>
  <c r="A3" i="4"/>
  <c r="M2" i="4"/>
  <c r="L2" i="4"/>
  <c r="H2" i="4"/>
  <c r="D2" i="4"/>
  <c r="C2" i="4"/>
  <c r="B2" i="4"/>
  <c r="A2" i="4"/>
  <c r="E41" i="1"/>
  <c r="E40" i="1"/>
  <c r="E39" i="1"/>
  <c r="E38" i="1"/>
  <c r="E37" i="1"/>
  <c r="E36" i="1"/>
  <c r="E35" i="1"/>
  <c r="E34" i="1"/>
  <c r="I42" i="5"/>
  <c r="E42" i="5"/>
  <c r="I41" i="5"/>
  <c r="E41" i="5"/>
  <c r="I40" i="5"/>
  <c r="E40" i="5"/>
  <c r="F34" i="5"/>
  <c r="E34" i="5"/>
  <c r="D34" i="5"/>
  <c r="C34" i="5"/>
  <c r="F33" i="5"/>
  <c r="E33" i="5"/>
  <c r="D33" i="5"/>
  <c r="C33" i="5"/>
  <c r="F32" i="5"/>
  <c r="E32" i="5"/>
  <c r="D32" i="5"/>
  <c r="C32" i="5"/>
  <c r="F31" i="5"/>
  <c r="E31" i="5"/>
  <c r="D31" i="5"/>
  <c r="C31" i="5"/>
  <c r="F30" i="5"/>
  <c r="E30" i="5"/>
  <c r="D30" i="5"/>
  <c r="C30" i="5"/>
  <c r="F29" i="5"/>
  <c r="E29" i="5"/>
  <c r="D29" i="5"/>
  <c r="C29" i="5"/>
  <c r="F28" i="5"/>
  <c r="E28" i="5"/>
  <c r="D28" i="5"/>
  <c r="C28" i="5"/>
  <c r="I42" i="2"/>
  <c r="K11" i="4" s="1"/>
  <c r="E42" i="2"/>
  <c r="F11" i="4" s="1"/>
  <c r="I41" i="2"/>
  <c r="K10" i="4" s="1"/>
  <c r="E41" i="2"/>
  <c r="F10" i="4" s="1"/>
  <c r="I40" i="2"/>
  <c r="K9" i="4" s="1"/>
  <c r="E40" i="2"/>
  <c r="F9" i="4" s="1"/>
  <c r="F8" i="4"/>
  <c r="E8" i="4"/>
  <c r="E7" i="4"/>
  <c r="E6" i="4"/>
  <c r="E5" i="4"/>
  <c r="F4" i="4"/>
  <c r="F3" i="4"/>
</calcChain>
</file>

<file path=xl/sharedStrings.xml><?xml version="1.0" encoding="utf-8"?>
<sst xmlns="http://schemas.openxmlformats.org/spreadsheetml/2006/main" count="258" uniqueCount="160">
  <si>
    <t>豆腐、おから等</t>
  </si>
  <si>
    <t>有機肥料</t>
  </si>
  <si>
    <t>株式会社オオタ</t>
    <rPh sb="0" eb="4">
      <t>カブシキガイシャ</t>
    </rPh>
    <phoneticPr fontId="1"/>
  </si>
  <si>
    <t>再生砕石</t>
  </si>
  <si>
    <t>堆肥</t>
  </si>
  <si>
    <t>再生砕石・埋め戻し用資材</t>
  </si>
  <si>
    <t>焼却灰、燃え殻、無機性汚泥</t>
  </si>
  <si>
    <t>デラックス湯桶</t>
  </si>
  <si>
    <t>廃石膏ボード</t>
  </si>
  <si>
    <t>のり面緑化材</t>
  </si>
  <si>
    <t>基</t>
    <rPh sb="0" eb="1">
      <t>キ</t>
    </rPh>
    <phoneticPr fontId="1"/>
  </si>
  <si>
    <t>植物誘導吹き付け工基盤材</t>
  </si>
  <si>
    <t>巡視路階段用資材</t>
  </si>
  <si>
    <t>乾留竹粉（認定番号44）を用いた製品</t>
    <rPh sb="5" eb="7">
      <t>ニンテイ</t>
    </rPh>
    <rPh sb="7" eb="9">
      <t>バンゴウ</t>
    </rPh>
    <phoneticPr fontId="1"/>
  </si>
  <si>
    <t>杉間伐材</t>
  </si>
  <si>
    <t xml:space="preserve">  殿</t>
    <rPh sb="2" eb="3">
      <t>ドノ</t>
    </rPh>
    <phoneticPr fontId="1"/>
  </si>
  <si>
    <t>ハイラレーン</t>
  </si>
  <si>
    <t>伐採木、間伐材</t>
  </si>
  <si>
    <t>鶏糞、動植物残さ、浄化槽汚泥、</t>
  </si>
  <si>
    <t>石膏ボードリサイクル材・土壌改良材（微粒石膏）</t>
  </si>
  <si>
    <t>浸透性アスファルト舗装添加剤・高断熱吹付材</t>
  </si>
  <si>
    <t>再生ペレット</t>
  </si>
  <si>
    <t>エコグリーンマット（システム）</t>
  </si>
  <si>
    <t>ソーラーガード</t>
  </si>
  <si>
    <t>衣料廃棄物、廃プラスチック</t>
  </si>
  <si>
    <t>１　工事名</t>
    <rPh sb="2" eb="5">
      <t>コウジメイ</t>
    </rPh>
    <phoneticPr fontId="1"/>
  </si>
  <si>
    <t>認定年度</t>
    <rPh sb="0" eb="2">
      <t>ニンテイ</t>
    </rPh>
    <rPh sb="2" eb="4">
      <t>ネンド</t>
    </rPh>
    <phoneticPr fontId="1"/>
  </si>
  <si>
    <t>認定製品使用量（概数）</t>
    <rPh sb="0" eb="2">
      <t>ニンテイ</t>
    </rPh>
    <rPh sb="2" eb="4">
      <t>セイヒン</t>
    </rPh>
    <rPh sb="4" eb="7">
      <t>シヨウリョウ</t>
    </rPh>
    <rPh sb="8" eb="10">
      <t>ガイスウ</t>
    </rPh>
    <phoneticPr fontId="1"/>
  </si>
  <si>
    <t>原材料となる循環資源名</t>
    <rPh sb="0" eb="3">
      <t>ゲンザイリョウ</t>
    </rPh>
    <rPh sb="6" eb="8">
      <t>ジュンカン</t>
    </rPh>
    <rPh sb="8" eb="10">
      <t>シゲン</t>
    </rPh>
    <rPh sb="10" eb="11">
      <t>メイ</t>
    </rPh>
    <phoneticPr fontId="1"/>
  </si>
  <si>
    <t>認定番号</t>
    <rPh sb="0" eb="2">
      <t>ニンテイ</t>
    </rPh>
    <rPh sb="2" eb="4">
      <t>バンゴウ</t>
    </rPh>
    <phoneticPr fontId="1"/>
  </si>
  <si>
    <t>吉野川市〇〇</t>
    <rPh sb="0" eb="4">
      <t>ヨシノガワシ</t>
    </rPh>
    <phoneticPr fontId="1"/>
  </si>
  <si>
    <t>品目名</t>
    <rPh sb="0" eb="3">
      <t>ヒンモクメイ</t>
    </rPh>
    <phoneticPr fontId="1"/>
  </si>
  <si>
    <t>間伐竹</t>
  </si>
  <si>
    <t>竹製品 </t>
  </si>
  <si>
    <t>石膏ボードリサイクル材・土壌改良材</t>
  </si>
  <si>
    <t>株式会社YBK工業</t>
    <rPh sb="0" eb="4">
      <t>カブシキガイシャ</t>
    </rPh>
    <phoneticPr fontId="1"/>
  </si>
  <si>
    <t>屋上等緑化用　植物栽培マット</t>
  </si>
  <si>
    <t>乾留竹 </t>
  </si>
  <si>
    <t>個</t>
    <rPh sb="0" eb="1">
      <t>コ</t>
    </rPh>
    <phoneticPr fontId="1"/>
  </si>
  <si>
    <t>間伐竹 </t>
  </si>
  <si>
    <t>竹粉 </t>
  </si>
  <si>
    <t>オンダン農業協同組合</t>
  </si>
  <si>
    <t>ナンチク </t>
  </si>
  <si>
    <t>なっとく2号</t>
  </si>
  <si>
    <t>汚泥発酵肥料</t>
  </si>
  <si>
    <t>凧部品一式</t>
  </si>
  <si>
    <t>総括監督員</t>
    <rPh sb="0" eb="2">
      <t>ソウカツ</t>
    </rPh>
    <rPh sb="2" eb="4">
      <t>カントク</t>
    </rPh>
    <rPh sb="4" eb="5">
      <t>イン</t>
    </rPh>
    <phoneticPr fontId="1"/>
  </si>
  <si>
    <t>混合有機質肥料</t>
  </si>
  <si>
    <t>太陽光発電施設用防草材</t>
  </si>
  <si>
    <t>樹恩割箸</t>
  </si>
  <si>
    <t>国産材割箸</t>
  </si>
  <si>
    <t>社会福祉法人池田博愛会</t>
  </si>
  <si>
    <t>石炭灰</t>
  </si>
  <si>
    <t>m2</t>
  </si>
  <si>
    <t>ハシピタン</t>
  </si>
  <si>
    <t>端部雑草防止材</t>
  </si>
  <si>
    <t>中央広域環境施設組合</t>
  </si>
  <si>
    <t>一般廃棄物</t>
  </si>
  <si>
    <t>ＰＰ成型ロス</t>
  </si>
  <si>
    <t>環境配慮型　木製バリケード</t>
  </si>
  <si>
    <t>レイルート25型</t>
  </si>
  <si>
    <t>ＰＰリール</t>
  </si>
  <si>
    <t>アースコンシャス株式会社</t>
    <rPh sb="8" eb="12">
      <t>カブシキガイシャ</t>
    </rPh>
    <phoneticPr fontId="1"/>
  </si>
  <si>
    <t>道路キャップ</t>
  </si>
  <si>
    <t>ポリ栓</t>
  </si>
  <si>
    <t>ＰＰ（ポリプロピレン）</t>
  </si>
  <si>
    <t>鶏糞、動植物残さ</t>
  </si>
  <si>
    <t>グリュース（グリン＋リユース）</t>
  </si>
  <si>
    <t>土壌改良固化材　セメント系固化材</t>
  </si>
  <si>
    <t>受注者</t>
    <rPh sb="0" eb="2">
      <t>ジュチュウ</t>
    </rPh>
    <rPh sb="2" eb="3">
      <t>シャ</t>
    </rPh>
    <phoneticPr fontId="1"/>
  </si>
  <si>
    <t>間伐材（スギ、ヒノキ）</t>
  </si>
  <si>
    <t>凧部品一式（①コーナーフック　②糸巻きキャップセット　③糸巻きハンドル　④黒ツメ　⑤三角大　⑥三角小　⑦木の字ジョイント）</t>
  </si>
  <si>
    <t>単位</t>
    <rPh sb="0" eb="2">
      <t>タンイ</t>
    </rPh>
    <phoneticPr fontId="1"/>
  </si>
  <si>
    <t>阿波スラグ</t>
  </si>
  <si>
    <t>溶融スラグ</t>
  </si>
  <si>
    <t>浸透性アスファルト舗装添加剤（認定番号3）を使用した製品</t>
    <rPh sb="0" eb="3">
      <t>シントウセイ</t>
    </rPh>
    <rPh sb="9" eb="11">
      <t>ホソウ</t>
    </rPh>
    <rPh sb="11" eb="14">
      <t>テンカザイ</t>
    </rPh>
    <rPh sb="15" eb="17">
      <t>ニンテイ</t>
    </rPh>
    <rPh sb="17" eb="19">
      <t>バンゴウ</t>
    </rPh>
    <rPh sb="22" eb="24">
      <t>シヨウ</t>
    </rPh>
    <rPh sb="26" eb="28">
      <t>セイヒン</t>
    </rPh>
    <phoneticPr fontId="1"/>
  </si>
  <si>
    <t>阿波スラグ（認定番号38）を用いた製品</t>
    <rPh sb="6" eb="8">
      <t>ニンテイ</t>
    </rPh>
    <rPh sb="8" eb="10">
      <t>バンゴウ</t>
    </rPh>
    <phoneticPr fontId="1"/>
  </si>
  <si>
    <r>
      <rPr>
        <sz val="11"/>
        <color theme="1"/>
        <rFont val="ＭＳ Ｐゴシック"/>
        <family val="3"/>
        <charset val="128"/>
      </rPr>
      <t>石膏ボードリサイクル材（認定番号4）を使用した製品</t>
    </r>
    <rPh sb="0" eb="2">
      <t>セッコウ</t>
    </rPh>
    <rPh sb="10" eb="11">
      <t>ザイ</t>
    </rPh>
    <rPh sb="12" eb="14">
      <t>ニンテイ</t>
    </rPh>
    <rPh sb="14" eb="16">
      <t>バンゴウ</t>
    </rPh>
    <rPh sb="19" eb="21">
      <t>シヨウ</t>
    </rPh>
    <rPh sb="23" eb="25">
      <t>セイヒン</t>
    </rPh>
    <phoneticPr fontId="1"/>
  </si>
  <si>
    <t>ＰＰ（Ｗ）再生ペレット</t>
  </si>
  <si>
    <t>ＰＰ（Ｗ）再生ペレット（認定番号20）を使用した製品</t>
    <rPh sb="12" eb="14">
      <t>ニンテイ</t>
    </rPh>
    <rPh sb="14" eb="16">
      <t>バンゴウ</t>
    </rPh>
    <rPh sb="20" eb="22">
      <t>シヨウ</t>
    </rPh>
    <rPh sb="24" eb="26">
      <t>セイヒン</t>
    </rPh>
    <phoneticPr fontId="1"/>
  </si>
  <si>
    <t>B</t>
  </si>
  <si>
    <t>C</t>
  </si>
  <si>
    <t>D</t>
  </si>
  <si>
    <t>竹パウダー</t>
  </si>
  <si>
    <t>竹パウダー（認定番号43）を用いた製品</t>
    <rPh sb="6" eb="8">
      <t>ニンテイ</t>
    </rPh>
    <rPh sb="8" eb="10">
      <t>バンゴウ</t>
    </rPh>
    <phoneticPr fontId="1"/>
  </si>
  <si>
    <t>乾留竹粉 </t>
  </si>
  <si>
    <t>爆砕竹 </t>
  </si>
  <si>
    <t>爆砕竹（認定番号45）を用いた製品</t>
    <rPh sb="4" eb="6">
      <t>ニンテイ</t>
    </rPh>
    <rPh sb="6" eb="8">
      <t>バンゴウ</t>
    </rPh>
    <phoneticPr fontId="1"/>
  </si>
  <si>
    <t>kg</t>
  </si>
  <si>
    <t>ℓ</t>
  </si>
  <si>
    <t>浸透性アスファルト舗装添加剤・高断熱吹付材（セルロースファイバー）</t>
  </si>
  <si>
    <t>m3</t>
  </si>
  <si>
    <t>単位
（認定製品）</t>
    <rPh sb="0" eb="2">
      <t>タンイ</t>
    </rPh>
    <rPh sb="4" eb="6">
      <t>ニンテイ</t>
    </rPh>
    <rPh sb="6" eb="8">
      <t>セイヒン</t>
    </rPh>
    <phoneticPr fontId="1"/>
  </si>
  <si>
    <t>湯桶</t>
  </si>
  <si>
    <t>本</t>
    <rPh sb="0" eb="1">
      <t>ホン</t>
    </rPh>
    <phoneticPr fontId="1"/>
  </si>
  <si>
    <t>徳島　太郎</t>
    <rPh sb="0" eb="2">
      <t>トクシマ</t>
    </rPh>
    <rPh sb="3" eb="5">
      <t>タロウ</t>
    </rPh>
    <phoneticPr fontId="1"/>
  </si>
  <si>
    <t>〇〇線</t>
    <rPh sb="2" eb="3">
      <t>セン</t>
    </rPh>
    <phoneticPr fontId="1"/>
  </si>
  <si>
    <t>t</t>
  </si>
  <si>
    <t>間伐材</t>
  </si>
  <si>
    <t>E</t>
  </si>
  <si>
    <t>F</t>
  </si>
  <si>
    <t>G</t>
  </si>
  <si>
    <t>製造事業所名</t>
    <rPh sb="0" eb="2">
      <t>セイゾウ</t>
    </rPh>
    <rPh sb="2" eb="5">
      <t>ジギョウショ</t>
    </rPh>
    <rPh sb="5" eb="6">
      <t>メイ</t>
    </rPh>
    <phoneticPr fontId="1"/>
  </si>
  <si>
    <t>製品名</t>
    <rPh sb="0" eb="3">
      <t>セイヒンメイ</t>
    </rPh>
    <phoneticPr fontId="1"/>
  </si>
  <si>
    <t>購入年月</t>
    <rPh sb="0" eb="2">
      <t>コウニュウ</t>
    </rPh>
    <rPh sb="2" eb="4">
      <t>ネンゲツ</t>
    </rPh>
    <phoneticPr fontId="1"/>
  </si>
  <si>
    <t>使用数量</t>
    <rPh sb="0" eb="2">
      <t>シヨウ</t>
    </rPh>
    <rPh sb="2" eb="4">
      <t>スウリョウ</t>
    </rPh>
    <phoneticPr fontId="1"/>
  </si>
  <si>
    <t>株式会社那賀ウッド</t>
    <rPh sb="0" eb="2">
      <t>カブシキ</t>
    </rPh>
    <rPh sb="2" eb="4">
      <t>ガイシャ</t>
    </rPh>
    <rPh sb="4" eb="6">
      <t>ナカ</t>
    </rPh>
    <phoneticPr fontId="1"/>
  </si>
  <si>
    <t>A</t>
  </si>
  <si>
    <t>番号</t>
    <rPh sb="0" eb="2">
      <t>バンゴウ</t>
    </rPh>
    <phoneticPr fontId="1"/>
  </si>
  <si>
    <t>２　路線名等</t>
    <rPh sb="2" eb="5">
      <t>ロセンメイ</t>
    </rPh>
    <rPh sb="5" eb="6">
      <t>トウ</t>
    </rPh>
    <phoneticPr fontId="1"/>
  </si>
  <si>
    <t>３　工事箇所</t>
    <rPh sb="2" eb="4">
      <t>コウジ</t>
    </rPh>
    <rPh sb="4" eb="6">
      <t>カショ</t>
    </rPh>
    <phoneticPr fontId="1"/>
  </si>
  <si>
    <t>徳島県認定リサイクル製品等使用実績報告書</t>
    <rPh sb="0" eb="3">
      <t>トクシマケン</t>
    </rPh>
    <rPh sb="3" eb="5">
      <t>ニンテイ</t>
    </rPh>
    <rPh sb="10" eb="12">
      <t>セイヒン</t>
    </rPh>
    <rPh sb="12" eb="13">
      <t>ナド</t>
    </rPh>
    <rPh sb="13" eb="15">
      <t>シヨウ</t>
    </rPh>
    <rPh sb="15" eb="17">
      <t>ジッセキ</t>
    </rPh>
    <rPh sb="17" eb="20">
      <t>ホウコクショ</t>
    </rPh>
    <phoneticPr fontId="1"/>
  </si>
  <si>
    <t>　本工事において，次のとおり使用したので報告します。</t>
    <rPh sb="1" eb="4">
      <t>ホンコウジ</t>
    </rPh>
    <rPh sb="9" eb="10">
      <t>ツギ</t>
    </rPh>
    <rPh sb="14" eb="16">
      <t>シヨウ</t>
    </rPh>
    <rPh sb="20" eb="22">
      <t>ホウコク</t>
    </rPh>
    <phoneticPr fontId="1"/>
  </si>
  <si>
    <t>（１）徳島県認定リサイクル製品</t>
    <rPh sb="3" eb="6">
      <t>トクシマケン</t>
    </rPh>
    <rPh sb="6" eb="8">
      <t>ニンテイ</t>
    </rPh>
    <rPh sb="13" eb="15">
      <t>セイヒン</t>
    </rPh>
    <phoneticPr fontId="1"/>
  </si>
  <si>
    <t>（２）徳島県認定リサイクル製品を使用した製品</t>
    <rPh sb="3" eb="6">
      <t>トクシマケン</t>
    </rPh>
    <rPh sb="6" eb="8">
      <t>ニンテイ</t>
    </rPh>
    <rPh sb="13" eb="15">
      <t>セイヒン</t>
    </rPh>
    <rPh sb="16" eb="18">
      <t>シヨウ</t>
    </rPh>
    <rPh sb="20" eb="22">
      <t>セイヒン</t>
    </rPh>
    <phoneticPr fontId="1"/>
  </si>
  <si>
    <t>６　現場監督員名</t>
    <rPh sb="2" eb="4">
      <t>ゲンバ</t>
    </rPh>
    <rPh sb="4" eb="7">
      <t>カントクイン</t>
    </rPh>
    <rPh sb="7" eb="8">
      <t>メイ</t>
    </rPh>
    <phoneticPr fontId="1"/>
  </si>
  <si>
    <t>４　工期</t>
    <rPh sb="2" eb="4">
      <t>コウキ</t>
    </rPh>
    <phoneticPr fontId="1"/>
  </si>
  <si>
    <t>５　発注機関名</t>
    <rPh sb="2" eb="4">
      <t>ハッチュウ</t>
    </rPh>
    <rPh sb="4" eb="7">
      <t>キカンメイ</t>
    </rPh>
    <phoneticPr fontId="1"/>
  </si>
  <si>
    <t>７　使用製品</t>
    <rPh sb="2" eb="4">
      <t>シヨウ</t>
    </rPh>
    <rPh sb="4" eb="6">
      <t>セイヒン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</si>
  <si>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</si>
  <si>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※認定製品使用数量（概数）には製品に使用された徳島県認定リサイクル製品の数量（概数）を記載すること</t>
    <rPh sb="1" eb="3">
      <t>ニンテイ</t>
    </rPh>
    <rPh sb="3" eb="5">
      <t>セイヒン</t>
    </rPh>
    <rPh sb="5" eb="7">
      <t>シヨウ</t>
    </rPh>
    <rPh sb="7" eb="9">
      <t>スウリョウ</t>
    </rPh>
    <rPh sb="10" eb="12">
      <t>ガイスウ</t>
    </rPh>
    <rPh sb="15" eb="17">
      <t>セイヒン</t>
    </rPh>
    <rPh sb="18" eb="20">
      <t>シヨウ</t>
    </rPh>
    <rPh sb="23" eb="26">
      <t>トクシマケン</t>
    </rPh>
    <rPh sb="26" eb="28">
      <t>ニンテイ</t>
    </rPh>
    <rPh sb="33" eb="35">
      <t>セイヒン</t>
    </rPh>
    <rPh sb="36" eb="38">
      <t>スウリョウ</t>
    </rPh>
    <rPh sb="39" eb="41">
      <t>ガイスウ</t>
    </rPh>
    <rPh sb="43" eb="45">
      <t>キサイ</t>
    </rPh>
    <phoneticPr fontId="1"/>
  </si>
  <si>
    <t>ヘイワ工業株式会社</t>
    <rPh sb="5" eb="9">
      <t>カブシキガイシャ</t>
    </rPh>
    <phoneticPr fontId="1"/>
  </si>
  <si>
    <t>有限会社リフレッシュ阿南</t>
    <rPh sb="0" eb="4">
      <t>ユウゲンガイシャ</t>
    </rPh>
    <phoneticPr fontId="1"/>
  </si>
  <si>
    <t>有限会社ハイプラ</t>
    <rPh sb="0" eb="4">
      <t>ユウゲンガイシャ</t>
    </rPh>
    <phoneticPr fontId="1"/>
  </si>
  <si>
    <t>松浦開発興業株式会社</t>
    <rPh sb="6" eb="10">
      <t>カブシキガイシャ</t>
    </rPh>
    <phoneticPr fontId="1"/>
  </si>
  <si>
    <t>バン株式会社</t>
    <rPh sb="2" eb="6">
      <t>カブシキガイシャ</t>
    </rPh>
    <phoneticPr fontId="1"/>
  </si>
  <si>
    <t>（１）徳島県認定リサイクル製品一覧</t>
    <rPh sb="3" eb="6">
      <t>トクシマケン</t>
    </rPh>
    <rPh sb="6" eb="8">
      <t>ニンテイ</t>
    </rPh>
    <rPh sb="13" eb="15">
      <t>セイヒン</t>
    </rPh>
    <rPh sb="15" eb="17">
      <t>イチラン</t>
    </rPh>
    <phoneticPr fontId="1"/>
  </si>
  <si>
    <t>工事名</t>
    <rPh sb="0" eb="2">
      <t>コウジ</t>
    </rPh>
    <rPh sb="2" eb="3">
      <t>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</si>
  <si>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</si>
  <si>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製造事業所名</t>
    <rPh sb="0" eb="2">
      <t>セイゾウ</t>
    </rPh>
    <rPh sb="2" eb="4">
      <t>ジギョウ</t>
    </rPh>
    <rPh sb="4" eb="5">
      <t>ショ</t>
    </rPh>
    <rPh sb="5" eb="6">
      <t>メイ</t>
    </rPh>
    <phoneticPr fontId="1"/>
  </si>
  <si>
    <t>認定番号又は番号</t>
    <rPh sb="0" eb="2">
      <t>ニンテイ</t>
    </rPh>
    <rPh sb="2" eb="4">
      <t>バンゴウ</t>
    </rPh>
    <rPh sb="4" eb="5">
      <t>マタ</t>
    </rPh>
    <rPh sb="6" eb="8">
      <t>バンゴウ</t>
    </rPh>
    <phoneticPr fontId="1"/>
  </si>
  <si>
    <t>使用数量
（概数）</t>
  </si>
  <si>
    <t>認定製品</t>
    <rPh sb="0" eb="2">
      <t>ニンテイ</t>
    </rPh>
    <rPh sb="2" eb="4">
      <t>セイヒン</t>
    </rPh>
    <phoneticPr fontId="1"/>
  </si>
  <si>
    <t>認定製品使用量（単位）</t>
    <rPh sb="0" eb="2">
      <t>ニンテイ</t>
    </rPh>
    <rPh sb="2" eb="4">
      <t>セイヒン</t>
    </rPh>
    <rPh sb="4" eb="7">
      <t>シヨウリョウ</t>
    </rPh>
    <rPh sb="8" eb="10">
      <t>タンイ</t>
    </rPh>
    <phoneticPr fontId="1"/>
  </si>
  <si>
    <t>スギ木粉</t>
    <rPh sb="2" eb="3">
      <t>キ</t>
    </rPh>
    <rPh sb="3" eb="4">
      <t>コナ</t>
    </rPh>
    <phoneticPr fontId="1"/>
  </si>
  <si>
    <t>現場監督員</t>
    <rPh sb="0" eb="2">
      <t>ゲンバ</t>
    </rPh>
    <rPh sb="2" eb="4">
      <t>カントク</t>
    </rPh>
    <rPh sb="4" eb="5">
      <t>イン</t>
    </rPh>
    <phoneticPr fontId="1"/>
  </si>
  <si>
    <t>受 注 者 名</t>
    <rPh sb="0" eb="1">
      <t>ウケ</t>
    </rPh>
    <rPh sb="2" eb="3">
      <t>チュウ</t>
    </rPh>
    <rPh sb="4" eb="5">
      <t>シャ</t>
    </rPh>
    <rPh sb="6" eb="7">
      <t>メイ</t>
    </rPh>
    <phoneticPr fontId="1"/>
  </si>
  <si>
    <t>現 場 代 理 人</t>
    <rPh sb="0" eb="1">
      <t>ゲン</t>
    </rPh>
    <rPh sb="2" eb="3">
      <t>バ</t>
    </rPh>
    <rPh sb="4" eb="5">
      <t>ダイ</t>
    </rPh>
    <rPh sb="6" eb="7">
      <t>リ</t>
    </rPh>
    <rPh sb="8" eb="9">
      <t>ヒト</t>
    </rPh>
    <phoneticPr fontId="1"/>
  </si>
  <si>
    <t>スキット</t>
  </si>
  <si>
    <t>木粉</t>
    <rPh sb="0" eb="1">
      <t>キ</t>
    </rPh>
    <rPh sb="1" eb="2">
      <t>コナ</t>
    </rPh>
    <phoneticPr fontId="1"/>
  </si>
  <si>
    <t>消臭剤</t>
    <rPh sb="0" eb="3">
      <t>ショウシュウザイ</t>
    </rPh>
    <phoneticPr fontId="1"/>
  </si>
  <si>
    <t>製材端材</t>
    <rPh sb="0" eb="2">
      <t>セイザイ</t>
    </rPh>
    <rPh sb="2" eb="4">
      <t>ハザイ</t>
    </rPh>
    <phoneticPr fontId="1"/>
  </si>
  <si>
    <t>Ｈ</t>
  </si>
  <si>
    <t>スギ木粉（認定番号47）を用いた製品</t>
    <rPh sb="2" eb="3">
      <t>キ</t>
    </rPh>
    <rPh sb="3" eb="4">
      <t>コナ</t>
    </rPh>
    <rPh sb="5" eb="7">
      <t>ニンテイ</t>
    </rPh>
    <rPh sb="7" eb="9">
      <t>バンゴウ</t>
    </rPh>
    <phoneticPr fontId="1"/>
  </si>
  <si>
    <t>Ｈ２８〇土　〇〇線　吉・〇〇　道路工事</t>
    <rPh sb="4" eb="5">
      <t>ツチ</t>
    </rPh>
    <rPh sb="8" eb="9">
      <t>セン</t>
    </rPh>
    <rPh sb="10" eb="11">
      <t>ヨシ</t>
    </rPh>
    <rPh sb="15" eb="17">
      <t>ドウロ</t>
    </rPh>
    <rPh sb="17" eb="19">
      <t>コウジ</t>
    </rPh>
    <phoneticPr fontId="1"/>
  </si>
  <si>
    <t>平成２８年○月〇日から平成２８年〇月〇日まで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rPh sb="15" eb="16">
      <t>ネン</t>
    </rPh>
    <rPh sb="17" eb="18">
      <t>ガツ</t>
    </rPh>
    <rPh sb="19" eb="20">
      <t>ニチ</t>
    </rPh>
    <phoneticPr fontId="1"/>
  </si>
  <si>
    <t>東部県土整備局＜吉野川＞</t>
    <rPh sb="0" eb="2">
      <t>トウブ</t>
    </rPh>
    <rPh sb="2" eb="4">
      <t>ケンド</t>
    </rPh>
    <rPh sb="4" eb="6">
      <t>セイビ</t>
    </rPh>
    <rPh sb="6" eb="7">
      <t>キョク</t>
    </rPh>
    <rPh sb="8" eb="10">
      <t>ヨシノ</t>
    </rPh>
    <rPh sb="10" eb="11">
      <t>ガワ</t>
    </rPh>
    <phoneticPr fontId="1"/>
  </si>
  <si>
    <t>〇〇アスコン㈱</t>
  </si>
  <si>
    <t>再生密粒度アスファルト混合物（13）（溶融スラグ〇％）</t>
    <rPh sb="0" eb="2">
      <t>サイセイ</t>
    </rPh>
    <rPh sb="2" eb="3">
      <t>ミツ</t>
    </rPh>
    <rPh sb="3" eb="5">
      <t>リュウド</t>
    </rPh>
    <rPh sb="11" eb="14">
      <t>コンゴウブツ</t>
    </rPh>
    <rPh sb="19" eb="21">
      <t>ヨウユウ</t>
    </rPh>
    <phoneticPr fontId="1"/>
  </si>
  <si>
    <t>徳島県立小松島西高等学校勝浦校</t>
    <rPh sb="0" eb="2">
      <t>トクシマ</t>
    </rPh>
    <rPh sb="2" eb="4">
      <t>ケンリツ</t>
    </rPh>
    <rPh sb="4" eb="7">
      <t>コマツシマ</t>
    </rPh>
    <rPh sb="7" eb="8">
      <t>ニシ</t>
    </rPh>
    <rPh sb="8" eb="10">
      <t>コウトウ</t>
    </rPh>
    <rPh sb="10" eb="12">
      <t>ガッコウ</t>
    </rPh>
    <rPh sb="12" eb="14">
      <t>カツウラ</t>
    </rPh>
    <rPh sb="14" eb="15">
      <t>コウ</t>
    </rPh>
    <phoneticPr fontId="1"/>
  </si>
  <si>
    <t>新高・もったいない２号</t>
    <rPh sb="0" eb="1">
      <t>シン</t>
    </rPh>
    <rPh sb="1" eb="2">
      <t>コウ</t>
    </rPh>
    <rPh sb="10" eb="11">
      <t>ゴウ</t>
    </rPh>
    <phoneticPr fontId="1"/>
  </si>
  <si>
    <t>植物廃材</t>
    <rPh sb="0" eb="2">
      <t>ショクブツ</t>
    </rPh>
    <rPh sb="2" eb="4">
      <t>ハイザイ</t>
    </rPh>
    <phoneticPr fontId="1"/>
  </si>
  <si>
    <t>プラスワン</t>
    <phoneticPr fontId="1"/>
  </si>
  <si>
    <t>工事看板撫子</t>
    <rPh sb="0" eb="2">
      <t>コウジ</t>
    </rPh>
    <rPh sb="2" eb="4">
      <t>カンバン</t>
    </rPh>
    <rPh sb="4" eb="6">
      <t>ナデシコ</t>
    </rPh>
    <phoneticPr fontId="1"/>
  </si>
  <si>
    <t>枚</t>
    <rPh sb="0" eb="1">
      <t>マイ</t>
    </rPh>
    <phoneticPr fontId="1"/>
  </si>
  <si>
    <t>木くばりパネル</t>
    <rPh sb="0" eb="1">
      <t>キ</t>
    </rPh>
    <phoneticPr fontId="1"/>
  </si>
  <si>
    <r>
      <t>【参考】徳島県ホームページ　認定リサイクル製品一覧（http</t>
    </r>
    <r>
      <rPr>
        <sz val="11"/>
        <color theme="1"/>
        <rFont val="ＭＳ Ｐゴシック"/>
        <family val="3"/>
        <charset val="128"/>
      </rPr>
      <t>s</t>
    </r>
    <r>
      <rPr>
        <sz val="11"/>
        <color theme="1"/>
        <rFont val="ＭＳ Ｐゴシック"/>
        <family val="3"/>
        <charset val="128"/>
      </rPr>
      <t>://www.pref.tokushima.jp/recyclenet/nintei/seihin.html）</t>
    </r>
    <rPh sb="1" eb="3">
      <t>サンコウ</t>
    </rPh>
    <rPh sb="4" eb="7">
      <t>トクシマケン</t>
    </rPh>
    <rPh sb="14" eb="16">
      <t>ニンテイ</t>
    </rPh>
    <rPh sb="21" eb="23">
      <t>セイヒン</t>
    </rPh>
    <rPh sb="23" eb="25">
      <t>イチラン</t>
    </rPh>
    <phoneticPr fontId="1"/>
  </si>
  <si>
    <t>徳島県産間伐材木製看板</t>
    <rPh sb="0" eb="3">
      <t>トクシマケン</t>
    </rPh>
    <rPh sb="3" eb="4">
      <t>サン</t>
    </rPh>
    <rPh sb="4" eb="7">
      <t>カンバツザイ</t>
    </rPh>
    <rPh sb="7" eb="9">
      <t>モクセイ</t>
    </rPh>
    <rPh sb="9" eb="11">
      <t>カンバン</t>
    </rPh>
    <phoneticPr fontId="1"/>
  </si>
  <si>
    <t>徳島県産間伐材パネル</t>
    <rPh sb="0" eb="3">
      <t>トクシマケン</t>
    </rPh>
    <rPh sb="3" eb="4">
      <t>サン</t>
    </rPh>
    <rPh sb="4" eb="7">
      <t>カンバツザイ</t>
    </rPh>
    <phoneticPr fontId="1"/>
  </si>
  <si>
    <t>土壌改良材・刈草堆肥</t>
    <rPh sb="0" eb="2">
      <t>ドジョウ</t>
    </rPh>
    <rPh sb="2" eb="5">
      <t>カイリョウザイ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</si>
</sst>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"/>
  </numFmts>
  <fonts count="1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28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indent="4"/>
    </xf>
    <xf numFmtId="0" fontId="5" fillId="0" borderId="0" xfId="0" applyFont="1" applyFill="1" applyBorder="1" applyAlignment="1" applyProtection="1">
      <alignment horizontal="left" vertical="center" indent="4"/>
    </xf>
    <xf numFmtId="0" fontId="8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0" borderId="0" xfId="0" applyFont="1" applyFill="1" applyBorder="1" applyAlignment="1" applyProtection="1">
      <alignment horizontal="left" vertical="center" shrinkToFit="1"/>
    </xf>
    <xf numFmtId="0" fontId="0" fillId="0" borderId="0" xfId="0" applyFill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shrinkToFit="1"/>
    </xf>
    <xf numFmtId="0" fontId="5" fillId="0" borderId="0" xfId="0" applyFont="1" applyFill="1" applyAlignment="1" applyProtection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left" vertical="center" shrinkToFit="1"/>
    </xf>
    <xf numFmtId="0" fontId="8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vertical="center" shrinkToFit="1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58" fontId="6" fillId="0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8" xfId="0" applyFill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5" borderId="9" xfId="0" applyFill="1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6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2CC"/>
      <color rgb="FFFFCCCC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</xdr:colOff>
      <xdr:row>34</xdr:row>
      <xdr:rowOff>40640</xdr:rowOff>
    </xdr:from>
    <xdr:to>
      <xdr:col>3</xdr:col>
      <xdr:colOff>2799080</xdr:colOff>
      <xdr:row>37</xdr:row>
      <xdr:rowOff>26670</xdr:rowOff>
    </xdr:to>
    <xdr:sp macro="" textlink="">
      <xdr:nvSpPr>
        <xdr:cNvPr id="2" name="四角形吹き出し 1"/>
        <xdr:cNvSpPr/>
      </xdr:nvSpPr>
      <xdr:spPr>
        <a:xfrm>
          <a:off x="1811655" y="14490065"/>
          <a:ext cx="4816475" cy="976630"/>
        </a:xfrm>
        <a:prstGeom prst="wedgeRectCallout">
          <a:avLst>
            <a:gd name="adj1" fmla="val -50802"/>
            <a:gd name="adj2" fmla="val 14469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製品リストのシートを御参照の上，使用した製品の番号（Ａ～Ｇ）を記入してください。（番号を記入すると，品目名及び認定製品の単位が自動的に入力されます。</a:t>
          </a:r>
        </a:p>
      </xdr:txBody>
    </xdr:sp>
    <xdr:clientData/>
  </xdr:twoCellAnchor>
  <xdr:twoCellAnchor>
    <xdr:from>
      <xdr:col>1</xdr:col>
      <xdr:colOff>0</xdr:colOff>
      <xdr:row>39</xdr:row>
      <xdr:rowOff>17780</xdr:rowOff>
    </xdr:from>
    <xdr:to>
      <xdr:col>1</xdr:col>
      <xdr:colOff>1533525</xdr:colOff>
      <xdr:row>40</xdr:row>
      <xdr:rowOff>14605</xdr:rowOff>
    </xdr:to>
    <xdr:sp macro="" textlink="">
      <xdr:nvSpPr>
        <xdr:cNvPr id="3" name="正方形/長方形 2"/>
        <xdr:cNvSpPr/>
      </xdr:nvSpPr>
      <xdr:spPr>
        <a:xfrm>
          <a:off x="200025" y="16448405"/>
          <a:ext cx="1533525" cy="7493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12065</xdr:colOff>
      <xdr:row>34</xdr:row>
      <xdr:rowOff>0</xdr:rowOff>
    </xdr:from>
    <xdr:to>
      <xdr:col>7</xdr:col>
      <xdr:colOff>582295</xdr:colOff>
      <xdr:row>36</xdr:row>
      <xdr:rowOff>313690</xdr:rowOff>
    </xdr:to>
    <xdr:sp macro="" textlink="">
      <xdr:nvSpPr>
        <xdr:cNvPr id="4" name="四角形吹き出し 3"/>
        <xdr:cNvSpPr/>
      </xdr:nvSpPr>
      <xdr:spPr>
        <a:xfrm>
          <a:off x="7270115" y="14449425"/>
          <a:ext cx="4818380" cy="980440"/>
        </a:xfrm>
        <a:prstGeom prst="wedgeRectCallout">
          <a:avLst>
            <a:gd name="adj1" fmla="val 38464"/>
            <a:gd name="adj2" fmla="val 15017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ミルシート等で使用した製品に含まれている認定製品の数量等を確認の上，その概数を記入してください。</a:t>
          </a:r>
        </a:p>
      </xdr:txBody>
    </xdr:sp>
    <xdr:clientData/>
  </xdr:twoCellAnchor>
  <xdr:twoCellAnchor>
    <xdr:from>
      <xdr:col>6</xdr:col>
      <xdr:colOff>949960</xdr:colOff>
      <xdr:row>39</xdr:row>
      <xdr:rowOff>5715</xdr:rowOff>
    </xdr:from>
    <xdr:to>
      <xdr:col>8</xdr:col>
      <xdr:colOff>13335</xdr:colOff>
      <xdr:row>40</xdr:row>
      <xdr:rowOff>3175</xdr:rowOff>
    </xdr:to>
    <xdr:sp macro="" textlink="">
      <xdr:nvSpPr>
        <xdr:cNvPr id="5" name="正方形/長方形 4"/>
        <xdr:cNvSpPr/>
      </xdr:nvSpPr>
      <xdr:spPr>
        <a:xfrm>
          <a:off x="11503660" y="16436340"/>
          <a:ext cx="873125" cy="749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190500</xdr:colOff>
      <xdr:row>27</xdr:row>
      <xdr:rowOff>12065</xdr:rowOff>
    </xdr:from>
    <xdr:to>
      <xdr:col>1</xdr:col>
      <xdr:colOff>1533525</xdr:colOff>
      <xdr:row>28</xdr:row>
      <xdr:rowOff>749935</xdr:rowOff>
    </xdr:to>
    <xdr:sp macro="" textlink="">
      <xdr:nvSpPr>
        <xdr:cNvPr id="6" name="正方形/長方形 5"/>
        <xdr:cNvSpPr/>
      </xdr:nvSpPr>
      <xdr:spPr>
        <a:xfrm>
          <a:off x="190500" y="9127490"/>
          <a:ext cx="1543050" cy="14998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</xdr:colOff>
      <xdr:row>23</xdr:row>
      <xdr:rowOff>13335</xdr:rowOff>
    </xdr:from>
    <xdr:to>
      <xdr:col>3</xdr:col>
      <xdr:colOff>2748280</xdr:colOff>
      <xdr:row>25</xdr:row>
      <xdr:rowOff>327025</xdr:rowOff>
    </xdr:to>
    <xdr:sp macro="" textlink="">
      <xdr:nvSpPr>
        <xdr:cNvPr id="7" name="四角形吹き出し 6"/>
        <xdr:cNvSpPr/>
      </xdr:nvSpPr>
      <xdr:spPr>
        <a:xfrm>
          <a:off x="1760220" y="7585710"/>
          <a:ext cx="4817110" cy="980440"/>
        </a:xfrm>
        <a:prstGeom prst="wedgeRectCallout">
          <a:avLst>
            <a:gd name="adj1" fmla="val -49672"/>
            <a:gd name="adj2" fmla="val 104966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製品リストのシートを御参照の上，使用した製品の認定番号を記入してください。（認定番号を記入すると，製品名等が自動的に入力されます。）</a:t>
          </a:r>
        </a:p>
      </xdr:txBody>
    </xdr:sp>
    <xdr:clientData/>
  </xdr:twoCellAnchor>
  <xdr:twoCellAnchor>
    <xdr:from>
      <xdr:col>4</xdr:col>
      <xdr:colOff>2040890</xdr:colOff>
      <xdr:row>22</xdr:row>
      <xdr:rowOff>327025</xdr:rowOff>
    </xdr:from>
    <xdr:to>
      <xdr:col>9</xdr:col>
      <xdr:colOff>626110</xdr:colOff>
      <xdr:row>25</xdr:row>
      <xdr:rowOff>286385</xdr:rowOff>
    </xdr:to>
    <xdr:sp macro="" textlink="">
      <xdr:nvSpPr>
        <xdr:cNvPr id="8" name="四角形吹き出し 7"/>
        <xdr:cNvSpPr/>
      </xdr:nvSpPr>
      <xdr:spPr>
        <a:xfrm>
          <a:off x="9298940" y="7566025"/>
          <a:ext cx="4547870" cy="959485"/>
        </a:xfrm>
        <a:prstGeom prst="wedgeRectCallout">
          <a:avLst>
            <a:gd name="adj1" fmla="val -8146"/>
            <a:gd name="adj2" fmla="val 111816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単位に御注意いただき，使用数量を入力してください。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67310</xdr:colOff>
      <xdr:row>34</xdr:row>
      <xdr:rowOff>40640</xdr:rowOff>
    </xdr:from>
    <xdr:to>
      <xdr:col>3</xdr:col>
      <xdr:colOff>2788920</xdr:colOff>
      <xdr:row>37</xdr:row>
      <xdr:rowOff>26670</xdr:rowOff>
    </xdr:to>
    <xdr:sp macro="" textlink="">
      <xdr:nvSpPr>
        <xdr:cNvPr id="9" name="四角形吹き出し 8"/>
        <xdr:cNvSpPr/>
      </xdr:nvSpPr>
      <xdr:spPr>
        <a:xfrm>
          <a:off x="1800860" y="14490065"/>
          <a:ext cx="4817110" cy="976630"/>
        </a:xfrm>
        <a:prstGeom prst="wedgeRectCallout">
          <a:avLst>
            <a:gd name="adj1" fmla="val -50802"/>
            <a:gd name="adj2" fmla="val 14469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製品リストのシートを御参照の上，使用した製品の番号（Ａ～Ｇ）を記入してください。（番号を記入すると，品目名及び認定製品の単位が自動的に入力されます。</a:t>
          </a:r>
        </a:p>
      </xdr:txBody>
    </xdr:sp>
    <xdr:clientData/>
  </xdr:twoCellAnchor>
  <xdr:twoCellAnchor>
    <xdr:from>
      <xdr:col>0</xdr:col>
      <xdr:colOff>193040</xdr:colOff>
      <xdr:row>39</xdr:row>
      <xdr:rowOff>17780</xdr:rowOff>
    </xdr:from>
    <xdr:to>
      <xdr:col>1</xdr:col>
      <xdr:colOff>1524635</xdr:colOff>
      <xdr:row>40</xdr:row>
      <xdr:rowOff>14605</xdr:rowOff>
    </xdr:to>
    <xdr:sp macro="" textlink="">
      <xdr:nvSpPr>
        <xdr:cNvPr id="10" name="正方形/長方形 9"/>
        <xdr:cNvSpPr/>
      </xdr:nvSpPr>
      <xdr:spPr>
        <a:xfrm>
          <a:off x="193040" y="16448405"/>
          <a:ext cx="1531620" cy="7493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33</xdr:row>
      <xdr:rowOff>762000</xdr:rowOff>
    </xdr:from>
    <xdr:to>
      <xdr:col>7</xdr:col>
      <xdr:colOff>571500</xdr:colOff>
      <xdr:row>36</xdr:row>
      <xdr:rowOff>313690</xdr:rowOff>
    </xdr:to>
    <xdr:sp macro="" textlink="">
      <xdr:nvSpPr>
        <xdr:cNvPr id="11" name="四角形吹き出し 10"/>
        <xdr:cNvSpPr/>
      </xdr:nvSpPr>
      <xdr:spPr>
        <a:xfrm>
          <a:off x="7258050" y="14449425"/>
          <a:ext cx="4819650" cy="980440"/>
        </a:xfrm>
        <a:prstGeom prst="wedgeRectCallout">
          <a:avLst>
            <a:gd name="adj1" fmla="val 38464"/>
            <a:gd name="adj2" fmla="val 15017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ミルシート等で使用した製品に含まれている認定製品の数量等を確認の上，その概数を記入してください。</a:t>
          </a:r>
        </a:p>
      </xdr:txBody>
    </xdr:sp>
    <xdr:clientData/>
  </xdr:twoCellAnchor>
  <xdr:twoCellAnchor>
    <xdr:from>
      <xdr:col>5</xdr:col>
      <xdr:colOff>830580</xdr:colOff>
      <xdr:row>26</xdr:row>
      <xdr:rowOff>542925</xdr:rowOff>
    </xdr:from>
    <xdr:to>
      <xdr:col>8</xdr:col>
      <xdr:colOff>829310</xdr:colOff>
      <xdr:row>28</xdr:row>
      <xdr:rowOff>749935</xdr:rowOff>
    </xdr:to>
    <xdr:sp macro="" textlink="">
      <xdr:nvSpPr>
        <xdr:cNvPr id="12" name="正方形/長方形 11"/>
        <xdr:cNvSpPr/>
      </xdr:nvSpPr>
      <xdr:spPr>
        <a:xfrm>
          <a:off x="10536555" y="9115425"/>
          <a:ext cx="2656205" cy="1511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939165</xdr:colOff>
      <xdr:row>39</xdr:row>
      <xdr:rowOff>5715</xdr:rowOff>
    </xdr:from>
    <xdr:to>
      <xdr:col>8</xdr:col>
      <xdr:colOff>2540</xdr:colOff>
      <xdr:row>40</xdr:row>
      <xdr:rowOff>3175</xdr:rowOff>
    </xdr:to>
    <xdr:sp macro="" textlink="">
      <xdr:nvSpPr>
        <xdr:cNvPr id="13" name="正方形/長方形 12"/>
        <xdr:cNvSpPr/>
      </xdr:nvSpPr>
      <xdr:spPr>
        <a:xfrm>
          <a:off x="11492865" y="16436340"/>
          <a:ext cx="873125" cy="749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50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2.625" customWidth="1"/>
    <col min="2" max="2" width="20.125" customWidth="1"/>
    <col min="3" max="3" width="27.5" customWidth="1"/>
    <col min="4" max="4" width="45" customWidth="1"/>
    <col min="5" max="5" width="32.125" customWidth="1"/>
    <col min="6" max="6" width="11.125" customWidth="1"/>
    <col min="7" max="7" width="12.5" customWidth="1"/>
    <col min="8" max="9" width="11.25" customWidth="1"/>
    <col min="10" max="10" width="14.375" customWidth="1"/>
  </cols>
  <sheetData>
    <row r="1" spans="1:12" ht="21.75" customHeight="1" x14ac:dyDescent="0.15">
      <c r="B1" s="4"/>
      <c r="C1" s="10"/>
      <c r="D1" s="8"/>
      <c r="E1" s="8"/>
      <c r="F1" s="27"/>
      <c r="G1" s="33"/>
      <c r="H1" s="33"/>
      <c r="I1" s="33"/>
      <c r="J1" s="33"/>
      <c r="K1" s="33"/>
      <c r="L1" s="33"/>
    </row>
    <row r="2" spans="1:12" ht="26.25" customHeight="1" x14ac:dyDescent="0.15">
      <c r="B2" s="5" t="s">
        <v>46</v>
      </c>
      <c r="C2" s="1" t="s">
        <v>15</v>
      </c>
      <c r="D2" s="7"/>
      <c r="E2" s="7"/>
      <c r="F2" s="7"/>
      <c r="G2" s="7"/>
      <c r="H2" s="7"/>
      <c r="I2" s="7"/>
      <c r="J2" s="7"/>
      <c r="K2" s="33"/>
      <c r="L2" s="33"/>
    </row>
    <row r="3" spans="1:12" ht="18.75" customHeight="1" x14ac:dyDescent="0.15">
      <c r="B3" s="6"/>
      <c r="C3" s="7"/>
      <c r="D3" s="7"/>
      <c r="E3" s="7"/>
      <c r="F3" s="7"/>
      <c r="G3" s="7"/>
      <c r="H3" s="7"/>
      <c r="I3" s="7"/>
      <c r="J3" s="7"/>
      <c r="K3" s="33"/>
      <c r="L3" s="33"/>
    </row>
    <row r="4" spans="1:12" ht="18.75" customHeight="1" x14ac:dyDescent="0.15">
      <c r="B4" s="6"/>
      <c r="C4" s="7"/>
      <c r="D4" s="7"/>
      <c r="E4" s="7"/>
      <c r="F4" s="7"/>
      <c r="G4" s="7"/>
      <c r="H4" s="7"/>
      <c r="I4" s="7"/>
      <c r="J4" s="7"/>
      <c r="K4" s="33"/>
      <c r="L4" s="33"/>
    </row>
    <row r="5" spans="1:12" ht="18.75" customHeight="1" x14ac:dyDescent="0.15">
      <c r="B5" s="7"/>
      <c r="C5" s="7"/>
      <c r="D5" s="7"/>
      <c r="E5" s="7"/>
      <c r="F5" s="7"/>
      <c r="G5" s="81" t="s">
        <v>119</v>
      </c>
      <c r="H5" s="81"/>
      <c r="I5" s="81"/>
      <c r="J5" s="81"/>
      <c r="K5" s="8"/>
      <c r="L5" s="8"/>
    </row>
    <row r="6" spans="1:12" ht="18.75" customHeight="1" x14ac:dyDescent="0.15">
      <c r="B6" s="7"/>
      <c r="C6" s="7"/>
      <c r="D6" s="7"/>
      <c r="E6" s="7"/>
      <c r="F6" s="7"/>
      <c r="G6" s="7"/>
      <c r="H6" s="7"/>
      <c r="I6" s="7"/>
      <c r="J6" s="7"/>
      <c r="K6" s="8"/>
      <c r="L6" s="8"/>
    </row>
    <row r="7" spans="1:12" ht="18.75" customHeight="1" x14ac:dyDescent="0.15">
      <c r="B7" s="7"/>
      <c r="C7" s="7"/>
      <c r="D7" s="7"/>
      <c r="E7" s="7"/>
      <c r="F7" s="7"/>
      <c r="G7" s="7"/>
      <c r="H7" s="7"/>
      <c r="I7" s="7"/>
      <c r="J7" s="7"/>
      <c r="K7" s="8"/>
      <c r="L7" s="8"/>
    </row>
    <row r="8" spans="1:12" ht="18.75" customHeight="1" x14ac:dyDescent="0.15">
      <c r="B8" s="7"/>
      <c r="C8" s="7"/>
      <c r="D8" s="7"/>
      <c r="E8" s="7"/>
      <c r="F8" s="7"/>
      <c r="G8" s="7"/>
      <c r="H8" s="7"/>
      <c r="I8" s="7"/>
      <c r="J8" s="7"/>
      <c r="K8" s="8"/>
      <c r="L8" s="8"/>
    </row>
    <row r="9" spans="1:12" ht="24.75" customHeight="1" x14ac:dyDescent="0.15">
      <c r="B9" s="7"/>
      <c r="C9" s="7"/>
      <c r="D9" s="7"/>
      <c r="E9" s="24" t="s">
        <v>136</v>
      </c>
      <c r="F9" s="82"/>
      <c r="G9" s="82"/>
      <c r="H9" s="82"/>
      <c r="I9" s="82"/>
      <c r="J9" s="82"/>
      <c r="K9" s="38"/>
      <c r="L9" s="8"/>
    </row>
    <row r="10" spans="1:12" ht="24.75" customHeight="1" x14ac:dyDescent="0.15">
      <c r="B10" s="7"/>
      <c r="C10" s="7"/>
      <c r="D10" s="7"/>
      <c r="E10" s="24" t="s">
        <v>137</v>
      </c>
      <c r="F10" s="28"/>
      <c r="G10" s="28"/>
      <c r="H10" s="28"/>
      <c r="I10" s="28"/>
      <c r="J10" s="28"/>
      <c r="K10" s="38"/>
      <c r="L10" s="8"/>
    </row>
    <row r="11" spans="1:12" ht="33.75" customHeight="1" x14ac:dyDescent="0.15">
      <c r="B11" s="8"/>
      <c r="C11" s="8"/>
      <c r="D11" s="8"/>
      <c r="E11" s="25"/>
      <c r="F11" s="29"/>
      <c r="G11" s="29"/>
      <c r="H11" s="29"/>
      <c r="I11" s="29"/>
      <c r="J11" s="29"/>
      <c r="K11" s="38"/>
      <c r="L11" s="8"/>
    </row>
    <row r="12" spans="1:12" ht="33.7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44.25" customHeight="1" x14ac:dyDescent="0.15">
      <c r="A13" s="83" t="s">
        <v>111</v>
      </c>
      <c r="B13" s="83"/>
      <c r="C13" s="83"/>
      <c r="D13" s="83"/>
      <c r="E13" s="83"/>
      <c r="F13" s="83"/>
      <c r="G13" s="83"/>
      <c r="H13" s="83"/>
      <c r="I13" s="83"/>
      <c r="J13" s="83"/>
      <c r="K13" s="39"/>
      <c r="L13" s="39"/>
    </row>
    <row r="14" spans="1:12" ht="30.75" x14ac:dyDescent="0.15">
      <c r="B14" s="9"/>
      <c r="C14" s="9"/>
      <c r="D14" s="9"/>
      <c r="E14" s="9"/>
      <c r="F14" s="9"/>
      <c r="G14" s="9"/>
      <c r="H14" s="9"/>
      <c r="I14" s="9"/>
      <c r="J14" s="9"/>
      <c r="K14" s="39"/>
      <c r="L14" s="39"/>
    </row>
    <row r="15" spans="1:12" ht="33.75" customHeight="1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26.25" customHeight="1" x14ac:dyDescent="0.15">
      <c r="A16" s="1" t="s">
        <v>112</v>
      </c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26.25" customHeight="1" x14ac:dyDescent="0.15">
      <c r="B17" s="10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26.25" customHeight="1" x14ac:dyDescent="0.15">
      <c r="A18" s="2" t="s">
        <v>25</v>
      </c>
      <c r="B18" s="11"/>
      <c r="C18" s="77"/>
      <c r="D18" s="77"/>
      <c r="E18" s="77"/>
      <c r="F18" s="77"/>
      <c r="G18" s="77"/>
      <c r="H18" s="77"/>
      <c r="I18" s="77"/>
      <c r="J18" s="36"/>
      <c r="K18" s="8"/>
      <c r="L18" s="40"/>
    </row>
    <row r="19" spans="1:12" ht="26.25" customHeight="1" x14ac:dyDescent="0.15">
      <c r="A19" s="2" t="s">
        <v>109</v>
      </c>
      <c r="B19" s="11"/>
      <c r="C19" s="77"/>
      <c r="D19" s="77"/>
      <c r="E19" s="77"/>
      <c r="F19" s="77"/>
      <c r="G19" s="77"/>
      <c r="H19" s="77"/>
      <c r="I19" s="77"/>
      <c r="J19" s="36"/>
      <c r="K19" s="8"/>
      <c r="L19" s="38"/>
    </row>
    <row r="20" spans="1:12" ht="26.25" customHeight="1" x14ac:dyDescent="0.15">
      <c r="A20" s="2" t="s">
        <v>110</v>
      </c>
      <c r="B20" s="11"/>
      <c r="C20" s="77"/>
      <c r="D20" s="77"/>
      <c r="E20" s="77"/>
      <c r="F20" s="77"/>
      <c r="G20" s="77"/>
      <c r="H20" s="77"/>
      <c r="I20" s="77"/>
      <c r="J20" s="36"/>
      <c r="K20" s="8"/>
      <c r="L20" s="38"/>
    </row>
    <row r="21" spans="1:12" ht="26.25" customHeight="1" x14ac:dyDescent="0.15">
      <c r="A21" s="2" t="s">
        <v>116</v>
      </c>
      <c r="B21" s="11"/>
      <c r="C21" s="77"/>
      <c r="D21" s="77"/>
      <c r="E21" s="77"/>
      <c r="F21" s="77"/>
      <c r="G21" s="77"/>
      <c r="H21" s="77"/>
      <c r="I21" s="77"/>
      <c r="J21" s="36"/>
    </row>
    <row r="22" spans="1:12" ht="26.25" customHeight="1" x14ac:dyDescent="0.15">
      <c r="A22" s="2" t="s">
        <v>117</v>
      </c>
      <c r="B22" s="11"/>
      <c r="C22" s="77"/>
      <c r="D22" s="77"/>
      <c r="E22" s="77"/>
      <c r="F22" s="77"/>
      <c r="G22" s="77"/>
      <c r="H22" s="77"/>
      <c r="I22" s="77"/>
      <c r="J22" s="36"/>
    </row>
    <row r="23" spans="1:12" ht="26.25" customHeight="1" x14ac:dyDescent="0.15">
      <c r="A23" s="2" t="s">
        <v>115</v>
      </c>
      <c r="B23" s="11"/>
      <c r="C23" s="77"/>
      <c r="D23" s="77"/>
      <c r="E23" s="77"/>
      <c r="F23" s="77"/>
      <c r="G23" s="77"/>
      <c r="H23" s="77"/>
      <c r="I23" s="77"/>
      <c r="J23" s="36"/>
    </row>
    <row r="24" spans="1:12" ht="26.25" customHeight="1" x14ac:dyDescent="0.15">
      <c r="A24" s="3"/>
      <c r="B24" s="12"/>
      <c r="C24" s="12"/>
      <c r="D24" s="21"/>
      <c r="E24" s="21"/>
      <c r="F24" s="21"/>
      <c r="G24" s="21"/>
      <c r="H24" s="21"/>
      <c r="I24" s="21"/>
      <c r="J24" s="36"/>
    </row>
    <row r="25" spans="1:12" ht="26.25" customHeight="1" x14ac:dyDescent="0.15">
      <c r="A25" s="2" t="s">
        <v>118</v>
      </c>
      <c r="B25" s="12"/>
      <c r="C25" s="12"/>
      <c r="D25" s="22"/>
      <c r="E25" s="22"/>
      <c r="F25" s="22"/>
      <c r="G25" s="22"/>
      <c r="H25" s="22"/>
      <c r="I25" s="22"/>
      <c r="J25" s="22"/>
    </row>
    <row r="26" spans="1:12" ht="26.25" customHeight="1" x14ac:dyDescent="0.15">
      <c r="B26" s="13" t="s">
        <v>113</v>
      </c>
      <c r="C26" s="18"/>
      <c r="D26" s="18"/>
      <c r="E26" s="18"/>
      <c r="F26" s="18"/>
      <c r="G26" s="18"/>
      <c r="H26" s="18"/>
      <c r="I26" s="18"/>
      <c r="J26" s="18"/>
    </row>
    <row r="27" spans="1:12" ht="42.75" customHeight="1" x14ac:dyDescent="0.15">
      <c r="B27" s="14" t="s">
        <v>29</v>
      </c>
      <c r="C27" s="14" t="s">
        <v>102</v>
      </c>
      <c r="D27" s="14" t="s">
        <v>103</v>
      </c>
      <c r="E27" s="14" t="s">
        <v>31</v>
      </c>
      <c r="F27" s="30" t="s">
        <v>72</v>
      </c>
      <c r="G27" s="78" t="s">
        <v>105</v>
      </c>
      <c r="H27" s="79"/>
      <c r="I27" s="80"/>
      <c r="J27" s="14" t="s">
        <v>104</v>
      </c>
    </row>
    <row r="28" spans="1:12" ht="60" customHeight="1" x14ac:dyDescent="0.15">
      <c r="B28" s="15"/>
      <c r="C28" s="19" t="str">
        <f>IFERROR(VLOOKUP(B28,製品リスト!$A$3:$F$30,2,FALSE),"")</f>
        <v/>
      </c>
      <c r="D28" s="23" t="str">
        <f>IFERROR(VLOOKUP(B28,製品リスト!$A$3:$F$30,3,FALSE),"")</f>
        <v/>
      </c>
      <c r="E28" s="26" t="str">
        <f>IFERROR(VLOOKUP(B28,製品リスト!$A$3:$F$30,4,FALSE),"")</f>
        <v/>
      </c>
      <c r="F28" s="31" t="str">
        <f>IFERROR(VLOOKUP(B28,製品リスト!$A$3:$F$30,5,FALSE),"")</f>
        <v/>
      </c>
      <c r="G28" s="74"/>
      <c r="H28" s="75"/>
      <c r="I28" s="76"/>
      <c r="J28" s="37"/>
    </row>
    <row r="29" spans="1:12" ht="60" customHeight="1" x14ac:dyDescent="0.15">
      <c r="B29" s="15"/>
      <c r="C29" s="19" t="str">
        <f>IFERROR(VLOOKUP(B29,製品リスト!$A$3:$F$30,2,FALSE),"")</f>
        <v/>
      </c>
      <c r="D29" s="23" t="str">
        <f>IFERROR(VLOOKUP(B29,製品リスト!$A$3:$F$30,3,FALSE),"")</f>
        <v/>
      </c>
      <c r="E29" s="26" t="str">
        <f>IFERROR(VLOOKUP(B29,製品リスト!$A$3:$F$30,4,FALSE),"")</f>
        <v/>
      </c>
      <c r="F29" s="31" t="str">
        <f>IFERROR(VLOOKUP(B29,製品リスト!$A$3:$F$30,5,FALSE),"")</f>
        <v/>
      </c>
      <c r="G29" s="67"/>
      <c r="H29" s="68"/>
      <c r="I29" s="69"/>
      <c r="J29" s="37"/>
    </row>
    <row r="30" spans="1:12" ht="60" customHeight="1" x14ac:dyDescent="0.15">
      <c r="B30" s="15"/>
      <c r="C30" s="19" t="str">
        <f>IFERROR(VLOOKUP(B30,製品リスト!$A$3:$F$30,2,FALSE),"")</f>
        <v/>
      </c>
      <c r="D30" s="23" t="str">
        <f>IFERROR(VLOOKUP(B30,製品リスト!$A$3:$F$30,3,FALSE),"")</f>
        <v/>
      </c>
      <c r="E30" s="26" t="str">
        <f>IFERROR(VLOOKUP(B30,製品リスト!$A$3:$F$30,4,FALSE),"")</f>
        <v/>
      </c>
      <c r="F30" s="31" t="str">
        <f>IFERROR(VLOOKUP(B30,製品リスト!$A$3:$F$30,5,FALSE),"")</f>
        <v/>
      </c>
      <c r="G30" s="67"/>
      <c r="H30" s="68"/>
      <c r="I30" s="69"/>
      <c r="J30" s="37"/>
    </row>
    <row r="31" spans="1:12" ht="60" customHeight="1" x14ac:dyDescent="0.15">
      <c r="B31" s="15"/>
      <c r="C31" s="19" t="str">
        <f>IFERROR(VLOOKUP(B31,製品リスト!$A$3:$F$30,2,FALSE),"")</f>
        <v/>
      </c>
      <c r="D31" s="23" t="str">
        <f>IFERROR(VLOOKUP(B31,製品リスト!$A$3:$F$30,3,FALSE),"")</f>
        <v/>
      </c>
      <c r="E31" s="26" t="str">
        <f>IFERROR(VLOOKUP(B31,製品リスト!$A$3:$F$30,4,FALSE),"")</f>
        <v/>
      </c>
      <c r="F31" s="31" t="str">
        <f>IFERROR(VLOOKUP(B31,製品リスト!$A$3:$F$30,5,FALSE),"")</f>
        <v/>
      </c>
      <c r="G31" s="67"/>
      <c r="H31" s="68"/>
      <c r="I31" s="69"/>
      <c r="J31" s="37"/>
    </row>
    <row r="32" spans="1:12" ht="60" customHeight="1" x14ac:dyDescent="0.15">
      <c r="B32" s="15"/>
      <c r="C32" s="19" t="str">
        <f>IFERROR(VLOOKUP(B32,製品リスト!$A$3:$F$30,2,FALSE),"")</f>
        <v/>
      </c>
      <c r="D32" s="23" t="str">
        <f>IFERROR(VLOOKUP(B32,製品リスト!$A$3:$F$30,3,FALSE),"")</f>
        <v/>
      </c>
      <c r="E32" s="26" t="str">
        <f>IFERROR(VLOOKUP(B32,製品リスト!$A$3:$F$30,4,FALSE),"")</f>
        <v/>
      </c>
      <c r="F32" s="31" t="str">
        <f>IFERROR(VLOOKUP(B32,製品リスト!$A$3:$F$30,5,FALSE),"")</f>
        <v/>
      </c>
      <c r="G32" s="67"/>
      <c r="H32" s="68"/>
      <c r="I32" s="69"/>
      <c r="J32" s="37"/>
    </row>
    <row r="33" spans="2:10" ht="60" customHeight="1" x14ac:dyDescent="0.15">
      <c r="B33" s="15"/>
      <c r="C33" s="19" t="str">
        <f>IFERROR(VLOOKUP(B33,製品リスト!$A$3:$F$30,2,FALSE),"")</f>
        <v/>
      </c>
      <c r="D33" s="23" t="str">
        <f>IFERROR(VLOOKUP(B33,製品リスト!$A$3:$F$30,3,FALSE),"")</f>
        <v/>
      </c>
      <c r="E33" s="26" t="str">
        <f>IFERROR(VLOOKUP(B33,製品リスト!$A$3:$F$30,4,FALSE),"")</f>
        <v/>
      </c>
      <c r="F33" s="31" t="str">
        <f>IFERROR(VLOOKUP(B33,製品リスト!$A$3:$F$30,5,FALSE),"")</f>
        <v/>
      </c>
      <c r="G33" s="67"/>
      <c r="H33" s="68"/>
      <c r="I33" s="69"/>
      <c r="J33" s="37"/>
    </row>
    <row r="34" spans="2:10" ht="60" customHeight="1" x14ac:dyDescent="0.15">
      <c r="B34" s="15"/>
      <c r="C34" s="19" t="str">
        <f>IFERROR(VLOOKUP(B34,製品リスト!$A$3:$F$30,2,FALSE),"")</f>
        <v/>
      </c>
      <c r="D34" s="23" t="str">
        <f>IFERROR(VLOOKUP(B34,製品リスト!$A$3:$F$30,3,FALSE),"")</f>
        <v/>
      </c>
      <c r="E34" s="26" t="str">
        <f>IFERROR(VLOOKUP(B34,製品リスト!$A$3:$F$30,4,FALSE),"")</f>
        <v/>
      </c>
      <c r="F34" s="31" t="str">
        <f>IFERROR(VLOOKUP(B34,製品リスト!$A$3:$F$30,5,FALSE),"")</f>
        <v/>
      </c>
      <c r="G34" s="67"/>
      <c r="H34" s="68"/>
      <c r="I34" s="69"/>
      <c r="J34" s="37"/>
    </row>
    <row r="35" spans="2:10" ht="26.25" customHeight="1" x14ac:dyDescent="0.15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26.25" customHeight="1" x14ac:dyDescent="0.15">
      <c r="B36" s="16"/>
      <c r="C36" s="16"/>
      <c r="D36" s="16"/>
      <c r="E36" s="16"/>
      <c r="F36" s="16"/>
      <c r="G36" s="16"/>
      <c r="H36" s="16"/>
      <c r="I36" s="16"/>
      <c r="J36" s="16"/>
    </row>
    <row r="37" spans="2:10" ht="25.5" customHeight="1" x14ac:dyDescent="0.15">
      <c r="B37" s="13" t="s">
        <v>114</v>
      </c>
      <c r="C37" s="20"/>
      <c r="D37" s="20"/>
      <c r="E37" s="20"/>
      <c r="F37" s="20"/>
      <c r="G37" s="20"/>
      <c r="H37" s="20"/>
      <c r="I37" s="20"/>
      <c r="J37" s="20"/>
    </row>
    <row r="38" spans="2:10" ht="33.75" customHeight="1" x14ac:dyDescent="0.15">
      <c r="B38" s="65" t="s">
        <v>108</v>
      </c>
      <c r="C38" s="65" t="s">
        <v>102</v>
      </c>
      <c r="D38" s="65" t="s">
        <v>103</v>
      </c>
      <c r="E38" s="65" t="s">
        <v>31</v>
      </c>
      <c r="F38" s="65" t="s">
        <v>72</v>
      </c>
      <c r="G38" s="72" t="s">
        <v>105</v>
      </c>
      <c r="H38" s="70" t="s">
        <v>132</v>
      </c>
      <c r="I38" s="71"/>
      <c r="J38" s="65" t="s">
        <v>104</v>
      </c>
    </row>
    <row r="39" spans="2:10" ht="44.25" customHeight="1" x14ac:dyDescent="0.15">
      <c r="B39" s="66"/>
      <c r="C39" s="66"/>
      <c r="D39" s="66"/>
      <c r="E39" s="66"/>
      <c r="F39" s="66"/>
      <c r="G39" s="73"/>
      <c r="H39" s="34" t="s">
        <v>131</v>
      </c>
      <c r="I39" s="35" t="s">
        <v>72</v>
      </c>
      <c r="J39" s="66"/>
    </row>
    <row r="40" spans="2:10" ht="59.25" customHeight="1" x14ac:dyDescent="0.15">
      <c r="B40" s="15"/>
      <c r="C40" s="15"/>
      <c r="D40" s="15"/>
      <c r="E40" s="26" t="str">
        <f>IFERROR(VLOOKUP(B40,製品リスト!$A$34:$F$41,4,FALSE),"")</f>
        <v/>
      </c>
      <c r="F40" s="32"/>
      <c r="G40" s="15"/>
      <c r="H40" s="15"/>
      <c r="I40" s="23" t="str">
        <f>IFERROR(VLOOKUP(B40,製品リスト!$A$34:$F$41,5,FALSE),"")</f>
        <v/>
      </c>
      <c r="J40" s="37"/>
    </row>
    <row r="41" spans="2:10" ht="59.25" customHeight="1" x14ac:dyDescent="0.15">
      <c r="B41" s="15"/>
      <c r="C41" s="15"/>
      <c r="D41" s="15"/>
      <c r="E41" s="26" t="str">
        <f>IFERROR(VLOOKUP(B41,製品リスト!$A$34:$F$41,4,FALSE),"")</f>
        <v/>
      </c>
      <c r="F41" s="32"/>
      <c r="G41" s="15"/>
      <c r="H41" s="15"/>
      <c r="I41" s="23" t="str">
        <f>IFERROR(VLOOKUP(B41,製品リスト!$A$34:$F$41,5,FALSE),"")</f>
        <v/>
      </c>
      <c r="J41" s="37"/>
    </row>
    <row r="42" spans="2:10" ht="59.25" customHeight="1" x14ac:dyDescent="0.15">
      <c r="B42" s="15"/>
      <c r="C42" s="15"/>
      <c r="D42" s="15"/>
      <c r="E42" s="26" t="str">
        <f>IFERROR(VLOOKUP(B42,製品リスト!$A$34:$F$41,4,FALSE),"")</f>
        <v/>
      </c>
      <c r="F42" s="32"/>
      <c r="G42" s="15"/>
      <c r="H42" s="15"/>
      <c r="I42" s="23" t="str">
        <f>IFERROR(VLOOKUP(B42,製品リスト!$A$34:$F$41,5,FALSE),"")</f>
        <v/>
      </c>
      <c r="J42" s="37"/>
    </row>
    <row r="43" spans="2:10" ht="25.5" customHeight="1" x14ac:dyDescent="0.15">
      <c r="B43" s="17" t="s">
        <v>120</v>
      </c>
      <c r="C43" s="18"/>
      <c r="D43" s="18"/>
      <c r="E43" s="18"/>
      <c r="F43" s="18"/>
      <c r="G43" s="18"/>
      <c r="H43" s="18"/>
      <c r="I43" s="18"/>
      <c r="J43" s="18"/>
    </row>
    <row r="44" spans="2:10" ht="25.5" customHeight="1" x14ac:dyDescent="0.15">
      <c r="B44" s="18"/>
      <c r="C44" s="18"/>
      <c r="D44" s="18"/>
      <c r="E44" s="18"/>
      <c r="F44" s="18"/>
      <c r="G44" s="18"/>
      <c r="H44" s="18"/>
      <c r="I44" s="18"/>
      <c r="J44" s="18"/>
    </row>
    <row r="45" spans="2:10" ht="25.5" customHeight="1" x14ac:dyDescent="0.15">
      <c r="B45" s="18"/>
      <c r="C45" s="18"/>
      <c r="D45" s="18"/>
      <c r="E45" s="18"/>
      <c r="F45" s="18"/>
      <c r="G45" s="18"/>
      <c r="H45" s="18"/>
      <c r="I45" s="18"/>
      <c r="J45" s="18"/>
    </row>
    <row r="46" spans="2:10" ht="21.75" customHeight="1" x14ac:dyDescent="0.15">
      <c r="B46" s="18"/>
      <c r="C46" s="18"/>
      <c r="D46" s="18"/>
      <c r="E46" s="18"/>
      <c r="F46" s="18"/>
      <c r="G46" s="18"/>
      <c r="H46" s="18"/>
      <c r="I46" s="18"/>
      <c r="J46" s="18"/>
    </row>
    <row r="47" spans="2:10" ht="21.75" customHeight="1" x14ac:dyDescent="0.15">
      <c r="B47" s="18"/>
      <c r="C47" s="18"/>
      <c r="D47" s="18"/>
      <c r="E47" s="18"/>
      <c r="F47" s="18"/>
      <c r="G47" s="18"/>
      <c r="H47" s="18"/>
      <c r="I47" s="18"/>
      <c r="J47" s="18"/>
    </row>
    <row r="48" spans="2:10" ht="21.75" customHeight="1" x14ac:dyDescent="0.15">
      <c r="B48" s="18"/>
      <c r="C48" s="18"/>
      <c r="D48" s="18"/>
      <c r="E48" s="18"/>
      <c r="F48" s="18"/>
      <c r="G48" s="18"/>
      <c r="H48" s="18"/>
      <c r="I48" s="18"/>
      <c r="J48" s="18"/>
    </row>
    <row r="49" spans="2:10" ht="21.7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</row>
    <row r="50" spans="2:10" ht="21.75" customHeight="1" x14ac:dyDescent="0.15"/>
  </sheetData>
  <sheetProtection sheet="1" objects="1" scenarios="1"/>
  <mergeCells count="25">
    <mergeCell ref="G5:J5"/>
    <mergeCell ref="F9:J9"/>
    <mergeCell ref="A13:J13"/>
    <mergeCell ref="C18:I18"/>
    <mergeCell ref="C19:I19"/>
    <mergeCell ref="C20:I20"/>
    <mergeCell ref="C21:I21"/>
    <mergeCell ref="C22:I22"/>
    <mergeCell ref="C23:I23"/>
    <mergeCell ref="G27:I27"/>
    <mergeCell ref="G28:I28"/>
    <mergeCell ref="G29:I29"/>
    <mergeCell ref="G30:I30"/>
    <mergeCell ref="G31:I31"/>
    <mergeCell ref="G32:I32"/>
    <mergeCell ref="J38:J39"/>
    <mergeCell ref="G33:I33"/>
    <mergeCell ref="G34:I34"/>
    <mergeCell ref="H38:I38"/>
    <mergeCell ref="B38:B39"/>
    <mergeCell ref="C38:C39"/>
    <mergeCell ref="D38:D39"/>
    <mergeCell ref="E38:E39"/>
    <mergeCell ref="F38:F39"/>
    <mergeCell ref="G38:G39"/>
  </mergeCells>
  <phoneticPr fontId="1"/>
  <pageMargins left="0.78740157480314965" right="0.59055118110236227" top="0.74803149606299213" bottom="0.74803149606299213" header="0.31496062992125984" footer="0.31496062992125984"/>
  <pageSetup paperSize="9" scale="46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製品リスト!$A$34:$A$41</xm:f>
          </x14:formula1>
          <xm:sqref>B40:B42</xm:sqref>
        </x14:dataValidation>
        <x14:dataValidation type="list" allowBlank="1" showInputMessage="1" showErrorMessage="1">
          <x14:formula1>
            <xm:f>製品リスト!$A$3:$A$29</xm:f>
          </x14:formula1>
          <xm:sqref>B28:B34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L50"/>
  <sheetViews>
    <sheetView view="pageBreakPreview" zoomScale="70" zoomScaleNormal="70" zoomScaleSheetLayoutView="70" workbookViewId="0">
      <selection activeCell="B28" sqref="B28"/>
    </sheetView>
  </sheetViews>
  <sheetFormatPr defaultRowHeight="13.5" x14ac:dyDescent="0.15"/>
  <cols>
    <col min="1" max="1" width="2.625" customWidth="1"/>
    <col min="2" max="2" width="20.125" customWidth="1"/>
    <col min="3" max="3" width="27.5" customWidth="1"/>
    <col min="4" max="4" width="45" customWidth="1"/>
    <col min="5" max="5" width="32.125" customWidth="1"/>
    <col min="6" max="6" width="11.125" customWidth="1"/>
    <col min="7" max="7" width="12.5" customWidth="1"/>
    <col min="8" max="9" width="11.25" customWidth="1"/>
    <col min="10" max="10" width="14.375" customWidth="1"/>
  </cols>
  <sheetData>
    <row r="1" spans="1:12" ht="21.75" customHeight="1" x14ac:dyDescent="0.15">
      <c r="B1" s="4"/>
      <c r="C1" s="10"/>
      <c r="D1" s="8"/>
      <c r="E1" s="8"/>
      <c r="F1" s="27"/>
      <c r="G1" s="33"/>
      <c r="H1" s="33"/>
      <c r="I1" s="33"/>
      <c r="J1" s="33"/>
      <c r="K1" s="33"/>
      <c r="L1" s="33"/>
    </row>
    <row r="2" spans="1:12" ht="26.25" customHeight="1" x14ac:dyDescent="0.15">
      <c r="B2" s="5" t="s">
        <v>46</v>
      </c>
      <c r="C2" s="1" t="s">
        <v>15</v>
      </c>
      <c r="D2" s="7"/>
      <c r="E2" s="7"/>
      <c r="F2" s="7"/>
      <c r="G2" s="7"/>
      <c r="H2" s="7"/>
      <c r="I2" s="7"/>
      <c r="J2" s="7"/>
      <c r="K2" s="33"/>
      <c r="L2" s="33"/>
    </row>
    <row r="3" spans="1:12" ht="18.75" customHeight="1" x14ac:dyDescent="0.15">
      <c r="B3" s="6"/>
      <c r="C3" s="7"/>
      <c r="D3" s="7"/>
      <c r="E3" s="7"/>
      <c r="F3" s="7"/>
      <c r="G3" s="7"/>
      <c r="H3" s="7"/>
      <c r="I3" s="7"/>
      <c r="J3" s="7"/>
      <c r="K3" s="33"/>
      <c r="L3" s="33"/>
    </row>
    <row r="4" spans="1:12" ht="18.75" customHeight="1" x14ac:dyDescent="0.15">
      <c r="B4" s="6"/>
      <c r="C4" s="7"/>
      <c r="D4" s="7"/>
      <c r="E4" s="7"/>
      <c r="F4" s="7"/>
      <c r="G4" s="7"/>
      <c r="H4" s="7"/>
      <c r="I4" s="7"/>
      <c r="J4" s="7"/>
      <c r="K4" s="33"/>
      <c r="L4" s="33"/>
    </row>
    <row r="5" spans="1:12" ht="18.75" customHeight="1" x14ac:dyDescent="0.15">
      <c r="B5" s="7"/>
      <c r="C5" s="7"/>
      <c r="D5" s="7"/>
      <c r="E5" s="7"/>
      <c r="F5" s="7"/>
      <c r="G5" s="81" t="s">
        <v>119</v>
      </c>
      <c r="H5" s="81"/>
      <c r="I5" s="81"/>
      <c r="J5" s="81"/>
      <c r="K5" s="8"/>
      <c r="L5" s="8"/>
    </row>
    <row r="6" spans="1:12" ht="18.75" customHeight="1" x14ac:dyDescent="0.15">
      <c r="B6" s="7"/>
      <c r="C6" s="7"/>
      <c r="D6" s="7"/>
      <c r="E6" s="7"/>
      <c r="F6" s="7"/>
      <c r="G6" s="7"/>
      <c r="H6" s="7"/>
      <c r="I6" s="7"/>
      <c r="J6" s="7"/>
      <c r="K6" s="8"/>
      <c r="L6" s="8"/>
    </row>
    <row r="7" spans="1:12" ht="18.75" customHeight="1" x14ac:dyDescent="0.15">
      <c r="B7" s="7"/>
      <c r="C7" s="7"/>
      <c r="D7" s="7"/>
      <c r="E7" s="7"/>
      <c r="F7" s="7"/>
      <c r="G7" s="7"/>
      <c r="H7" s="7"/>
      <c r="I7" s="7"/>
      <c r="J7" s="7"/>
      <c r="K7" s="8"/>
      <c r="L7" s="8"/>
    </row>
    <row r="8" spans="1:12" ht="18.75" customHeight="1" x14ac:dyDescent="0.15">
      <c r="B8" s="7"/>
      <c r="C8" s="7"/>
      <c r="D8" s="7"/>
      <c r="E8" s="7"/>
      <c r="F8" s="7"/>
      <c r="G8" s="7"/>
      <c r="H8" s="7"/>
      <c r="I8" s="7"/>
      <c r="J8" s="7"/>
      <c r="K8" s="8"/>
      <c r="L8" s="8"/>
    </row>
    <row r="9" spans="1:12" ht="24.75" customHeight="1" x14ac:dyDescent="0.15">
      <c r="B9" s="7"/>
      <c r="C9" s="7"/>
      <c r="D9" s="7"/>
      <c r="E9" s="24" t="s">
        <v>136</v>
      </c>
      <c r="F9" s="82"/>
      <c r="G9" s="82"/>
      <c r="H9" s="82"/>
      <c r="I9" s="82"/>
      <c r="J9" s="82"/>
      <c r="K9" s="38"/>
      <c r="L9" s="8"/>
    </row>
    <row r="10" spans="1:12" ht="24.75" customHeight="1" x14ac:dyDescent="0.15">
      <c r="B10" s="7"/>
      <c r="C10" s="7"/>
      <c r="D10" s="7"/>
      <c r="E10" s="24" t="s">
        <v>137</v>
      </c>
      <c r="F10" s="28"/>
      <c r="G10" s="28"/>
      <c r="H10" s="28"/>
      <c r="I10" s="28"/>
      <c r="J10" s="28"/>
      <c r="K10" s="38"/>
      <c r="L10" s="8"/>
    </row>
    <row r="11" spans="1:12" ht="33.75" customHeight="1" x14ac:dyDescent="0.15">
      <c r="B11" s="8"/>
      <c r="C11" s="8"/>
      <c r="D11" s="8"/>
      <c r="E11" s="25"/>
      <c r="F11" s="29"/>
      <c r="G11" s="29"/>
      <c r="H11" s="29"/>
      <c r="I11" s="29"/>
      <c r="J11" s="29"/>
      <c r="K11" s="38"/>
      <c r="L11" s="8"/>
    </row>
    <row r="12" spans="1:12" ht="33.7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44.25" customHeight="1" x14ac:dyDescent="0.15">
      <c r="A13" s="83" t="s">
        <v>111</v>
      </c>
      <c r="B13" s="83"/>
      <c r="C13" s="83"/>
      <c r="D13" s="83"/>
      <c r="E13" s="83"/>
      <c r="F13" s="83"/>
      <c r="G13" s="83"/>
      <c r="H13" s="83"/>
      <c r="I13" s="83"/>
      <c r="J13" s="83"/>
      <c r="K13" s="39"/>
      <c r="L13" s="39"/>
    </row>
    <row r="14" spans="1:12" ht="30.75" x14ac:dyDescent="0.15">
      <c r="B14" s="9"/>
      <c r="C14" s="9"/>
      <c r="D14" s="9"/>
      <c r="E14" s="9"/>
      <c r="F14" s="9"/>
      <c r="G14" s="9"/>
      <c r="H14" s="9"/>
      <c r="I14" s="9"/>
      <c r="J14" s="9"/>
      <c r="K14" s="39"/>
      <c r="L14" s="39"/>
    </row>
    <row r="15" spans="1:12" ht="33.75" customHeight="1" x14ac:dyDescent="0.1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26.25" customHeight="1" x14ac:dyDescent="0.15">
      <c r="A16" s="1" t="s">
        <v>112</v>
      </c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26.25" customHeight="1" x14ac:dyDescent="0.15">
      <c r="B17" s="10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26.25" customHeight="1" x14ac:dyDescent="0.15">
      <c r="A18" s="2" t="s">
        <v>25</v>
      </c>
      <c r="B18" s="11"/>
      <c r="C18" s="77" t="s">
        <v>144</v>
      </c>
      <c r="D18" s="77"/>
      <c r="E18" s="77"/>
      <c r="F18" s="77"/>
      <c r="G18" s="77"/>
      <c r="H18" s="77"/>
      <c r="I18" s="77"/>
      <c r="J18" s="36"/>
      <c r="K18" s="8"/>
      <c r="L18" s="40"/>
    </row>
    <row r="19" spans="1:12" ht="26.25" customHeight="1" x14ac:dyDescent="0.15">
      <c r="A19" s="2" t="s">
        <v>109</v>
      </c>
      <c r="B19" s="11"/>
      <c r="C19" s="77" t="s">
        <v>96</v>
      </c>
      <c r="D19" s="77"/>
      <c r="E19" s="77"/>
      <c r="F19" s="77"/>
      <c r="G19" s="77"/>
      <c r="H19" s="77"/>
      <c r="I19" s="77"/>
      <c r="J19" s="36"/>
      <c r="K19" s="8"/>
      <c r="L19" s="38"/>
    </row>
    <row r="20" spans="1:12" ht="26.25" customHeight="1" x14ac:dyDescent="0.15">
      <c r="A20" s="2" t="s">
        <v>110</v>
      </c>
      <c r="B20" s="11"/>
      <c r="C20" s="77" t="s">
        <v>30</v>
      </c>
      <c r="D20" s="77"/>
      <c r="E20" s="77"/>
      <c r="F20" s="77"/>
      <c r="G20" s="77"/>
      <c r="H20" s="77"/>
      <c r="I20" s="77"/>
      <c r="J20" s="36"/>
      <c r="K20" s="8"/>
      <c r="L20" s="38"/>
    </row>
    <row r="21" spans="1:12" ht="26.25" customHeight="1" x14ac:dyDescent="0.15">
      <c r="A21" s="2" t="s">
        <v>116</v>
      </c>
      <c r="B21" s="11"/>
      <c r="C21" s="77" t="s">
        <v>145</v>
      </c>
      <c r="D21" s="77"/>
      <c r="E21" s="77"/>
      <c r="F21" s="77"/>
      <c r="G21" s="77"/>
      <c r="H21" s="77"/>
      <c r="I21" s="77"/>
      <c r="J21" s="36"/>
    </row>
    <row r="22" spans="1:12" ht="26.25" customHeight="1" x14ac:dyDescent="0.15">
      <c r="A22" s="2" t="s">
        <v>117</v>
      </c>
      <c r="B22" s="11"/>
      <c r="C22" s="77" t="s">
        <v>146</v>
      </c>
      <c r="D22" s="77"/>
      <c r="E22" s="77"/>
      <c r="F22" s="77"/>
      <c r="G22" s="77"/>
      <c r="H22" s="77"/>
      <c r="I22" s="77"/>
      <c r="J22" s="36"/>
    </row>
    <row r="23" spans="1:12" ht="26.25" customHeight="1" x14ac:dyDescent="0.15">
      <c r="A23" s="2" t="s">
        <v>115</v>
      </c>
      <c r="B23" s="11"/>
      <c r="C23" s="77" t="s">
        <v>95</v>
      </c>
      <c r="D23" s="77"/>
      <c r="E23" s="77"/>
      <c r="F23" s="77"/>
      <c r="G23" s="77"/>
      <c r="H23" s="77"/>
      <c r="I23" s="77"/>
      <c r="J23" s="36"/>
    </row>
    <row r="24" spans="1:12" ht="26.25" customHeight="1" x14ac:dyDescent="0.15">
      <c r="A24" s="3"/>
      <c r="B24" s="12"/>
      <c r="C24" s="12"/>
      <c r="D24" s="21"/>
      <c r="E24" s="21"/>
      <c r="F24" s="21"/>
      <c r="G24" s="21"/>
      <c r="H24" s="21"/>
      <c r="I24" s="21"/>
      <c r="J24" s="36"/>
    </row>
    <row r="25" spans="1:12" ht="26.25" customHeight="1" x14ac:dyDescent="0.15">
      <c r="A25" s="2" t="s">
        <v>118</v>
      </c>
      <c r="B25" s="12"/>
      <c r="C25" s="12"/>
      <c r="D25" s="22"/>
      <c r="E25" s="22"/>
      <c r="F25" s="22"/>
      <c r="G25" s="22"/>
      <c r="H25" s="22"/>
      <c r="I25" s="22"/>
      <c r="J25" s="22"/>
    </row>
    <row r="26" spans="1:12" ht="26.25" customHeight="1" x14ac:dyDescent="0.15">
      <c r="B26" s="13" t="s">
        <v>113</v>
      </c>
      <c r="C26" s="18"/>
      <c r="D26" s="18"/>
      <c r="E26" s="18"/>
      <c r="F26" s="18"/>
      <c r="G26" s="18"/>
      <c r="H26" s="18"/>
      <c r="I26" s="18"/>
      <c r="J26" s="18"/>
    </row>
    <row r="27" spans="1:12" ht="42.75" customHeight="1" x14ac:dyDescent="0.15">
      <c r="B27" s="14" t="s">
        <v>29</v>
      </c>
      <c r="C27" s="14" t="s">
        <v>102</v>
      </c>
      <c r="D27" s="14" t="s">
        <v>103</v>
      </c>
      <c r="E27" s="14" t="s">
        <v>31</v>
      </c>
      <c r="F27" s="30" t="s">
        <v>72</v>
      </c>
      <c r="G27" s="78" t="s">
        <v>105</v>
      </c>
      <c r="H27" s="79"/>
      <c r="I27" s="80"/>
      <c r="J27" s="14" t="s">
        <v>104</v>
      </c>
    </row>
    <row r="28" spans="1:12" ht="60" customHeight="1" x14ac:dyDescent="0.15">
      <c r="B28" s="15">
        <v>9</v>
      </c>
      <c r="C28" s="23" t="str">
        <f>IFERROR(VLOOKUP(B28,製品リスト!$A$3:$F$26,2,FALSE),"")</f>
        <v>ヘイワ工業株式会社</v>
      </c>
      <c r="D28" s="23" t="str">
        <f>IFERROR(VLOOKUP(B28,製品リスト!$A$3:$F$26,3,FALSE),"")</f>
        <v>植物誘導吹き付け工基盤材</v>
      </c>
      <c r="E28" s="26" t="str">
        <f>IFERROR(VLOOKUP(B28,製品リスト!$A$3:$F$26,4,FALSE),"")</f>
        <v>のり面緑化材</v>
      </c>
      <c r="F28" s="31" t="str">
        <f>IFERROR(VLOOKUP(B28,製品リスト!$A$3:$F$26,5,FALSE),"")</f>
        <v>ℓ</v>
      </c>
      <c r="G28" s="74">
        <v>500</v>
      </c>
      <c r="H28" s="75"/>
      <c r="I28" s="76"/>
      <c r="J28" s="37">
        <v>42614</v>
      </c>
    </row>
    <row r="29" spans="1:12" ht="60" customHeight="1" x14ac:dyDescent="0.15">
      <c r="B29" s="15">
        <v>36</v>
      </c>
      <c r="C29" s="23" t="str">
        <f>IFERROR(VLOOKUP(B29,製品リスト!$A$3:$F$26,2,FALSE),"")</f>
        <v>松浦開発興業株式会社</v>
      </c>
      <c r="D29" s="23" t="str">
        <f>IFERROR(VLOOKUP(B29,製品リスト!$A$3:$F$26,3,FALSE),"")</f>
        <v>再生砕石</v>
      </c>
      <c r="E29" s="26" t="str">
        <f>IFERROR(VLOOKUP(B29,製品リスト!$A$3:$F$26,4,FALSE),"")</f>
        <v>再生砕石・埋め戻し用資材</v>
      </c>
      <c r="F29" s="31" t="str">
        <f>IFERROR(VLOOKUP(B29,製品リスト!$A$3:$F$26,5,FALSE),"")</f>
        <v>m3</v>
      </c>
      <c r="G29" s="67">
        <v>50</v>
      </c>
      <c r="H29" s="68"/>
      <c r="I29" s="69"/>
      <c r="J29" s="37">
        <v>42615</v>
      </c>
    </row>
    <row r="30" spans="1:12" ht="60" customHeight="1" x14ac:dyDescent="0.15">
      <c r="B30" s="15"/>
      <c r="C30" s="23" t="str">
        <f>IFERROR(VLOOKUP(B30,製品リスト!$A$3:$F$26,2,FALSE),"")</f>
        <v/>
      </c>
      <c r="D30" s="23" t="str">
        <f>IFERROR(VLOOKUP(B30,製品リスト!$A$3:$F$26,3,FALSE),"")</f>
        <v/>
      </c>
      <c r="E30" s="26" t="str">
        <f>IFERROR(VLOOKUP(B30,製品リスト!$A$3:$F$26,4,FALSE),"")</f>
        <v/>
      </c>
      <c r="F30" s="31" t="str">
        <f>IFERROR(VLOOKUP(B30,製品リスト!$A$3:$F$26,5,FALSE),"")</f>
        <v/>
      </c>
      <c r="G30" s="67"/>
      <c r="H30" s="68"/>
      <c r="I30" s="69"/>
      <c r="J30" s="37"/>
    </row>
    <row r="31" spans="1:12" ht="60" customHeight="1" x14ac:dyDescent="0.15">
      <c r="B31" s="15"/>
      <c r="C31" s="23" t="str">
        <f>IFERROR(VLOOKUP(B31,製品リスト!$A$3:$F$26,2,FALSE),"")</f>
        <v/>
      </c>
      <c r="D31" s="23" t="str">
        <f>IFERROR(VLOOKUP(B31,製品リスト!$A$3:$F$26,3,FALSE),"")</f>
        <v/>
      </c>
      <c r="E31" s="26" t="str">
        <f>IFERROR(VLOOKUP(B31,製品リスト!$A$3:$F$26,4,FALSE),"")</f>
        <v/>
      </c>
      <c r="F31" s="31" t="str">
        <f>IFERROR(VLOOKUP(B31,製品リスト!$A$3:$F$26,5,FALSE),"")</f>
        <v/>
      </c>
      <c r="G31" s="67"/>
      <c r="H31" s="68"/>
      <c r="I31" s="69"/>
      <c r="J31" s="37"/>
    </row>
    <row r="32" spans="1:12" ht="60" customHeight="1" x14ac:dyDescent="0.15">
      <c r="B32" s="15"/>
      <c r="C32" s="23" t="str">
        <f>IFERROR(VLOOKUP(B32,製品リスト!$A$3:$F$26,2,FALSE),"")</f>
        <v/>
      </c>
      <c r="D32" s="23" t="str">
        <f>IFERROR(VLOOKUP(B32,製品リスト!$A$3:$F$26,3,FALSE),"")</f>
        <v/>
      </c>
      <c r="E32" s="26" t="str">
        <f>IFERROR(VLOOKUP(B32,製品リスト!$A$3:$F$26,4,FALSE),"")</f>
        <v/>
      </c>
      <c r="F32" s="31" t="str">
        <f>IFERROR(VLOOKUP(B32,製品リスト!$A$3:$F$26,5,FALSE),"")</f>
        <v/>
      </c>
      <c r="G32" s="67"/>
      <c r="H32" s="68"/>
      <c r="I32" s="69"/>
      <c r="J32" s="37"/>
    </row>
    <row r="33" spans="2:10" ht="60" customHeight="1" x14ac:dyDescent="0.15">
      <c r="B33" s="15"/>
      <c r="C33" s="23" t="str">
        <f>IFERROR(VLOOKUP(B33,製品リスト!$A$3:$F$26,2,FALSE),"")</f>
        <v/>
      </c>
      <c r="D33" s="23" t="str">
        <f>IFERROR(VLOOKUP(B33,製品リスト!$A$3:$F$26,3,FALSE),"")</f>
        <v/>
      </c>
      <c r="E33" s="26" t="str">
        <f>IFERROR(VLOOKUP(B33,製品リスト!$A$3:$F$26,4,FALSE),"")</f>
        <v/>
      </c>
      <c r="F33" s="31" t="str">
        <f>IFERROR(VLOOKUP(B33,製品リスト!$A$3:$F$26,5,FALSE),"")</f>
        <v/>
      </c>
      <c r="G33" s="67"/>
      <c r="H33" s="68"/>
      <c r="I33" s="69"/>
      <c r="J33" s="37"/>
    </row>
    <row r="34" spans="2:10" ht="60" customHeight="1" x14ac:dyDescent="0.15">
      <c r="B34" s="15"/>
      <c r="C34" s="23" t="str">
        <f>IFERROR(VLOOKUP(B34,製品リスト!$A$3:$F$26,2,FALSE),"")</f>
        <v/>
      </c>
      <c r="D34" s="23" t="str">
        <f>IFERROR(VLOOKUP(B34,製品リスト!$A$3:$F$26,3,FALSE),"")</f>
        <v/>
      </c>
      <c r="E34" s="26" t="str">
        <f>IFERROR(VLOOKUP(B34,製品リスト!$A$3:$F$26,4,FALSE),"")</f>
        <v/>
      </c>
      <c r="F34" s="31" t="str">
        <f>IFERROR(VLOOKUP(B34,製品リスト!$A$3:$F$26,5,FALSE),"")</f>
        <v/>
      </c>
      <c r="G34" s="67"/>
      <c r="H34" s="68"/>
      <c r="I34" s="69"/>
      <c r="J34" s="37"/>
    </row>
    <row r="35" spans="2:10" ht="26.25" customHeight="1" x14ac:dyDescent="0.15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26.25" customHeight="1" x14ac:dyDescent="0.15">
      <c r="B36" s="16"/>
      <c r="C36" s="16"/>
      <c r="D36" s="16"/>
      <c r="E36" s="16"/>
      <c r="F36" s="16"/>
      <c r="G36" s="16"/>
      <c r="H36" s="16"/>
      <c r="I36" s="16"/>
      <c r="J36" s="16"/>
    </row>
    <row r="37" spans="2:10" ht="25.5" customHeight="1" x14ac:dyDescent="0.15">
      <c r="B37" s="13" t="s">
        <v>114</v>
      </c>
      <c r="C37" s="20"/>
      <c r="D37" s="20"/>
      <c r="E37" s="20"/>
      <c r="F37" s="20"/>
      <c r="G37" s="20"/>
      <c r="H37" s="20"/>
      <c r="I37" s="20"/>
      <c r="J37" s="20"/>
    </row>
    <row r="38" spans="2:10" ht="33.75" customHeight="1" x14ac:dyDescent="0.15">
      <c r="B38" s="65" t="s">
        <v>108</v>
      </c>
      <c r="C38" s="65" t="s">
        <v>102</v>
      </c>
      <c r="D38" s="65" t="s">
        <v>103</v>
      </c>
      <c r="E38" s="65" t="s">
        <v>31</v>
      </c>
      <c r="F38" s="65" t="s">
        <v>72</v>
      </c>
      <c r="G38" s="72" t="s">
        <v>105</v>
      </c>
      <c r="H38" s="70" t="s">
        <v>132</v>
      </c>
      <c r="I38" s="71"/>
      <c r="J38" s="65" t="s">
        <v>104</v>
      </c>
    </row>
    <row r="39" spans="2:10" ht="44.25" customHeight="1" x14ac:dyDescent="0.15">
      <c r="B39" s="66"/>
      <c r="C39" s="66"/>
      <c r="D39" s="66"/>
      <c r="E39" s="66"/>
      <c r="F39" s="66"/>
      <c r="G39" s="73"/>
      <c r="H39" s="34" t="s">
        <v>131</v>
      </c>
      <c r="I39" s="35" t="s">
        <v>72</v>
      </c>
      <c r="J39" s="66"/>
    </row>
    <row r="40" spans="2:10" ht="59.25" customHeight="1" x14ac:dyDescent="0.15">
      <c r="B40" s="15" t="s">
        <v>82</v>
      </c>
      <c r="C40" s="15" t="s">
        <v>147</v>
      </c>
      <c r="D40" s="15" t="s">
        <v>148</v>
      </c>
      <c r="E40" s="26" t="str">
        <f>IFERROR(VLOOKUP(B40,製品リスト!$A$34:$F$41,4,FALSE),"")</f>
        <v>阿波スラグ（認定番号38）を用いた製品</v>
      </c>
      <c r="F40" s="32" t="s">
        <v>97</v>
      </c>
      <c r="G40" s="15">
        <v>50</v>
      </c>
      <c r="H40" s="15">
        <v>2</v>
      </c>
      <c r="I40" s="23" t="str">
        <f>IFERROR(VLOOKUP(B40,製品リスト!$A$34:$F$41,5,FALSE),"")</f>
        <v>m3</v>
      </c>
      <c r="J40" s="37">
        <v>42614</v>
      </c>
    </row>
    <row r="41" spans="2:10" ht="59.25" customHeight="1" x14ac:dyDescent="0.15">
      <c r="B41" s="15"/>
      <c r="C41" s="15"/>
      <c r="D41" s="15"/>
      <c r="E41" s="26" t="str">
        <f>IFERROR(VLOOKUP(B41,製品リスト!$A$34:$F$41,4,FALSE),"")</f>
        <v/>
      </c>
      <c r="F41" s="32"/>
      <c r="G41" s="15"/>
      <c r="H41" s="15"/>
      <c r="I41" s="23" t="str">
        <f>IFERROR(VLOOKUP(B41,製品リスト!$A$34:$F$41,5,FALSE),"")</f>
        <v/>
      </c>
      <c r="J41" s="37"/>
    </row>
    <row r="42" spans="2:10" ht="59.25" customHeight="1" x14ac:dyDescent="0.15">
      <c r="B42" s="15"/>
      <c r="C42" s="15"/>
      <c r="D42" s="15"/>
      <c r="E42" s="26" t="str">
        <f>IFERROR(VLOOKUP(B42,製品リスト!$A$34:$F$41,4,FALSE),"")</f>
        <v/>
      </c>
      <c r="F42" s="32"/>
      <c r="G42" s="15"/>
      <c r="H42" s="15"/>
      <c r="I42" s="23" t="str">
        <f>IFERROR(VLOOKUP(B42,製品リスト!$A$34:$F$41,5,FALSE),"")</f>
        <v/>
      </c>
      <c r="J42" s="37"/>
    </row>
    <row r="43" spans="2:10" ht="25.5" customHeight="1" x14ac:dyDescent="0.15">
      <c r="B43" s="17" t="s">
        <v>120</v>
      </c>
      <c r="C43" s="18"/>
      <c r="D43" s="18"/>
      <c r="E43" s="18"/>
      <c r="F43" s="18"/>
      <c r="G43" s="18"/>
      <c r="H43" s="18"/>
      <c r="I43" s="18"/>
      <c r="J43" s="18"/>
    </row>
    <row r="44" spans="2:10" ht="25.5" customHeight="1" x14ac:dyDescent="0.15">
      <c r="B44" s="18"/>
      <c r="C44" s="18"/>
      <c r="D44" s="18"/>
      <c r="E44" s="18"/>
      <c r="F44" s="18"/>
      <c r="G44" s="18"/>
      <c r="H44" s="18"/>
      <c r="I44" s="18"/>
      <c r="J44" s="18"/>
    </row>
    <row r="45" spans="2:10" ht="25.5" customHeight="1" x14ac:dyDescent="0.15">
      <c r="B45" s="18"/>
      <c r="C45" s="18"/>
      <c r="D45" s="18"/>
      <c r="E45" s="18"/>
      <c r="F45" s="18"/>
      <c r="G45" s="18"/>
      <c r="H45" s="18"/>
      <c r="I45" s="18"/>
      <c r="J45" s="18"/>
    </row>
    <row r="46" spans="2:10" ht="21.75" customHeight="1" x14ac:dyDescent="0.15">
      <c r="B46" s="18"/>
      <c r="C46" s="18"/>
      <c r="D46" s="18"/>
      <c r="E46" s="18"/>
      <c r="F46" s="18"/>
      <c r="G46" s="18"/>
      <c r="H46" s="18"/>
      <c r="I46" s="18"/>
      <c r="J46" s="18"/>
    </row>
    <row r="47" spans="2:10" ht="21.75" customHeight="1" x14ac:dyDescent="0.15">
      <c r="B47" s="18"/>
      <c r="C47" s="18"/>
      <c r="D47" s="18"/>
      <c r="E47" s="18"/>
      <c r="F47" s="18"/>
      <c r="G47" s="18"/>
      <c r="H47" s="18"/>
      <c r="I47" s="18"/>
      <c r="J47" s="18"/>
    </row>
    <row r="48" spans="2:10" ht="21.75" customHeight="1" x14ac:dyDescent="0.15">
      <c r="B48" s="18"/>
      <c r="C48" s="18"/>
      <c r="D48" s="18"/>
      <c r="E48" s="18"/>
      <c r="F48" s="18"/>
      <c r="G48" s="18"/>
      <c r="H48" s="18"/>
      <c r="I48" s="18"/>
      <c r="J48" s="18"/>
    </row>
    <row r="49" spans="2:10" ht="21.7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</row>
    <row r="50" spans="2:10" ht="21.75" customHeight="1" x14ac:dyDescent="0.15"/>
  </sheetData>
  <sheetProtection sheet="1" objects="1" scenarios="1"/>
  <mergeCells count="25">
    <mergeCell ref="G5:J5"/>
    <mergeCell ref="F9:J9"/>
    <mergeCell ref="A13:J13"/>
    <mergeCell ref="C18:I18"/>
    <mergeCell ref="C19:I19"/>
    <mergeCell ref="C20:I20"/>
    <mergeCell ref="C21:I21"/>
    <mergeCell ref="C22:I22"/>
    <mergeCell ref="C23:I23"/>
    <mergeCell ref="G27:I27"/>
    <mergeCell ref="G28:I28"/>
    <mergeCell ref="G29:I29"/>
    <mergeCell ref="G30:I30"/>
    <mergeCell ref="G31:I31"/>
    <mergeCell ref="G32:I32"/>
    <mergeCell ref="J38:J39"/>
    <mergeCell ref="G33:I33"/>
    <mergeCell ref="G34:I34"/>
    <mergeCell ref="H38:I38"/>
    <mergeCell ref="B38:B39"/>
    <mergeCell ref="C38:C39"/>
    <mergeCell ref="D38:D39"/>
    <mergeCell ref="E38:E39"/>
    <mergeCell ref="F38:F39"/>
    <mergeCell ref="G38:G39"/>
  </mergeCells>
  <phoneticPr fontId="1"/>
  <pageMargins left="0.78740157480314965" right="0.59055118110236227" top="0.74803149606299213" bottom="0.74803149606299213" header="0.31496062992125984" footer="0.31496062992125984"/>
  <pageSetup paperSize="9" scale="46" fitToHeight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製品リスト!$A$34:$A$41</xm:f>
          </x14:formula1>
          <xm:sqref>B40:B42</xm:sqref>
        </x14:dataValidation>
        <x14:dataValidation type="list" allowBlank="1" showInputMessage="1" showErrorMessage="1">
          <x14:formula1>
            <xm:f>製品リスト!$A$3:$A$26</xm:f>
          </x14:formula1>
          <xm:sqref>B28:B34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  <pageSetUpPr fitToPage="1"/>
  </sheetPr>
  <dimension ref="A1:G41"/>
  <sheetViews>
    <sheetView view="pageBreakPreview" zoomScale="70" zoomScaleSheetLayoutView="70" workbookViewId="0">
      <selection activeCell="D23" sqref="D23"/>
    </sheetView>
  </sheetViews>
  <sheetFormatPr defaultRowHeight="13.5" x14ac:dyDescent="0.15"/>
  <cols>
    <col min="1" max="1" width="9" style="41" customWidth="1"/>
    <col min="2" max="2" width="29.25" customWidth="1"/>
    <col min="3" max="3" width="41.25" bestFit="1" customWidth="1"/>
    <col min="4" max="4" width="62" bestFit="1" customWidth="1"/>
    <col min="5" max="5" width="10.625" style="41" customWidth="1"/>
    <col min="6" max="6" width="29.125" bestFit="1" customWidth="1"/>
  </cols>
  <sheetData>
    <row r="1" spans="1:7" x14ac:dyDescent="0.15">
      <c r="A1" s="42" t="s">
        <v>126</v>
      </c>
      <c r="C1" s="60" t="s">
        <v>156</v>
      </c>
    </row>
    <row r="2" spans="1:7" s="41" customFormat="1" x14ac:dyDescent="0.15">
      <c r="A2" s="43" t="s">
        <v>29</v>
      </c>
      <c r="B2" s="43" t="s">
        <v>102</v>
      </c>
      <c r="C2" s="43" t="s">
        <v>103</v>
      </c>
      <c r="D2" s="43" t="s">
        <v>31</v>
      </c>
      <c r="E2" s="43" t="s">
        <v>72</v>
      </c>
      <c r="F2" s="43" t="s">
        <v>28</v>
      </c>
      <c r="G2" s="43" t="s">
        <v>26</v>
      </c>
    </row>
    <row r="3" spans="1:7" s="22" customFormat="1" x14ac:dyDescent="0.15">
      <c r="A3" s="44">
        <v>1</v>
      </c>
      <c r="B3" s="51" t="s">
        <v>62</v>
      </c>
      <c r="C3" s="51" t="s">
        <v>22</v>
      </c>
      <c r="D3" s="51" t="s">
        <v>36</v>
      </c>
      <c r="E3" s="44" t="s">
        <v>53</v>
      </c>
      <c r="F3" s="51" t="s">
        <v>24</v>
      </c>
      <c r="G3" s="44">
        <v>16</v>
      </c>
    </row>
    <row r="4" spans="1:7" s="22" customFormat="1" x14ac:dyDescent="0.15">
      <c r="A4" s="44">
        <v>3</v>
      </c>
      <c r="B4" s="51" t="s">
        <v>2</v>
      </c>
      <c r="C4" s="51" t="s">
        <v>20</v>
      </c>
      <c r="D4" s="51" t="s">
        <v>90</v>
      </c>
      <c r="E4" s="44" t="s">
        <v>88</v>
      </c>
      <c r="F4" s="51" t="s">
        <v>8</v>
      </c>
      <c r="G4" s="44">
        <v>16</v>
      </c>
    </row>
    <row r="5" spans="1:7" s="22" customFormat="1" x14ac:dyDescent="0.15">
      <c r="A5" s="44">
        <v>4</v>
      </c>
      <c r="B5" s="51" t="s">
        <v>2</v>
      </c>
      <c r="C5" s="51" t="s">
        <v>34</v>
      </c>
      <c r="D5" s="51" t="s">
        <v>19</v>
      </c>
      <c r="E5" s="44" t="s">
        <v>88</v>
      </c>
      <c r="F5" s="51" t="s">
        <v>8</v>
      </c>
      <c r="G5" s="44">
        <v>16</v>
      </c>
    </row>
    <row r="6" spans="1:7" s="22" customFormat="1" x14ac:dyDescent="0.15">
      <c r="A6" s="44">
        <v>9</v>
      </c>
      <c r="B6" s="51" t="s">
        <v>121</v>
      </c>
      <c r="C6" s="51" t="s">
        <v>11</v>
      </c>
      <c r="D6" s="51" t="s">
        <v>9</v>
      </c>
      <c r="E6" s="44" t="s">
        <v>89</v>
      </c>
      <c r="F6" s="51" t="s">
        <v>17</v>
      </c>
      <c r="G6" s="44">
        <v>17</v>
      </c>
    </row>
    <row r="7" spans="1:7" s="22" customFormat="1" x14ac:dyDescent="0.15">
      <c r="A7" s="44">
        <v>12</v>
      </c>
      <c r="B7" s="51" t="s">
        <v>122</v>
      </c>
      <c r="C7" s="51" t="s">
        <v>1</v>
      </c>
      <c r="D7" s="51" t="s">
        <v>4</v>
      </c>
      <c r="E7" s="44" t="s">
        <v>88</v>
      </c>
      <c r="F7" s="51" t="s">
        <v>0</v>
      </c>
      <c r="G7" s="44">
        <v>17</v>
      </c>
    </row>
    <row r="8" spans="1:7" s="22" customFormat="1" x14ac:dyDescent="0.15">
      <c r="A8" s="44">
        <v>20</v>
      </c>
      <c r="B8" s="51" t="s">
        <v>123</v>
      </c>
      <c r="C8" s="51" t="s">
        <v>78</v>
      </c>
      <c r="D8" s="51" t="s">
        <v>21</v>
      </c>
      <c r="E8" s="44" t="s">
        <v>88</v>
      </c>
      <c r="F8" s="51" t="s">
        <v>65</v>
      </c>
      <c r="G8" s="44">
        <v>20</v>
      </c>
    </row>
    <row r="9" spans="1:7" s="22" customFormat="1" x14ac:dyDescent="0.15">
      <c r="A9" s="44">
        <v>21</v>
      </c>
      <c r="B9" s="51" t="s">
        <v>123</v>
      </c>
      <c r="C9" s="51" t="s">
        <v>7</v>
      </c>
      <c r="D9" s="51" t="s">
        <v>93</v>
      </c>
      <c r="E9" s="44" t="s">
        <v>38</v>
      </c>
      <c r="F9" s="51" t="s">
        <v>58</v>
      </c>
      <c r="G9" s="44">
        <v>20</v>
      </c>
    </row>
    <row r="10" spans="1:7" s="22" customFormat="1" x14ac:dyDescent="0.15">
      <c r="A10" s="44">
        <v>22</v>
      </c>
      <c r="B10" s="51" t="s">
        <v>123</v>
      </c>
      <c r="C10" s="51" t="s">
        <v>63</v>
      </c>
      <c r="D10" s="51" t="s">
        <v>64</v>
      </c>
      <c r="E10" s="44" t="s">
        <v>38</v>
      </c>
      <c r="F10" s="51" t="s">
        <v>61</v>
      </c>
      <c r="G10" s="44">
        <v>20</v>
      </c>
    </row>
    <row r="11" spans="1:7" s="22" customFormat="1" x14ac:dyDescent="0.15">
      <c r="A11" s="44">
        <v>23</v>
      </c>
      <c r="B11" s="51" t="s">
        <v>123</v>
      </c>
      <c r="C11" s="51" t="s">
        <v>60</v>
      </c>
      <c r="D11" s="51" t="s">
        <v>12</v>
      </c>
      <c r="E11" s="44" t="s">
        <v>38</v>
      </c>
      <c r="F11" s="51" t="s">
        <v>61</v>
      </c>
      <c r="G11" s="44">
        <v>20</v>
      </c>
    </row>
    <row r="12" spans="1:7" s="22" customFormat="1" x14ac:dyDescent="0.15">
      <c r="A12" s="44">
        <v>24</v>
      </c>
      <c r="B12" s="51" t="s">
        <v>123</v>
      </c>
      <c r="C12" s="51" t="s">
        <v>45</v>
      </c>
      <c r="D12" s="51" t="s">
        <v>71</v>
      </c>
      <c r="E12" s="44" t="s">
        <v>38</v>
      </c>
      <c r="F12" s="51" t="s">
        <v>58</v>
      </c>
      <c r="G12" s="44">
        <v>20</v>
      </c>
    </row>
    <row r="13" spans="1:7" s="22" customFormat="1" x14ac:dyDescent="0.15">
      <c r="A13" s="44">
        <v>25</v>
      </c>
      <c r="B13" s="51" t="s">
        <v>51</v>
      </c>
      <c r="C13" s="51" t="s">
        <v>49</v>
      </c>
      <c r="D13" s="51" t="s">
        <v>50</v>
      </c>
      <c r="E13" s="44" t="s">
        <v>94</v>
      </c>
      <c r="F13" s="51" t="s">
        <v>70</v>
      </c>
      <c r="G13" s="44">
        <v>20</v>
      </c>
    </row>
    <row r="14" spans="1:7" s="22" customFormat="1" x14ac:dyDescent="0.15">
      <c r="A14" s="44">
        <v>35</v>
      </c>
      <c r="B14" s="51" t="s">
        <v>121</v>
      </c>
      <c r="C14" s="51" t="s">
        <v>16</v>
      </c>
      <c r="D14" s="51" t="s">
        <v>59</v>
      </c>
      <c r="E14" s="44" t="s">
        <v>10</v>
      </c>
      <c r="F14" s="51" t="s">
        <v>14</v>
      </c>
      <c r="G14" s="44">
        <v>22</v>
      </c>
    </row>
    <row r="15" spans="1:7" s="22" customFormat="1" x14ac:dyDescent="0.15">
      <c r="A15" s="44">
        <v>36</v>
      </c>
      <c r="B15" s="51" t="s">
        <v>124</v>
      </c>
      <c r="C15" s="51" t="s">
        <v>3</v>
      </c>
      <c r="D15" s="51" t="s">
        <v>5</v>
      </c>
      <c r="E15" s="44" t="s">
        <v>91</v>
      </c>
      <c r="F15" s="51" t="s">
        <v>6</v>
      </c>
      <c r="G15" s="44">
        <v>22</v>
      </c>
    </row>
    <row r="16" spans="1:7" s="22" customFormat="1" x14ac:dyDescent="0.15">
      <c r="A16" s="44">
        <v>37</v>
      </c>
      <c r="B16" s="51" t="s">
        <v>2</v>
      </c>
      <c r="C16" s="51" t="s">
        <v>67</v>
      </c>
      <c r="D16" s="51" t="s">
        <v>68</v>
      </c>
      <c r="E16" s="44" t="s">
        <v>97</v>
      </c>
      <c r="F16" s="51" t="s">
        <v>8</v>
      </c>
      <c r="G16" s="44">
        <v>22</v>
      </c>
    </row>
    <row r="17" spans="1:7" s="22" customFormat="1" x14ac:dyDescent="0.15">
      <c r="A17" s="44">
        <v>38</v>
      </c>
      <c r="B17" s="51" t="s">
        <v>56</v>
      </c>
      <c r="C17" s="51" t="s">
        <v>73</v>
      </c>
      <c r="D17" s="51" t="s">
        <v>74</v>
      </c>
      <c r="E17" s="44" t="s">
        <v>91</v>
      </c>
      <c r="F17" s="51" t="s">
        <v>57</v>
      </c>
      <c r="G17" s="44">
        <v>24</v>
      </c>
    </row>
    <row r="18" spans="1:7" s="22" customFormat="1" x14ac:dyDescent="0.15">
      <c r="A18" s="44">
        <v>39</v>
      </c>
      <c r="B18" s="51" t="s">
        <v>35</v>
      </c>
      <c r="C18" s="51" t="s">
        <v>54</v>
      </c>
      <c r="D18" s="51" t="s">
        <v>55</v>
      </c>
      <c r="E18" s="44" t="s">
        <v>89</v>
      </c>
      <c r="F18" s="51" t="s">
        <v>52</v>
      </c>
      <c r="G18" s="44">
        <v>24</v>
      </c>
    </row>
    <row r="19" spans="1:7" s="22" customFormat="1" x14ac:dyDescent="0.15">
      <c r="A19" s="44">
        <v>40</v>
      </c>
      <c r="B19" s="51" t="s">
        <v>35</v>
      </c>
      <c r="C19" s="51" t="s">
        <v>23</v>
      </c>
      <c r="D19" s="51" t="s">
        <v>48</v>
      </c>
      <c r="E19" s="44" t="s">
        <v>91</v>
      </c>
      <c r="F19" s="51" t="s">
        <v>52</v>
      </c>
      <c r="G19" s="44">
        <v>24</v>
      </c>
    </row>
    <row r="20" spans="1:7" s="22" customFormat="1" x14ac:dyDescent="0.15">
      <c r="A20" s="44">
        <v>41</v>
      </c>
      <c r="B20" s="51" t="s">
        <v>41</v>
      </c>
      <c r="C20" s="51" t="s">
        <v>43</v>
      </c>
      <c r="D20" s="51" t="s">
        <v>47</v>
      </c>
      <c r="E20" s="44" t="s">
        <v>88</v>
      </c>
      <c r="F20" s="51" t="s">
        <v>66</v>
      </c>
      <c r="G20" s="44">
        <v>25</v>
      </c>
    </row>
    <row r="21" spans="1:7" s="22" customFormat="1" x14ac:dyDescent="0.15">
      <c r="A21" s="44">
        <v>42</v>
      </c>
      <c r="B21" s="51" t="s">
        <v>41</v>
      </c>
      <c r="C21" s="51" t="s">
        <v>42</v>
      </c>
      <c r="D21" s="51" t="s">
        <v>44</v>
      </c>
      <c r="E21" s="44" t="s">
        <v>88</v>
      </c>
      <c r="F21" s="51" t="s">
        <v>18</v>
      </c>
      <c r="G21" s="44">
        <v>25</v>
      </c>
    </row>
    <row r="22" spans="1:7" s="22" customFormat="1" x14ac:dyDescent="0.15">
      <c r="A22" s="44">
        <v>43</v>
      </c>
      <c r="B22" s="51" t="s">
        <v>125</v>
      </c>
      <c r="C22" s="51" t="s">
        <v>83</v>
      </c>
      <c r="D22" s="51" t="s">
        <v>40</v>
      </c>
      <c r="E22" s="44" t="s">
        <v>88</v>
      </c>
      <c r="F22" s="51" t="s">
        <v>39</v>
      </c>
      <c r="G22" s="44">
        <v>26</v>
      </c>
    </row>
    <row r="23" spans="1:7" s="22" customFormat="1" x14ac:dyDescent="0.15">
      <c r="A23" s="44">
        <v>44</v>
      </c>
      <c r="B23" s="51" t="s">
        <v>125</v>
      </c>
      <c r="C23" s="51" t="s">
        <v>85</v>
      </c>
      <c r="D23" s="51" t="s">
        <v>37</v>
      </c>
      <c r="E23" s="44" t="s">
        <v>88</v>
      </c>
      <c r="F23" s="51" t="s">
        <v>39</v>
      </c>
      <c r="G23" s="44">
        <v>26</v>
      </c>
    </row>
    <row r="24" spans="1:7" s="22" customFormat="1" x14ac:dyDescent="0.15">
      <c r="A24" s="44">
        <v>45</v>
      </c>
      <c r="B24" s="51" t="s">
        <v>125</v>
      </c>
      <c r="C24" s="51" t="s">
        <v>86</v>
      </c>
      <c r="D24" s="51" t="s">
        <v>33</v>
      </c>
      <c r="E24" s="44" t="s">
        <v>88</v>
      </c>
      <c r="F24" s="51" t="s">
        <v>32</v>
      </c>
      <c r="G24" s="44">
        <v>26</v>
      </c>
    </row>
    <row r="25" spans="1:7" s="22" customFormat="1" x14ac:dyDescent="0.15">
      <c r="A25" s="44">
        <v>46</v>
      </c>
      <c r="B25" s="51" t="s">
        <v>125</v>
      </c>
      <c r="C25" s="51" t="s">
        <v>138</v>
      </c>
      <c r="D25" s="51" t="s">
        <v>140</v>
      </c>
      <c r="E25" s="44" t="s">
        <v>89</v>
      </c>
      <c r="F25" s="51" t="s">
        <v>98</v>
      </c>
      <c r="G25" s="44">
        <v>27</v>
      </c>
    </row>
    <row r="26" spans="1:7" s="22" customFormat="1" x14ac:dyDescent="0.15">
      <c r="A26" s="44">
        <v>47</v>
      </c>
      <c r="B26" s="51" t="s">
        <v>106</v>
      </c>
      <c r="C26" s="51" t="s">
        <v>134</v>
      </c>
      <c r="D26" s="51" t="s">
        <v>139</v>
      </c>
      <c r="E26" s="44" t="s">
        <v>88</v>
      </c>
      <c r="F26" s="51" t="s">
        <v>141</v>
      </c>
      <c r="G26" s="44">
        <v>27</v>
      </c>
    </row>
    <row r="27" spans="1:7" s="22" customFormat="1" x14ac:dyDescent="0.15">
      <c r="A27" s="44">
        <v>48</v>
      </c>
      <c r="B27" s="51" t="s">
        <v>149</v>
      </c>
      <c r="C27" s="51" t="s">
        <v>150</v>
      </c>
      <c r="D27" s="64" t="s">
        <v>159</v>
      </c>
      <c r="E27" s="44" t="s">
        <v>88</v>
      </c>
      <c r="F27" s="51" t="s">
        <v>151</v>
      </c>
      <c r="G27" s="44">
        <v>28</v>
      </c>
    </row>
    <row r="28" spans="1:7" s="22" customFormat="1" x14ac:dyDescent="0.15">
      <c r="A28" s="61">
        <v>49</v>
      </c>
      <c r="B28" s="62" t="s">
        <v>152</v>
      </c>
      <c r="C28" s="62" t="s">
        <v>153</v>
      </c>
      <c r="D28" s="64" t="s">
        <v>157</v>
      </c>
      <c r="E28" s="63" t="s">
        <v>154</v>
      </c>
      <c r="F28" s="51" t="s">
        <v>14</v>
      </c>
      <c r="G28" s="44">
        <v>29</v>
      </c>
    </row>
    <row r="29" spans="1:7" s="22" customFormat="1" x14ac:dyDescent="0.15">
      <c r="A29" s="44">
        <v>50</v>
      </c>
      <c r="B29" s="62" t="s">
        <v>152</v>
      </c>
      <c r="C29" s="64" t="s">
        <v>155</v>
      </c>
      <c r="D29" s="64" t="s">
        <v>158</v>
      </c>
      <c r="E29" s="63" t="s">
        <v>154</v>
      </c>
      <c r="F29" s="51" t="s">
        <v>14</v>
      </c>
      <c r="G29" s="44">
        <v>29</v>
      </c>
    </row>
    <row r="30" spans="1:7" x14ac:dyDescent="0.15">
      <c r="A30" s="45"/>
      <c r="E30" s="46"/>
      <c r="G30" s="46"/>
    </row>
    <row r="31" spans="1:7" x14ac:dyDescent="0.15">
      <c r="A31" s="46"/>
      <c r="E31" s="46"/>
      <c r="G31" s="46"/>
    </row>
    <row r="32" spans="1:7" x14ac:dyDescent="0.15">
      <c r="A32" s="42" t="s">
        <v>114</v>
      </c>
      <c r="B32" s="49"/>
      <c r="C32" s="49"/>
      <c r="D32" s="49"/>
      <c r="E32" s="52"/>
      <c r="F32" s="49"/>
      <c r="G32" s="46"/>
    </row>
    <row r="33" spans="1:7" s="41" customFormat="1" ht="27" x14ac:dyDescent="0.15">
      <c r="A33" s="43" t="s">
        <v>108</v>
      </c>
      <c r="B33" s="43" t="s">
        <v>102</v>
      </c>
      <c r="C33" s="43" t="s">
        <v>103</v>
      </c>
      <c r="D33" s="43" t="s">
        <v>31</v>
      </c>
      <c r="E33" s="53" t="s">
        <v>92</v>
      </c>
      <c r="F33" s="43" t="s">
        <v>28</v>
      </c>
      <c r="G33" s="46"/>
    </row>
    <row r="34" spans="1:7" x14ac:dyDescent="0.15">
      <c r="A34" s="44" t="s">
        <v>107</v>
      </c>
      <c r="B34" s="50"/>
      <c r="C34" s="50"/>
      <c r="D34" s="51" t="s">
        <v>75</v>
      </c>
      <c r="E34" s="44" t="str">
        <f>+E4</f>
        <v>kg</v>
      </c>
      <c r="F34" s="54"/>
    </row>
    <row r="35" spans="1:7" x14ac:dyDescent="0.15">
      <c r="A35" s="44" t="s">
        <v>80</v>
      </c>
      <c r="B35" s="50"/>
      <c r="C35" s="50"/>
      <c r="D35" s="51" t="s">
        <v>77</v>
      </c>
      <c r="E35" s="44" t="str">
        <f>+E5</f>
        <v>kg</v>
      </c>
      <c r="F35" s="54"/>
    </row>
    <row r="36" spans="1:7" x14ac:dyDescent="0.15">
      <c r="A36" s="44" t="s">
        <v>81</v>
      </c>
      <c r="B36" s="50"/>
      <c r="C36" s="50"/>
      <c r="D36" s="51" t="s">
        <v>79</v>
      </c>
      <c r="E36" s="44" t="str">
        <f>+E8</f>
        <v>kg</v>
      </c>
      <c r="F36" s="54"/>
    </row>
    <row r="37" spans="1:7" x14ac:dyDescent="0.15">
      <c r="A37" s="47" t="s">
        <v>82</v>
      </c>
      <c r="B37" s="50"/>
      <c r="C37" s="50"/>
      <c r="D37" s="51" t="s">
        <v>76</v>
      </c>
      <c r="E37" s="44" t="str">
        <f>+E17</f>
        <v>m3</v>
      </c>
      <c r="F37" s="54"/>
    </row>
    <row r="38" spans="1:7" x14ac:dyDescent="0.15">
      <c r="A38" s="44" t="s">
        <v>99</v>
      </c>
      <c r="B38" s="50"/>
      <c r="C38" s="50"/>
      <c r="D38" s="51" t="s">
        <v>84</v>
      </c>
      <c r="E38" s="44" t="str">
        <f>+E22</f>
        <v>kg</v>
      </c>
      <c r="F38" s="54"/>
    </row>
    <row r="39" spans="1:7" x14ac:dyDescent="0.15">
      <c r="A39" s="44" t="s">
        <v>100</v>
      </c>
      <c r="B39" s="50"/>
      <c r="C39" s="50"/>
      <c r="D39" s="51" t="s">
        <v>13</v>
      </c>
      <c r="E39" s="44" t="str">
        <f>+E23</f>
        <v>kg</v>
      </c>
      <c r="F39" s="54"/>
    </row>
    <row r="40" spans="1:7" x14ac:dyDescent="0.15">
      <c r="A40" s="44" t="s">
        <v>101</v>
      </c>
      <c r="B40" s="50"/>
      <c r="C40" s="50"/>
      <c r="D40" s="51" t="s">
        <v>87</v>
      </c>
      <c r="E40" s="44" t="str">
        <f>+E24</f>
        <v>kg</v>
      </c>
      <c r="F40" s="54"/>
    </row>
    <row r="41" spans="1:7" x14ac:dyDescent="0.15">
      <c r="A41" s="44" t="s">
        <v>142</v>
      </c>
      <c r="B41" s="50"/>
      <c r="C41" s="50"/>
      <c r="D41" s="51" t="s">
        <v>143</v>
      </c>
      <c r="E41" s="44" t="str">
        <f>+E26</f>
        <v>kg</v>
      </c>
      <c r="F41" s="54"/>
    </row>
  </sheetData>
  <sheetProtection sheet="1" objects="1" scenarios="1"/>
  <sortState ref="A32:G35">
    <sortCondition ref="A32:A35"/>
  </sortState>
  <phoneticPr fontId="1"/>
  <pageMargins left="0.7" right="0.7" top="0.75" bottom="0.75" header="0.3" footer="0.3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11"/>
  <sheetViews>
    <sheetView showZeros="0" view="pageBreakPreview" zoomScale="115" zoomScaleSheetLayoutView="115" workbookViewId="0">
      <selection activeCell="B28" sqref="B28"/>
    </sheetView>
  </sheetViews>
  <sheetFormatPr defaultRowHeight="13.5" x14ac:dyDescent="0.15"/>
  <cols>
    <col min="1" max="1" width="11" style="42" bestFit="1" customWidth="1"/>
    <col min="2" max="3" width="9" style="42" customWidth="1"/>
    <col min="4" max="4" width="9" style="41" customWidth="1"/>
    <col min="5" max="7" width="9" style="42" customWidth="1"/>
    <col min="8" max="11" width="9" style="41" customWidth="1"/>
    <col min="12" max="12" width="9" style="55" customWidth="1"/>
  </cols>
  <sheetData>
    <row r="1" spans="1:13" x14ac:dyDescent="0.15">
      <c r="A1" s="56" t="s">
        <v>128</v>
      </c>
      <c r="B1" s="56" t="s">
        <v>127</v>
      </c>
      <c r="C1" s="56" t="s">
        <v>69</v>
      </c>
      <c r="D1" s="56" t="s">
        <v>130</v>
      </c>
      <c r="E1" s="56" t="s">
        <v>103</v>
      </c>
      <c r="F1" s="56" t="s">
        <v>31</v>
      </c>
      <c r="G1" s="56" t="s">
        <v>129</v>
      </c>
      <c r="H1" s="56" t="s">
        <v>105</v>
      </c>
      <c r="I1" s="56" t="s">
        <v>72</v>
      </c>
      <c r="J1" s="56" t="s">
        <v>27</v>
      </c>
      <c r="K1" s="56" t="s">
        <v>133</v>
      </c>
      <c r="L1" s="58" t="s">
        <v>104</v>
      </c>
      <c r="M1" s="56" t="s">
        <v>135</v>
      </c>
    </row>
    <row r="2" spans="1:13" x14ac:dyDescent="0.15">
      <c r="A2" s="57">
        <f>+報告書!C22</f>
        <v>0</v>
      </c>
      <c r="B2" s="57">
        <f>+報告書!C18</f>
        <v>0</v>
      </c>
      <c r="C2" s="57">
        <f>+報告書!F9</f>
        <v>0</v>
      </c>
      <c r="D2" s="44">
        <f>+報告書!B28</f>
        <v>0</v>
      </c>
      <c r="E2" s="57" t="str">
        <f>+報告書!D28</f>
        <v/>
      </c>
      <c r="F2" s="57" t="str">
        <f>+報告書!E28</f>
        <v/>
      </c>
      <c r="G2" s="57" t="str">
        <f>+報告書!C28</f>
        <v/>
      </c>
      <c r="H2" s="44">
        <f>+報告書!G28</f>
        <v>0</v>
      </c>
      <c r="I2" s="44" t="str">
        <f>+報告書!F28</f>
        <v/>
      </c>
      <c r="J2" s="44"/>
      <c r="K2" s="44"/>
      <c r="L2" s="59">
        <f>+報告書!J28</f>
        <v>0</v>
      </c>
      <c r="M2" s="48">
        <f>+報告書!C23</f>
        <v>0</v>
      </c>
    </row>
    <row r="3" spans="1:13" x14ac:dyDescent="0.15">
      <c r="A3" s="57">
        <f>+報告書!C22</f>
        <v>0</v>
      </c>
      <c r="B3" s="57">
        <f>+報告書!C18</f>
        <v>0</v>
      </c>
      <c r="C3" s="57">
        <f>+報告書!F9</f>
        <v>0</v>
      </c>
      <c r="D3" s="44">
        <f>+報告書!B29</f>
        <v>0</v>
      </c>
      <c r="E3" s="57" t="str">
        <f>+報告書!D29</f>
        <v/>
      </c>
      <c r="F3" s="57" t="str">
        <f>+報告書!E29</f>
        <v/>
      </c>
      <c r="G3" s="57" t="str">
        <f>+報告書!C29</f>
        <v/>
      </c>
      <c r="H3" s="44">
        <f>+報告書!G29</f>
        <v>0</v>
      </c>
      <c r="I3" s="44" t="str">
        <f>+報告書!F29</f>
        <v/>
      </c>
      <c r="J3" s="44"/>
      <c r="K3" s="44"/>
      <c r="L3" s="59">
        <f>+報告書!J29</f>
        <v>0</v>
      </c>
      <c r="M3" s="48">
        <f>+報告書!C23</f>
        <v>0</v>
      </c>
    </row>
    <row r="4" spans="1:13" x14ac:dyDescent="0.15">
      <c r="A4" s="57">
        <f>+報告書!C22</f>
        <v>0</v>
      </c>
      <c r="B4" s="57">
        <f>+報告書!C18</f>
        <v>0</v>
      </c>
      <c r="C4" s="57">
        <f>+報告書!F9</f>
        <v>0</v>
      </c>
      <c r="D4" s="44">
        <f>+報告書!B30</f>
        <v>0</v>
      </c>
      <c r="E4" s="57" t="str">
        <f>+報告書!D30</f>
        <v/>
      </c>
      <c r="F4" s="57" t="str">
        <f>+報告書!E30</f>
        <v/>
      </c>
      <c r="G4" s="57" t="str">
        <f>+報告書!C30</f>
        <v/>
      </c>
      <c r="H4" s="44">
        <f>+報告書!G30</f>
        <v>0</v>
      </c>
      <c r="I4" s="44" t="str">
        <f>+報告書!F30</f>
        <v/>
      </c>
      <c r="J4" s="44"/>
      <c r="K4" s="44"/>
      <c r="L4" s="59">
        <f>+報告書!J30</f>
        <v>0</v>
      </c>
      <c r="M4" s="48">
        <f>+報告書!C23</f>
        <v>0</v>
      </c>
    </row>
    <row r="5" spans="1:13" x14ac:dyDescent="0.15">
      <c r="A5" s="57">
        <f>+報告書!C22</f>
        <v>0</v>
      </c>
      <c r="B5" s="57">
        <f>+報告書!C18</f>
        <v>0</v>
      </c>
      <c r="C5" s="57">
        <f>+報告書!F9</f>
        <v>0</v>
      </c>
      <c r="D5" s="44">
        <f>+報告書!B31</f>
        <v>0</v>
      </c>
      <c r="E5" s="57" t="str">
        <f>+報告書!D31</f>
        <v/>
      </c>
      <c r="F5" s="57" t="str">
        <f>+報告書!E31</f>
        <v/>
      </c>
      <c r="G5" s="57" t="str">
        <f>+報告書!C31</f>
        <v/>
      </c>
      <c r="H5" s="44">
        <f>+報告書!G31</f>
        <v>0</v>
      </c>
      <c r="I5" s="44" t="str">
        <f>+報告書!F31</f>
        <v/>
      </c>
      <c r="J5" s="44"/>
      <c r="K5" s="44"/>
      <c r="L5" s="59">
        <f>+報告書!J31</f>
        <v>0</v>
      </c>
      <c r="M5" s="48">
        <f>+報告書!C23</f>
        <v>0</v>
      </c>
    </row>
    <row r="6" spans="1:13" x14ac:dyDescent="0.15">
      <c r="A6" s="57">
        <f>+報告書!C22</f>
        <v>0</v>
      </c>
      <c r="B6" s="57">
        <f>+報告書!C18</f>
        <v>0</v>
      </c>
      <c r="C6" s="57">
        <f>+報告書!F9</f>
        <v>0</v>
      </c>
      <c r="D6" s="44">
        <f>+報告書!B32</f>
        <v>0</v>
      </c>
      <c r="E6" s="57" t="str">
        <f>+報告書!D32</f>
        <v/>
      </c>
      <c r="F6" s="57" t="str">
        <f>+報告書!E32</f>
        <v/>
      </c>
      <c r="G6" s="57" t="str">
        <f>+報告書!C32</f>
        <v/>
      </c>
      <c r="H6" s="44">
        <f>+報告書!G32</f>
        <v>0</v>
      </c>
      <c r="I6" s="44" t="str">
        <f>+報告書!F32</f>
        <v/>
      </c>
      <c r="J6" s="44"/>
      <c r="K6" s="44"/>
      <c r="L6" s="59">
        <f>+報告書!J32</f>
        <v>0</v>
      </c>
      <c r="M6" s="48">
        <f>+報告書!C23</f>
        <v>0</v>
      </c>
    </row>
    <row r="7" spans="1:13" x14ac:dyDescent="0.15">
      <c r="A7" s="57">
        <f>+報告書!C22</f>
        <v>0</v>
      </c>
      <c r="B7" s="57">
        <f>+報告書!C18</f>
        <v>0</v>
      </c>
      <c r="C7" s="57">
        <f>+報告書!F9</f>
        <v>0</v>
      </c>
      <c r="D7" s="44">
        <f>+報告書!B33</f>
        <v>0</v>
      </c>
      <c r="E7" s="57" t="str">
        <f>+報告書!D33</f>
        <v/>
      </c>
      <c r="F7" s="57" t="str">
        <f>+報告書!E33</f>
        <v/>
      </c>
      <c r="G7" s="57" t="str">
        <f>+報告書!C33</f>
        <v/>
      </c>
      <c r="H7" s="44">
        <f>+報告書!G33</f>
        <v>0</v>
      </c>
      <c r="I7" s="44" t="str">
        <f>+報告書!F33</f>
        <v/>
      </c>
      <c r="J7" s="44"/>
      <c r="K7" s="44"/>
      <c r="L7" s="59">
        <f>+報告書!J33</f>
        <v>0</v>
      </c>
      <c r="M7" s="48">
        <f>+報告書!C23</f>
        <v>0</v>
      </c>
    </row>
    <row r="8" spans="1:13" x14ac:dyDescent="0.15">
      <c r="A8" s="57">
        <f>+報告書!C22</f>
        <v>0</v>
      </c>
      <c r="B8" s="57">
        <f>+報告書!C18</f>
        <v>0</v>
      </c>
      <c r="C8" s="57">
        <f>+報告書!F9</f>
        <v>0</v>
      </c>
      <c r="D8" s="44">
        <f>+報告書!B34</f>
        <v>0</v>
      </c>
      <c r="E8" s="57" t="str">
        <f>+報告書!D34</f>
        <v/>
      </c>
      <c r="F8" s="57" t="str">
        <f>+報告書!E34</f>
        <v/>
      </c>
      <c r="G8" s="57" t="str">
        <f>+報告書!C34</f>
        <v/>
      </c>
      <c r="H8" s="44">
        <f>+報告書!G34</f>
        <v>0</v>
      </c>
      <c r="I8" s="44" t="str">
        <f>+報告書!F34</f>
        <v/>
      </c>
      <c r="J8" s="44"/>
      <c r="K8" s="44"/>
      <c r="L8" s="59">
        <f>+報告書!J34</f>
        <v>0</v>
      </c>
      <c r="M8" s="48">
        <f>+報告書!C23</f>
        <v>0</v>
      </c>
    </row>
    <row r="9" spans="1:13" x14ac:dyDescent="0.15">
      <c r="A9" s="57">
        <f>+報告書!C22</f>
        <v>0</v>
      </c>
      <c r="B9" s="57">
        <f>+報告書!C18</f>
        <v>0</v>
      </c>
      <c r="C9" s="57">
        <f>+報告書!F9</f>
        <v>0</v>
      </c>
      <c r="D9" s="44">
        <f>+報告書!B40</f>
        <v>0</v>
      </c>
      <c r="E9" s="57">
        <f>+報告書!D40</f>
        <v>0</v>
      </c>
      <c r="F9" s="57" t="str">
        <f>+報告書!E40</f>
        <v/>
      </c>
      <c r="G9" s="57">
        <f>+報告書!C40</f>
        <v>0</v>
      </c>
      <c r="H9" s="44">
        <f>+報告書!G40</f>
        <v>0</v>
      </c>
      <c r="I9" s="44">
        <f>+報告書!F40</f>
        <v>0</v>
      </c>
      <c r="J9" s="44">
        <f>+報告書!H40</f>
        <v>0</v>
      </c>
      <c r="K9" s="44" t="str">
        <f>+報告書!I40</f>
        <v/>
      </c>
      <c r="L9" s="59">
        <f>+報告書!J40</f>
        <v>0</v>
      </c>
      <c r="M9" s="48">
        <f>+報告書!C23</f>
        <v>0</v>
      </c>
    </row>
    <row r="10" spans="1:13" x14ac:dyDescent="0.15">
      <c r="A10" s="57">
        <f>+報告書!C22</f>
        <v>0</v>
      </c>
      <c r="B10" s="57">
        <f>+報告書!C18</f>
        <v>0</v>
      </c>
      <c r="C10" s="57">
        <f>+報告書!F9</f>
        <v>0</v>
      </c>
      <c r="D10" s="44">
        <f>+報告書!B41</f>
        <v>0</v>
      </c>
      <c r="E10" s="57">
        <f>+報告書!D41</f>
        <v>0</v>
      </c>
      <c r="F10" s="57" t="str">
        <f>+報告書!E41</f>
        <v/>
      </c>
      <c r="G10" s="57">
        <f>+報告書!C41</f>
        <v>0</v>
      </c>
      <c r="H10" s="44">
        <f>+報告書!G41</f>
        <v>0</v>
      </c>
      <c r="I10" s="44">
        <f>+報告書!F41</f>
        <v>0</v>
      </c>
      <c r="J10" s="44">
        <f>+報告書!H41</f>
        <v>0</v>
      </c>
      <c r="K10" s="44" t="str">
        <f>+報告書!I41</f>
        <v/>
      </c>
      <c r="L10" s="59">
        <f>+報告書!J41</f>
        <v>0</v>
      </c>
      <c r="M10" s="48">
        <f>+報告書!C23</f>
        <v>0</v>
      </c>
    </row>
    <row r="11" spans="1:13" x14ac:dyDescent="0.15">
      <c r="A11" s="57">
        <f>+報告書!C22</f>
        <v>0</v>
      </c>
      <c r="B11" s="57">
        <f>+報告書!C18</f>
        <v>0</v>
      </c>
      <c r="C11" s="57">
        <f>+報告書!F9</f>
        <v>0</v>
      </c>
      <c r="D11" s="44">
        <f>+報告書!B42</f>
        <v>0</v>
      </c>
      <c r="E11" s="57">
        <f>+報告書!D42</f>
        <v>0</v>
      </c>
      <c r="F11" s="57" t="str">
        <f>+報告書!E42</f>
        <v/>
      </c>
      <c r="G11" s="57">
        <f>+報告書!C42</f>
        <v>0</v>
      </c>
      <c r="H11" s="44">
        <f>+報告書!G42</f>
        <v>0</v>
      </c>
      <c r="I11" s="44">
        <f>+報告書!F42</f>
        <v>0</v>
      </c>
      <c r="J11" s="44">
        <f>+報告書!H42</f>
        <v>0</v>
      </c>
      <c r="K11" s="44" t="str">
        <f>+報告書!I42</f>
        <v/>
      </c>
      <c r="L11" s="59">
        <f>+報告書!J42</f>
        <v>0</v>
      </c>
      <c r="M11" s="48">
        <f>+報告書!C23</f>
        <v>0</v>
      </c>
    </row>
  </sheetData>
  <sheetProtection sheet="1" objects="1" scenarios="1"/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</vt:lpstr>
      <vt:lpstr>報告書 (記入例)</vt:lpstr>
      <vt:lpstr>製品リスト</vt:lpstr>
      <vt:lpstr>集計用データ</vt:lpstr>
      <vt:lpstr>集計用データ!Print_Area</vt:lpstr>
      <vt:lpstr>製品リスト!Print_Area</vt:lpstr>
      <vt:lpstr>報告書!Print_Area</vt:lpstr>
      <vt:lpstr>'報告書 (記入例)'!Print_Area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Harada Makoto</cp:lastModifiedBy>
  <cp:lastPrinted>2018-06-07T06:09:08Z</cp:lastPrinted>
  <dcterms:created xsi:type="dcterms:W3CDTF">2016-03-04T04:07:55Z</dcterms:created>
  <dcterms:modified xsi:type="dcterms:W3CDTF">2018-06-07T06:18:28Z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2017-10-19T00:46:19Z</vt:filetime>
  </property>
</Properties>
</file>