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pref.tokushima.jp\KenFileServer\105\004000\2018(H30)\H_財政\１　H30研修生1（交付税上席）\01_前期（住友）\01_H28決算カード・財政状況資料集\08_ホームページ掲載用\"/>
    </mc:Choice>
  </mc:AlternateContent>
  <bookViews>
    <workbookView xWindow="0" yWindow="0" windowWidth="20490" windowHeight="7770" tabRatio="90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O35" i="9"/>
  <c r="BE35" i="9"/>
  <c r="AM35" i="9"/>
  <c r="CO34" i="9"/>
  <c r="BW34" i="9"/>
  <c r="BW35" i="9" s="1"/>
  <c r="BW36" i="9" s="1"/>
  <c r="BW37" i="9" s="1"/>
  <c r="BW38" i="9" s="1"/>
  <c r="BW39" i="9" s="1"/>
  <c r="BW40" i="9" s="1"/>
  <c r="BW41" i="9" s="1"/>
  <c r="BW42" i="9" s="1"/>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AM34" i="9" l="1"/>
  <c r="BE34" i="9" s="1"/>
</calcChain>
</file>

<file path=xl/sharedStrings.xml><?xml version="1.0" encoding="utf-8"?>
<sst xmlns="http://schemas.openxmlformats.org/spreadsheetml/2006/main" count="1128" uniqueCount="578">
  <si>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</si>
  <si>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</si>
  <si>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</si>
  <si>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</si>
  <si>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</si>
  <si>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</si>
  <si>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</si>
  <si>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</si>
  <si>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</si>
  <si>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</si>
  <si>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</si>
  <si>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</si>
  <si>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</si>
  <si>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</si>
  <si>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</si>
  <si>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</si>
  <si>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</si>
  <si>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</si>
  <si>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</si>
  <si>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</si>
  <si>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</si>
  <si>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</si>
  <si>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</si>
  <si>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</si>
  <si>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</si>
  <si>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</si>
  <si>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</si>
  <si>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</si>
  <si>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</si>
  <si>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</si>
  <si>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</si>
  <si>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</si>
  <si>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</si>
  <si>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</si>
  <si>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</si>
  <si>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</si>
  <si>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</si>
  <si>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</si>
  <si>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</si>
  <si>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</si>
  <si>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</si>
  <si>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</si>
  <si>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</si>
  <si>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</si>
  <si>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</si>
  <si>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</si>
  <si>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</si>
  <si>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</si>
  <si>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</si>
  <si>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</si>
  <si>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</si>
  <si>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</si>
  <si>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</si>
  <si>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</si>
  <si>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</si>
  <si>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</si>
  <si>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</si>
  <si>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</si>
  <si>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</si>
  <si>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</si>
  <si>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</si>
  <si>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</si>
  <si>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</si>
  <si>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</si>
  <si>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</si>
  <si>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</si>
  <si>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</si>
  <si>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</si>
  <si>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</si>
  <si>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</si>
  <si>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</si>
  <si>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</si>
  <si>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</si>
  <si>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</si>
  <si>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</si>
  <si>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</si>
  <si>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</si>
  <si>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</si>
  <si>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</si>
  <si>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</si>
  <si>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</si>
  <si>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</si>
  <si>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板野町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</si>
  <si>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</si>
  <si>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</si>
  <si>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</si>
  <si>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</si>
  <si>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</si>
  <si>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</si>
  <si>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</si>
  <si>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</si>
  <si>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</si>
  <si>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</si>
  <si>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</si>
  <si>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</si>
  <si>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</si>
  <si>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</si>
  <si>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</si>
  <si>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</si>
  <si>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</si>
  <si>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</si>
  <si>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</si>
  <si>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</si>
  <si>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</si>
  <si>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</si>
  <si>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</si>
  <si>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</si>
  <si>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</si>
  <si>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</si>
  <si>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</si>
  <si>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</si>
  <si>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</si>
  <si>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</si>
  <si>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</si>
  <si>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</si>
  <si>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</si>
  <si>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</si>
  <si>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</si>
  <si>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</si>
  <si>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</si>
  <si>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</si>
  <si>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</si>
  <si>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</si>
  <si>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</si>
  <si>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</si>
  <si>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</si>
  <si>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</si>
  <si>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</si>
  <si>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</si>
  <si>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</si>
  <si>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</si>
  <si>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</si>
  <si>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</si>
  <si>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</si>
  <si>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</si>
  <si>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</si>
  <si>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</si>
  <si>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</si>
  <si>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</si>
  <si>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</si>
  <si>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</si>
  <si>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</si>
  <si>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</si>
  <si>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</si>
  <si>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</si>
  <si>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</si>
  <si>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</si>
  <si>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</si>
  <si>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</si>
  <si>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</si>
  <si>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</si>
  <si>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</si>
  <si>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</si>
  <si>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</si>
  <si>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</si>
  <si>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</si>
  <si>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</si>
  <si>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</si>
  <si>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</si>
  <si>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</si>
  <si>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</si>
  <si>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</si>
  <si>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</si>
  <si>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</si>
  <si>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</si>
  <si>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</si>
  <si>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</si>
  <si>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</si>
  <si>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</si>
  <si>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</si>
  <si>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</si>
  <si>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</si>
  <si>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</si>
  <si>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</si>
  <si>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</si>
  <si>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</si>
  <si>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</si>
  <si>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</si>
  <si>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</si>
  <si>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</si>
  <si>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</si>
  <si>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</si>
  <si>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</si>
  <si>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</si>
  <si>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</si>
  <si>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</si>
  <si>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</si>
  <si>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</si>
  <si>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</si>
  <si>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</si>
  <si>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</si>
  <si>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</si>
  <si>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</si>
  <si>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</si>
  <si>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</si>
  <si>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</si>
  <si>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</si>
  <si>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徳島県板野町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</si>
  <si>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</si>
  <si>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</si>
  <si>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</si>
  <si>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</si>
  <si>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</si>
  <si>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</si>
  <si>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</si>
  <si>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</si>
  <si>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</si>
  <si>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</si>
  <si>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</si>
  <si>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</si>
  <si>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</si>
  <si>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</si>
  <si>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</si>
  <si>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</si>
  <si>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</si>
  <si>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</si>
  <si>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</si>
  <si>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</si>
  <si>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</si>
  <si>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</si>
  <si>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</si>
  <si>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</si>
  <si>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</si>
  <si>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</si>
  <si>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</si>
  <si>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</si>
  <si>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</si>
  <si>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</si>
  <si>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</si>
  <si>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</si>
  <si>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</si>
  <si>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</si>
  <si>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</si>
  <si>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</si>
  <si>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</si>
  <si>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</si>
  <si>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</si>
  <si>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</si>
  <si>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</si>
  <si>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</si>
  <si>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</si>
  <si>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</si>
  <si>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</si>
  <si>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</si>
  <si>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</si>
  <si>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</si>
  <si>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</si>
  <si>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</si>
  <si>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</si>
  <si>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</si>
  <si>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</si>
  <si>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</si>
  <si>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</si>
  <si>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</si>
  <si>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</si>
  <si>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</si>
  <si>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</si>
  <si>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</si>
  <si>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</si>
  <si>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</si>
  <si>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</si>
  <si>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</si>
  <si>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</si>
  <si>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</si>
  <si>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</si>
  <si>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</si>
  <si>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</si>
  <si>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</si>
  <si>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</si>
  <si>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</si>
  <si>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</si>
  <si>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</si>
  <si>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</si>
  <si>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</si>
  <si>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</si>
  <si>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</si>
  <si>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</si>
  <si>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</si>
  <si>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</si>
  <si>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</si>
  <si>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</si>
  <si>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</si>
  <si>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</si>
  <si>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</si>
  <si>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</si>
  <si>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</si>
  <si>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</si>
  <si>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</si>
  <si>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</si>
  <si>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</si>
  <si>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</si>
  <si>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</si>
  <si>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</si>
  <si>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</si>
  <si>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</si>
  <si>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</si>
  <si>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</si>
  <si>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</si>
  <si>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</si>
  <si>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</si>
  <si>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</si>
  <si>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</si>
  <si>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</si>
  <si>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</si>
  <si>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</si>
  <si>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</si>
  <si>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</si>
  <si>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</si>
  <si>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</si>
  <si>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</si>
  <si>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</si>
  <si>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</si>
  <si>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</si>
  <si>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</si>
  <si>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</si>
  <si>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</si>
  <si>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</si>
  <si>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</si>
  <si>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</si>
  <si>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</si>
  <si>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</si>
  <si>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</si>
  <si>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</si>
  <si>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</si>
  <si>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</si>
  <si>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</si>
  <si>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</si>
  <si>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</si>
  <si>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</si>
  <si>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</si>
  <si>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</si>
  <si>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</si>
  <si>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</si>
  <si>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</si>
  <si>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</si>
  <si>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</si>
  <si>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</si>
  <si>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</si>
  <si>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</si>
  <si>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</si>
  <si>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</si>
  <si>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</si>
  <si>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</si>
  <si>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</si>
  <si>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</si>
  <si>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</si>
  <si>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</si>
  <si>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徳島県板野町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</si>
  <si>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</si>
  <si>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</si>
  <si>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</si>
  <si>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</si>
  <si>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</si>
  <si>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</si>
  <si>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</si>
  <si>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</si>
  <si>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</si>
  <si>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</si>
  <si>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</si>
  <si>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</si>
  <si>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</si>
  <si>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</si>
  <si>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</si>
  <si>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</si>
  <si>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</si>
  <si>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</si>
  <si>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</si>
  <si>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</si>
  <si>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板野町住宅新築資金等貸付事業特別会計</t>
    <phoneticPr fontId="5"/>
  </si>
  <si>
    <t>板野町奨学金貸与事業特別会計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</si>
  <si>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</si>
  <si>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</si>
  <si>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</si>
  <si>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</si>
  <si>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</si>
  <si>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</si>
  <si>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</si>
  <si>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</si>
  <si>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</si>
  <si>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</si>
  <si>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</si>
  <si>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</si>
  <si>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</si>
  <si>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</si>
  <si>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板野町特別会計国民健康保険</t>
    <phoneticPr fontId="5"/>
  </si>
  <si>
    <t>板野町介護保険（保険事業）特別会計</t>
    <phoneticPr fontId="5"/>
  </si>
  <si>
    <t>板野町後期高齢者医療特別会計</t>
    <phoneticPr fontId="5"/>
  </si>
  <si>
    <t>板野町介護保険（介護サービス事業）特別会計</t>
    <phoneticPr fontId="5"/>
  </si>
  <si>
    <t>板野町水道事業会計</t>
    <phoneticPr fontId="5"/>
  </si>
  <si>
    <t>法適用企業</t>
    <phoneticPr fontId="5"/>
  </si>
  <si>
    <t>板野町公共下水道事業特別会計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</si>
  <si>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</si>
  <si>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</si>
  <si>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</si>
  <si>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</si>
  <si>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</si>
  <si>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</si>
  <si>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</si>
  <si>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</si>
  <si>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</si>
  <si>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</si>
  <si>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</si>
  <si>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</si>
  <si>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</si>
  <si>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</si>
  <si>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</si>
  <si>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</si>
  <si>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</si>
  <si>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</si>
  <si>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</si>
  <si>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</si>
  <si>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</si>
  <si>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</si>
  <si>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</si>
  <si>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</si>
  <si>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</si>
  <si>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</si>
  <si>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</si>
  <si>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</si>
  <si>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</si>
  <si>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</si>
  <si>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</si>
  <si>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</si>
  <si>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</si>
  <si>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</si>
  <si>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</si>
  <si>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</si>
  <si>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</si>
  <si>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</si>
  <si>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</si>
  <si>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</si>
  <si>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</si>
  <si>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</si>
  <si>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</si>
  <si>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</si>
  <si>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</si>
  <si>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</si>
  <si>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</si>
  <si>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</si>
  <si>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</si>
  <si>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</si>
  <si>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</si>
  <si>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</si>
  <si>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</si>
  <si>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</si>
  <si>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</si>
  <si>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</si>
  <si>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</si>
  <si>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</si>
  <si>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</si>
  <si>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</si>
  <si>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板野町介護保険(介護サービス事業)特別会計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</si>
  <si>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</si>
  <si>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板野町介護保険(保険事業)特別会計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</si>
  <si>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</si>
  <si>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</si>
  <si>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</si>
  <si>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</si>
  <si>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</si>
  <si>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</si>
  <si>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</si>
  <si>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</si>
  <si>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</si>
  <si>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</si>
  <si>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</si>
  <si>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</si>
  <si>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</si>
  <si>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</si>
  <si>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</si>
  <si>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</si>
  <si>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</si>
  <si>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</si>
  <si>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</si>
  <si>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</si>
  <si>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</si>
  <si>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</si>
  <si>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</si>
  <si>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</si>
  <si>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</si>
  <si>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</si>
  <si>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</si>
  <si>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</si>
  <si>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</si>
  <si>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</si>
  <si>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</si>
  <si>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</si>
  <si>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</si>
  <si>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</si>
  <si>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</si>
  <si>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</si>
  <si>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</si>
  <si>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</si>
  <si>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</si>
  <si>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</si>
  <si>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</si>
  <si>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</si>
  <si>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</si>
  <si>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</si>
  <si>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</si>
  <si>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</si>
  <si>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</si>
  <si>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</si>
  <si>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</si>
  <si>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</si>
  <si>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</si>
  <si>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</si>
  <si>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</si>
  <si>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</si>
  <si>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</si>
  <si>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</si>
  <si>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</si>
  <si>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</si>
  <si>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</si>
  <si>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</si>
  <si>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</si>
  <si>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</si>
  <si>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</si>
  <si>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</si>
  <si>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</si>
  <si>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</si>
  <si>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</si>
  <si>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</si>
  <si>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</si>
  <si>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</si>
  <si>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</si>
  <si>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</si>
  <si>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</si>
  <si>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</si>
  <si>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</si>
  <si>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</si>
  <si>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</si>
  <si>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</si>
  <si>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</si>
  <si>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</si>
  <si>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</si>
  <si>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</si>
  <si>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0.72</t>
  </si>
  <si>
    <t>▲ 6.42</t>
  </si>
  <si>
    <t>板野町特別会計国民健康保険</t>
  </si>
  <si>
    <t>▲ 1.00</t>
  </si>
  <si>
    <t>▲ 0.33</t>
  </si>
  <si>
    <t>▲ 0.58</t>
  </si>
  <si>
    <t>▲ 1.05</t>
  </si>
  <si>
    <t>板野町水道事業会計</t>
  </si>
  <si>
    <t>一般会計</t>
  </si>
  <si>
    <t>板野町介護保険（介護サービス事業）特別会計</t>
  </si>
  <si>
    <t>板野町介護保険（保険事業）特別会計</t>
  </si>
  <si>
    <t>板野町住宅新築資金等貸付事業特別会計</t>
  </si>
  <si>
    <t>板野町後期高齢者医療特別会計</t>
  </si>
  <si>
    <t>板野町奨学金貸与事業特別会計</t>
  </si>
  <si>
    <t>その他会計（赤字）</t>
  </si>
  <si>
    <t>その他会計（黒字）</t>
  </si>
  <si>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30"/>
  </si>
  <si>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30"/>
  </si>
  <si>
    <t>徳島県市町村総合事務組合（徳島滞納整理機構特別会計）</t>
    <rPh sb="0" eb="12">
      <t>トクシマケンシチョウソンソウゴウジムクミアイ</t>
    </rPh>
    <rPh sb="13" eb="15">
      <t>トクシマ</t>
    </rPh>
    <rPh sb="15" eb="17">
      <t>タイノウ</t>
    </rPh>
    <rPh sb="17" eb="19">
      <t>セイリ</t>
    </rPh>
    <rPh sb="19" eb="21">
      <t>キコウ</t>
    </rPh>
    <rPh sb="21" eb="23">
      <t>トクベツ</t>
    </rPh>
    <rPh sb="23" eb="25">
      <t>カイケイ</t>
    </rPh>
    <phoneticPr fontId="30"/>
  </si>
  <si>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30"/>
  </si>
  <si>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30"/>
  </si>
  <si>
    <t>中央広域環境施設組合</t>
    <rPh sb="0" eb="10">
      <t>チュウオウコウイキカンキョウシセツクミアイ</t>
    </rPh>
    <phoneticPr fontId="30"/>
  </si>
  <si>
    <t>板野西部消防組合</t>
    <rPh sb="0" eb="2">
      <t>イタノ</t>
    </rPh>
    <rPh sb="2" eb="4">
      <t>セイブ</t>
    </rPh>
    <rPh sb="4" eb="6">
      <t>ショウボウ</t>
    </rPh>
    <rPh sb="6" eb="8">
      <t>クミアイ</t>
    </rPh>
    <phoneticPr fontId="30"/>
  </si>
  <si>
    <t>板野西部青少年補導センター組合</t>
    <rPh sb="0" eb="2">
      <t>イタノ</t>
    </rPh>
    <rPh sb="2" eb="4">
      <t>セイブ</t>
    </rPh>
    <rPh sb="4" eb="7">
      <t>セイショウネン</t>
    </rPh>
    <rPh sb="7" eb="9">
      <t>ホドウ</t>
    </rPh>
    <rPh sb="13" eb="15">
      <t>クミアイ</t>
    </rPh>
    <phoneticPr fontId="30"/>
  </si>
  <si>
    <t>松茂町ほか二町競艇事業組合</t>
    <rPh sb="0" eb="3">
      <t>マツシゲチョウ</t>
    </rPh>
    <rPh sb="5" eb="7">
      <t>ニチョウ</t>
    </rPh>
    <rPh sb="7" eb="9">
      <t>キョウテイ</t>
    </rPh>
    <rPh sb="9" eb="11">
      <t>ジギョウ</t>
    </rPh>
    <rPh sb="11" eb="13">
      <t>クミアイ</t>
    </rPh>
    <phoneticPr fontId="30"/>
  </si>
  <si>
    <t>○</t>
    <phoneticPr fontId="30"/>
  </si>
  <si>
    <t>板野町土地開発公社</t>
    <rPh sb="0" eb="3">
      <t>イタノチョウ</t>
    </rPh>
    <rPh sb="3" eb="5">
      <t>トチ</t>
    </rPh>
    <rPh sb="5" eb="7">
      <t>カイハツ</t>
    </rPh>
    <rPh sb="7" eb="9">
      <t>コウシャ</t>
    </rPh>
    <phoneticPr fontId="30"/>
  </si>
  <si>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</si>
  <si>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</si>
  <si>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</si>
  <si>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</si>
  <si>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</si>
  <si>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</si>
  <si>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</si>
  <si>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</si>
  <si>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</si>
  <si>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</si>
  <si>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</si>
  <si>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</si>
  <si>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</si>
  <si>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地方債残高の減少等により将来負担比率はマイナスとなっているが、有形固定資産減価償却率は類似団体よりも高くなっている。
　要因としては、認定こども園・幼稚園・保育所の有形固定資産減価償却率が９０％以上になっていること等があげられる。今後、各施設の老朽化状況の調査を実施のうえ個別施設計画を策定し、施設の適切な維持管理に努めたい。</t>
    <phoneticPr fontId="5"/>
  </si>
  <si>
    <t>　実質公債費比率は類似団体と比較して高いものの、地方債残高等の将来負担見込額の減少により、将来負担比率はマイナスとなっている。
　今後、道の駅整備事業に係る町債償還額の増加や、事業費補正による公債費の基準財政需要額への算入見直しなどにより比率の上昇が予想されることから、事業の選択による適量・適切な実施を心がけ、起債に大きく頼らない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</si>
</sst>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75972</c:v>
                </c:pt>
                <c:pt idx="4">
                  <c:v>79466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56437</c:v>
                </c:pt>
                <c:pt idx="1">
                  <c:v>46557</c:v>
                </c:pt>
                <c:pt idx="2">
                  <c:v>73427</c:v>
                </c:pt>
                <c:pt idx="3">
                  <c:v>41804</c:v>
                </c:pt>
                <c:pt idx="4">
                  <c:v>24844</c:v>
                </c:pt>
              </c:numCache>
            </c:numRef>
          </c:val>
          <c:smooth val="0"/>
        </c:ser>
        <c:dLbls>
          <c:showLegendKey val="0"/>
          <c:showVal val="0"/>
          <c:showCatName val="0"/>
          <c:showSerName val="0"/>
          <c:showPercent val="0"/>
          <c:showBubbleSize val="0"/>
        </c:dLbls>
        <c:marker val="1"/>
        <c:smooth val="0"/>
        <c:axId val="247865128"/>
        <c:axId val="247862776"/>
      </c:lineChart>
      <c:catAx>
        <c:axId val="247865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7862776"/>
        <c:crosses val="autoZero"/>
        <c:auto val="1"/>
        <c:lblAlgn val="ctr"/>
        <c:lblOffset val="100"/>
        <c:tickLblSkip val="1"/>
        <c:tickMarkSkip val="1"/>
        <c:noMultiLvlLbl val="0"/>
      </c:catAx>
      <c:valAx>
        <c:axId val="24786277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7865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10.71</c:v>
                </c:pt>
                <c:pt idx="1">
                  <c:v>9.74</c:v>
                </c:pt>
                <c:pt idx="2">
                  <c:v>10.88</c:v>
                </c:pt>
                <c:pt idx="3">
                  <c:v>4.59</c:v>
                </c:pt>
                <c:pt idx="4">
                  <c:v>8.56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16.100000000000001</c:v>
                </c:pt>
                <c:pt idx="1">
                  <c:v>15.75</c:v>
                </c:pt>
                <c:pt idx="2">
                  <c:v>18.899999999999999</c:v>
                </c:pt>
                <c:pt idx="3">
                  <c:v>17.82</c:v>
                </c:pt>
                <c:pt idx="4">
                  <c:v>18.43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47861208"/>
        <c:axId val="247865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1.86</c:v>
                </c:pt>
                <c:pt idx="1">
                  <c:v>-0.72</c:v>
                </c:pt>
                <c:pt idx="2">
                  <c:v>4.04</c:v>
                </c:pt>
                <c:pt idx="3">
                  <c:v>-6.42</c:v>
                </c:pt>
                <c:pt idx="4">
                  <c:v>3.74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47861208"/>
        <c:axId val="247865912"/>
      </c:lineChart>
      <c:catAx>
        <c:axId val="247861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7865912"/>
        <c:crosses val="autoZero"/>
        <c:auto val="1"/>
        <c:lblAlgn val="ctr"/>
        <c:lblOffset val="100"/>
        <c:tickLblSkip val="1"/>
        <c:tickMarkSkip val="1"/>
        <c:noMultiLvlLbl val="0"/>
      </c:catAx>
      <c:valAx>
        <c:axId val="247865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861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板野町奨学金貸与事業特別会計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板野町後期高齢者医療特別会計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0.05</c:v>
                </c:pt>
                <c:pt idx="2">
                  <c:v>#N/A</c:v>
                </c:pt>
                <c:pt idx="3">
                  <c:v>0.31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板野町住宅新築資金等貸付事業特別会計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板野町介護保険（保険事業）特別会計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0.81</c:v>
                </c:pt>
                <c:pt idx="2">
                  <c:v>#N/A</c:v>
                </c:pt>
                <c:pt idx="3">
                  <c:v>0.13</c:v>
                </c:pt>
                <c:pt idx="4">
                  <c:v>#N/A</c:v>
                </c:pt>
                <c:pt idx="5">
                  <c:v>0.67</c:v>
                </c:pt>
                <c:pt idx="6">
                  <c:v>#N/A</c:v>
                </c:pt>
                <c:pt idx="7">
                  <c:v>1.58</c:v>
                </c:pt>
                <c:pt idx="8">
                  <c:v>#N/A</c:v>
                </c:pt>
                <c:pt idx="9">
                  <c:v>0.31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板野町介護保険（介護サービス事業）特別会計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0.11</c:v>
                </c:pt>
                <c:pt idx="2">
                  <c:v>#N/A</c:v>
                </c:pt>
                <c:pt idx="3">
                  <c:v>0.14000000000000001</c:v>
                </c:pt>
                <c:pt idx="4">
                  <c:v>#N/A</c:v>
                </c:pt>
                <c:pt idx="5">
                  <c:v>0.2</c:v>
                </c:pt>
                <c:pt idx="6">
                  <c:v>#N/A</c:v>
                </c:pt>
                <c:pt idx="7">
                  <c:v>0.23</c:v>
                </c:pt>
                <c:pt idx="8">
                  <c:v>#N/A</c:v>
                </c:pt>
                <c:pt idx="9">
                  <c:v>0.34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10.67</c:v>
                </c:pt>
                <c:pt idx="2">
                  <c:v>#N/A</c:v>
                </c:pt>
                <c:pt idx="3">
                  <c:v>9.6999999999999993</c:v>
                </c:pt>
                <c:pt idx="4">
                  <c:v>#N/A</c:v>
                </c:pt>
                <c:pt idx="5">
                  <c:v>10.84</c:v>
                </c:pt>
                <c:pt idx="6">
                  <c:v>#N/A</c:v>
                </c:pt>
                <c:pt idx="7">
                  <c:v>4.57</c:v>
                </c:pt>
                <c:pt idx="8">
                  <c:v>#N/A</c:v>
                </c:pt>
                <c:pt idx="9">
                  <c:v>8.5399999999999991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板野町水道事業会計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12.32</c:v>
                </c:pt>
                <c:pt idx="2">
                  <c:v>#N/A</c:v>
                </c:pt>
                <c:pt idx="3">
                  <c:v>12.58</c:v>
                </c:pt>
                <c:pt idx="4">
                  <c:v>#N/A</c:v>
                </c:pt>
                <c:pt idx="5">
                  <c:v>12.32</c:v>
                </c:pt>
                <c:pt idx="6">
                  <c:v>#N/A</c:v>
                </c:pt>
                <c:pt idx="7">
                  <c:v>12.23</c:v>
                </c:pt>
                <c:pt idx="8">
                  <c:v>#N/A</c:v>
                </c:pt>
                <c:pt idx="9">
                  <c:v>13.11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板野町特別会計国民健康保険</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1</c:v>
                </c:pt>
                <c:pt idx="1">
                  <c:v>#N/A</c:v>
                </c:pt>
                <c:pt idx="2">
                  <c:v>0.33</c:v>
                </c:pt>
                <c:pt idx="3">
                  <c:v>#N/A</c:v>
                </c:pt>
                <c:pt idx="4">
                  <c:v>#N/A</c:v>
                </c:pt>
                <c:pt idx="5">
                  <c:v>0.81</c:v>
                </c:pt>
                <c:pt idx="6">
                  <c:v>0.57999999999999996</c:v>
                </c:pt>
                <c:pt idx="7">
                  <c:v>#N/A</c:v>
                </c:pt>
                <c:pt idx="8">
                  <c:v>1.05</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47860032"/>
        <c:axId val="247863168"/>
      </c:barChart>
      <c:catAx>
        <c:axId val="247860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7863168"/>
        <c:crosses val="autoZero"/>
        <c:auto val="1"/>
        <c:lblAlgn val="ctr"/>
        <c:lblOffset val="100"/>
        <c:tickLblSkip val="1"/>
        <c:tickMarkSkip val="1"/>
        <c:noMultiLvlLbl val="0"/>
      </c:catAx>
      <c:valAx>
        <c:axId val="247863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860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424</c:v>
                </c:pt>
                <c:pt idx="5">
                  <c:v>436</c:v>
                </c:pt>
                <c:pt idx="8">
                  <c:v>450</c:v>
                </c:pt>
                <c:pt idx="11">
                  <c:v>455</c:v>
                </c:pt>
                <c:pt idx="14">
                  <c:v>417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15</c:v>
                </c:pt>
                <c:pt idx="3">
                  <c:v>10</c:v>
                </c:pt>
                <c:pt idx="6">
                  <c:v>12</c:v>
                </c:pt>
                <c:pt idx="9">
                  <c:v>58</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85</c:v>
                </c:pt>
                <c:pt idx="3">
                  <c:v>85</c:v>
                </c:pt>
                <c:pt idx="6">
                  <c:v>85</c:v>
                </c:pt>
                <c:pt idx="9">
                  <c:v>85</c:v>
                </c:pt>
                <c:pt idx="12">
                  <c:v>85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93</c:v>
                </c:pt>
                <c:pt idx="3">
                  <c:v>107</c:v>
                </c:pt>
                <c:pt idx="6">
                  <c:v>111</c:v>
                </c:pt>
                <c:pt idx="9">
                  <c:v>115</c:v>
                </c:pt>
                <c:pt idx="12">
                  <c:v>119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637</c:v>
                </c:pt>
                <c:pt idx="3">
                  <c:v>610</c:v>
                </c:pt>
                <c:pt idx="6">
                  <c:v>577</c:v>
                </c:pt>
                <c:pt idx="9">
                  <c:v>564</c:v>
                </c:pt>
                <c:pt idx="12">
                  <c:v>519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47861992"/>
        <c:axId val="247863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406</c:v>
                </c:pt>
                <c:pt idx="2">
                  <c:v>#N/A</c:v>
                </c:pt>
                <c:pt idx="3">
                  <c:v>#N/A</c:v>
                </c:pt>
                <c:pt idx="4">
                  <c:v>376</c:v>
                </c:pt>
                <c:pt idx="5">
                  <c:v>#N/A</c:v>
                </c:pt>
                <c:pt idx="6">
                  <c:v>#N/A</c:v>
                </c:pt>
                <c:pt idx="7">
                  <c:v>335</c:v>
                </c:pt>
                <c:pt idx="8">
                  <c:v>#N/A</c:v>
                </c:pt>
                <c:pt idx="9">
                  <c:v>#N/A</c:v>
                </c:pt>
                <c:pt idx="10">
                  <c:v>367</c:v>
                </c:pt>
                <c:pt idx="11">
                  <c:v>#N/A</c:v>
                </c:pt>
                <c:pt idx="12">
                  <c:v>#N/A</c:v>
                </c:pt>
                <c:pt idx="13">
                  <c:v>306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47861992"/>
        <c:axId val="247863560"/>
      </c:lineChart>
      <c:catAx>
        <c:axId val="247861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7863560"/>
        <c:crosses val="autoZero"/>
        <c:auto val="1"/>
        <c:lblAlgn val="ctr"/>
        <c:lblOffset val="100"/>
        <c:tickLblSkip val="1"/>
        <c:tickMarkSkip val="1"/>
        <c:noMultiLvlLbl val="0"/>
      </c:catAx>
      <c:valAx>
        <c:axId val="247863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861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4265</c:v>
                </c:pt>
                <c:pt idx="5">
                  <c:v>4491</c:v>
                </c:pt>
                <c:pt idx="8">
                  <c:v>4591</c:v>
                </c:pt>
                <c:pt idx="11">
                  <c:v>4384</c:v>
                </c:pt>
                <c:pt idx="14">
                  <c:v>4321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127</c:v>
                </c:pt>
                <c:pt idx="5">
                  <c:v>134</c:v>
                </c:pt>
                <c:pt idx="8">
                  <c:v>129</c:v>
                </c:pt>
                <c:pt idx="11">
                  <c:v>109</c:v>
                </c:pt>
                <c:pt idx="14">
                  <c:v>89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3750</c:v>
                </c:pt>
                <c:pt idx="5">
                  <c:v>3632</c:v>
                </c:pt>
                <c:pt idx="8">
                  <c:v>3613</c:v>
                </c:pt>
                <c:pt idx="11">
                  <c:v>3691</c:v>
                </c:pt>
                <c:pt idx="14">
                  <c:v>3582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783</c:v>
                </c:pt>
                <c:pt idx="3">
                  <c:v>753</c:v>
                </c:pt>
                <c:pt idx="6">
                  <c:v>695</c:v>
                </c:pt>
                <c:pt idx="9">
                  <c:v>570</c:v>
                </c:pt>
                <c:pt idx="12">
                  <c:v>604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554</c:v>
                </c:pt>
                <c:pt idx="3">
                  <c:v>478</c:v>
                </c:pt>
                <c:pt idx="6">
                  <c:v>404</c:v>
                </c:pt>
                <c:pt idx="9">
                  <c:v>324</c:v>
                </c:pt>
                <c:pt idx="12">
                  <c:v>244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1219</c:v>
                </c:pt>
                <c:pt idx="3">
                  <c:v>1389</c:v>
                </c:pt>
                <c:pt idx="6">
                  <c:v>2010</c:v>
                </c:pt>
                <c:pt idx="9">
                  <c:v>2024</c:v>
                </c:pt>
                <c:pt idx="12">
                  <c:v>2054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c:v>
                </c:pt>
                <c:pt idx="3">
                  <c:v>2</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4800</c:v>
                </c:pt>
                <c:pt idx="3">
                  <c:v>4551</c:v>
                </c:pt>
                <c:pt idx="6">
                  <c:v>4531</c:v>
                </c:pt>
                <c:pt idx="9">
                  <c:v>4332</c:v>
                </c:pt>
                <c:pt idx="12">
                  <c:v>4144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47859640"/>
        <c:axId val="349332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47859640"/>
        <c:axId val="349332216"/>
      </c:lineChart>
      <c:catAx>
        <c:axId val="247859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9332216"/>
        <c:crosses val="autoZero"/>
        <c:auto val="1"/>
        <c:lblAlgn val="ctr"/>
        <c:lblOffset val="100"/>
        <c:tickLblSkip val="1"/>
        <c:tickMarkSkip val="1"/>
        <c:noMultiLvlLbl val="0"/>
      </c:catAx>
      <c:valAx>
        <c:axId val="349332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859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{5FEA9A04-C994-4BA6-9041-DBC95145804B}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{165FFA50-BFD8-478B-ABDD-7597F3C2747A}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{93AA3C88-BC1C-48EC-81F7-D6B5285BC134}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{E42470AD-EFCF-4DBA-9511-E10F485E52E2}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{BC1CEDFC-E159-4914-A249-1F8F7E04E26F}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59.1</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{3BF03672-8AE9-41CA-9617-1F16826D1701}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{F59B7B65-501B-465D-9C80-FD1F47800862}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{07AB79F6-53DE-4519-92B4-617F4DCD14D3}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{E59576C6-3CE6-457C-8AE9-6B73070E1599}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{98C5A1BD-5605-4D1B-BF9F-8520BC20013B}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49332608"/>
        <c:axId val="349334176"/>
      </c:scatterChart>
      <c:valAx>
        <c:axId val="349332608"/>
        <c:scaling>
          <c:orientation val="minMax"/>
          <c:max val="64.099999999999994"/>
          <c:min val="42.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9334176"/>
        <c:crosses val="autoZero"/>
        <c:crossBetween val="midCat"/>
      </c:valAx>
      <c:valAx>
        <c:axId val="349334176"/>
        <c:scaling>
          <c:orientation val="minMax"/>
          <c:max val="15.799999999999999"/>
          <c:min val="1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9332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{5F10B43C-422F-48F8-B59A-DCD40AEEF812}</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{5FF02C04-0C8F-4C44-8239-94C3D97CABF4}</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{1EADBA6B-8D92-4EE5-BEBB-A15DCA7230A2}</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{D1E5D4AB-3E99-4DF5-8F9E-82B5DC0FA4E0}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{9333BA79-638B-476C-8D59-7ED53ECBF14E}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12.7</c:v>
                </c:pt>
                <c:pt idx="1">
                  <c:v>12.4</c:v>
                </c:pt>
                <c:pt idx="2">
                  <c:v>11.9</c:v>
                </c:pt>
                <c:pt idx="3">
                  <c:v>11.3</c:v>
                </c:pt>
                <c:pt idx="4">
                  <c:v>10.6</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{82E661A7-FE47-4770-809D-A79D22362F7D}</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{1BC44A57-285D-4182-A12E-77E466D006AB}</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{C054A4BD-76C3-49AF-A905-A973BA6589A2}</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{4E9976DF-D50A-40CF-929A-BA984A1E201F}</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{034F35CA-35EC-4C49-9EBD-104990C16F75}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8.9</c:v>
                </c:pt>
                <c:pt idx="4">
                  <c:v>7.9</c:v>
                </c:pt>
              </c:numCache>
            </c:numRef>
          </c:xVal>
          <c:yVal>
            <c:numRef>
              <c:f>公会計指標分析・財政指標組合せ分析表!$K$77:$O$77</c:f>
              <c:numCache>
                <c:formatCode>#,##0.0;"▲ "#,##0.0</c:formatCode>
                <c:ptCount val="5"/>
                <c:pt idx="0">
                  <c:v>29.4</c:v>
                </c:pt>
                <c:pt idx="1">
                  <c:v>18.899999999999999</c:v>
                </c:pt>
                <c:pt idx="2">
                  <c:v>10.199999999999999</c:v>
                </c:pt>
                <c:pt idx="3">
                  <c:v>13.1</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49338880"/>
        <c:axId val="349333392"/>
      </c:scatterChart>
      <c:valAx>
        <c:axId val="349338880"/>
        <c:scaling>
          <c:orientation val="minMax"/>
          <c:max val="11.2"/>
          <c:min val="7.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9333392"/>
        <c:crosses val="autoZero"/>
        <c:crossBetween val="midCat"/>
      </c:valAx>
      <c:valAx>
        <c:axId val="349333392"/>
        <c:scaling>
          <c:orientation val="minMax"/>
          <c:max val="3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9338880"/>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徳島県板野町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13,651
13,513
36.22
5,694,962
5,358,210
301,618
3,523,617
4,143,607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a:t>
          </a:r>
          <a:r>
            <a:rPr kumimoji="1" lang="ja-JP" altLang="en-US" sz="1300">
              <a:solidFill>
                <a:schemeClr val="dk1"/>
              </a:solidFill>
              <a:effectLst/>
              <a:latin typeface="+mn-lt"/>
              <a:ea typeface="+mn-ea"/>
              <a:cs typeface="+mn-cs"/>
            </a:rPr>
            <a:t>の水準を維持しているが</a:t>
          </a:r>
          <a:r>
            <a:rPr kumimoji="1" lang="ja-JP" altLang="ja-JP" sz="1300">
              <a:solidFill>
                <a:schemeClr val="dk1"/>
              </a:solidFill>
              <a:effectLst/>
              <a:latin typeface="+mn-lt"/>
              <a:ea typeface="+mn-ea"/>
              <a:cs typeface="+mn-cs"/>
            </a:rPr>
            <a:t>、今後更なる上昇は見込めず、財政力の脆弱な状況は依然として続いている。</a:t>
          </a:r>
          <a:endParaRPr lang="ja-JP" altLang="ja-JP" sz="1300">
            <a:effectLst/>
          </a:endParaRPr>
        </a:p>
        <a:p>
          <a:r>
            <a:rPr kumimoji="1" lang="ja-JP" altLang="ja-JP" sz="1300">
              <a:solidFill>
                <a:schemeClr val="dk1"/>
              </a:solidFill>
              <a:effectLst/>
              <a:latin typeface="+mn-lt"/>
              <a:ea typeface="+mn-ea"/>
              <a:cs typeface="+mn-cs"/>
            </a:rPr>
            <a:t>　引き続き、緊急に必要な事業の峻別による投資的経費の抑制等、歳出の徹底的な見直しを実施するとともに、町税や住宅使用料等の滞納解消を図るなど、徴収強化に取り組み、財政基盤の強化に努める。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59872</xdr:rowOff>
    </xdr:from>
    <xdr:to>
      <xdr:col>7</xdr:col>
      <xdr:colOff>152400</xdr:colOff>
      <xdr:row>42</xdr:row>
      <xdr:rowOff>59872</xdr:rowOff>
    </xdr:to>
    <xdr:cxnSp macro="">
      <xdr:nvCxnSpPr>
        <xdr:cNvPr id="69" name="直線コネクタ 68"/>
        <xdr:cNvCxnSpPr/>
      </xdr:nvCxnSpPr>
      <xdr:spPr>
        <a:xfrm>
          <a:off x="4114800" y="7260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0"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59872</xdr:rowOff>
    </xdr:from>
    <xdr:to>
      <xdr:col>6</xdr:col>
      <xdr:colOff>0</xdr:colOff>
      <xdr:row>42</xdr:row>
      <xdr:rowOff>82852</xdr:rowOff>
    </xdr:to>
    <xdr:cxnSp macro="">
      <xdr:nvCxnSpPr>
        <xdr:cNvPr id="72" name="直線コネクタ 71"/>
        <xdr:cNvCxnSpPr/>
      </xdr:nvCxnSpPr>
      <xdr:spPr>
        <a:xfrm flipV="1">
          <a:off x="3225800" y="72607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152901</xdr:rowOff>
    </xdr:from>
    <xdr:ext cx="736600" cy="259045"/>
    <xdr:sp macro="" textlink="">
      <xdr:nvSpPr>
        <xdr:cNvPr id="74" name="テキスト ボックス 73"/>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82852</xdr:rowOff>
    </xdr:from>
    <xdr:to>
      <xdr:col>4</xdr:col>
      <xdr:colOff>482600</xdr:colOff>
      <xdr:row>42</xdr:row>
      <xdr:rowOff>94343</xdr:rowOff>
    </xdr:to>
    <xdr:cxnSp macro="">
      <xdr:nvCxnSpPr>
        <xdr:cNvPr id="75" name="直線コネクタ 74"/>
        <xdr:cNvCxnSpPr/>
      </xdr:nvCxnSpPr>
      <xdr:spPr>
        <a:xfrm flipV="1">
          <a:off x="2336800" y="72837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94343</xdr:rowOff>
    </xdr:from>
    <xdr:to>
      <xdr:col>3</xdr:col>
      <xdr:colOff>279400</xdr:colOff>
      <xdr:row>42</xdr:row>
      <xdr:rowOff>105833</xdr:rowOff>
    </xdr:to>
    <xdr:cxnSp macro="">
      <xdr:nvCxnSpPr>
        <xdr:cNvPr id="78" name="直線コネクタ 77"/>
        <xdr:cNvCxnSpPr/>
      </xdr:nvCxnSpPr>
      <xdr:spPr>
        <a:xfrm flipV="1">
          <a:off x="1447800" y="72952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80" name="テキスト ボックス 79"/>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152901</xdr:rowOff>
    </xdr:from>
    <xdr:ext cx="762000" cy="259045"/>
    <xdr:sp macro="" textlink="">
      <xdr:nvSpPr>
        <xdr:cNvPr id="82" name="テキスト ボックス 81"/>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88" name="円/楕円 87"/>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25599</xdr:rowOff>
    </xdr:from>
    <xdr:ext cx="762000" cy="259045"/>
    <xdr:sp macro="" textlink="">
      <xdr:nvSpPr>
        <xdr:cNvPr id="89" name="財政力該当値テキスト"/>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9072</xdr:rowOff>
    </xdr:from>
    <xdr:to>
      <xdr:col>6</xdr:col>
      <xdr:colOff>50800</xdr:colOff>
      <xdr:row>42</xdr:row>
      <xdr:rowOff>110672</xdr:rowOff>
    </xdr:to>
    <xdr:sp macro="" textlink="">
      <xdr:nvSpPr>
        <xdr:cNvPr id="90" name="円/楕円 89"/>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91" name="テキスト ボックス 90"/>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32052</xdr:rowOff>
    </xdr:from>
    <xdr:to>
      <xdr:col>4</xdr:col>
      <xdr:colOff>533400</xdr:colOff>
      <xdr:row>42</xdr:row>
      <xdr:rowOff>133652</xdr:rowOff>
    </xdr:to>
    <xdr:sp macro="" textlink="">
      <xdr:nvSpPr>
        <xdr:cNvPr id="92" name="円/楕円 91"/>
        <xdr:cNvSpPr/>
      </xdr:nvSpPr>
      <xdr:spPr>
        <a:xfrm>
          <a:off x="3175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143829</xdr:rowOff>
    </xdr:from>
    <xdr:ext cx="762000" cy="259045"/>
    <xdr:sp macro="" textlink="">
      <xdr:nvSpPr>
        <xdr:cNvPr id="93" name="テキスト ボックス 92"/>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43543</xdr:rowOff>
    </xdr:from>
    <xdr:to>
      <xdr:col>3</xdr:col>
      <xdr:colOff>330200</xdr:colOff>
      <xdr:row>42</xdr:row>
      <xdr:rowOff>145143</xdr:rowOff>
    </xdr:to>
    <xdr:sp macro="" textlink="">
      <xdr:nvSpPr>
        <xdr:cNvPr id="94" name="円/楕円 93"/>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95" name="テキスト ボックス 94"/>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6" name="円/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97" name="テキスト ボックス 96"/>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地方交付税</a:t>
          </a:r>
          <a:r>
            <a:rPr kumimoji="1" lang="ja-JP" altLang="en-US" sz="1300" b="0" i="0" u="none" strike="noStrike" kern="0" cap="none" spc="0" normalizeH="0" baseline="0" noProof="0">
              <a:ln>
                <a:noFill/>
              </a:ln>
              <a:solidFill>
                <a:prstClr val="black"/>
              </a:solidFill>
              <a:effectLst/>
              <a:uLnTx/>
              <a:uFillTx/>
              <a:latin typeface="+mn-lt"/>
              <a:ea typeface="+mn-ea"/>
              <a:cs typeface="+mn-cs"/>
            </a:rPr>
            <a:t>の増収があったものの</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mn-lt"/>
              <a:ea typeface="+mn-ea"/>
              <a:cs typeface="+mn-cs"/>
            </a:rPr>
            <a:t>臨時職員賃金の増加などにより、前年度と同水準となっている。</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今後引き続き、町税や住宅使用料等の収納体制を強化し、徴収率の向上を図ることで財源確保に努めるとともに、企業誘致も積極的に行い、町民の雇用拡大とともに、財源の強化を図っていく。</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70612</xdr:rowOff>
    </xdr:from>
    <xdr:to>
      <xdr:col>7</xdr:col>
      <xdr:colOff>152400</xdr:colOff>
      <xdr:row>65</xdr:row>
      <xdr:rowOff>85090</xdr:rowOff>
    </xdr:to>
    <xdr:cxnSp macro="">
      <xdr:nvCxnSpPr>
        <xdr:cNvPr id="130" name="直線コネクタ 129"/>
        <xdr:cNvCxnSpPr/>
      </xdr:nvCxnSpPr>
      <xdr:spPr>
        <a:xfrm flipV="1">
          <a:off x="4114800" y="1121486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128778</xdr:rowOff>
    </xdr:from>
    <xdr:to>
      <xdr:col>6</xdr:col>
      <xdr:colOff>0</xdr:colOff>
      <xdr:row>65</xdr:row>
      <xdr:rowOff>85090</xdr:rowOff>
    </xdr:to>
    <xdr:cxnSp macro="">
      <xdr:nvCxnSpPr>
        <xdr:cNvPr id="133" name="直線コネクタ 132"/>
        <xdr:cNvCxnSpPr/>
      </xdr:nvCxnSpPr>
      <xdr:spPr>
        <a:xfrm>
          <a:off x="3225800" y="10930128"/>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762</xdr:rowOff>
    </xdr:from>
    <xdr:to>
      <xdr:col>6</xdr:col>
      <xdr:colOff>50800</xdr:colOff>
      <xdr:row>63</xdr:row>
      <xdr:rowOff>102362</xdr:rowOff>
    </xdr:to>
    <xdr:sp macro="" textlink="">
      <xdr:nvSpPr>
        <xdr:cNvPr id="134" name="フローチャート : 判断 133"/>
        <xdr:cNvSpPr/>
      </xdr:nvSpPr>
      <xdr:spPr>
        <a:xfrm>
          <a:off x="4064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112539</xdr:rowOff>
    </xdr:from>
    <xdr:ext cx="736600" cy="259045"/>
    <xdr:sp macro="" textlink="">
      <xdr:nvSpPr>
        <xdr:cNvPr id="135" name="テキスト ボックス 134"/>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128778</xdr:rowOff>
    </xdr:from>
    <xdr:to>
      <xdr:col>4</xdr:col>
      <xdr:colOff>482600</xdr:colOff>
      <xdr:row>65</xdr:row>
      <xdr:rowOff>32004</xdr:rowOff>
    </xdr:to>
    <xdr:cxnSp macro="">
      <xdr:nvCxnSpPr>
        <xdr:cNvPr id="136" name="直線コネクタ 135"/>
        <xdr:cNvCxnSpPr/>
      </xdr:nvCxnSpPr>
      <xdr:spPr>
        <a:xfrm flipV="1">
          <a:off x="2336800" y="10930128"/>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8" name="テキスト ボックス 137"/>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15240</xdr:rowOff>
    </xdr:from>
    <xdr:to>
      <xdr:col>3</xdr:col>
      <xdr:colOff>279400</xdr:colOff>
      <xdr:row>65</xdr:row>
      <xdr:rowOff>32004</xdr:rowOff>
    </xdr:to>
    <xdr:cxnSp macro="">
      <xdr:nvCxnSpPr>
        <xdr:cNvPr id="139" name="直線コネクタ 138"/>
        <xdr:cNvCxnSpPr/>
      </xdr:nvCxnSpPr>
      <xdr:spPr>
        <a:xfrm>
          <a:off x="1447800" y="10988040"/>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41" name="テキスト ボックス 140"/>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3" name="テキスト ボックス 142"/>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19812</xdr:rowOff>
    </xdr:from>
    <xdr:to>
      <xdr:col>7</xdr:col>
      <xdr:colOff>203200</xdr:colOff>
      <xdr:row>65</xdr:row>
      <xdr:rowOff>121412</xdr:rowOff>
    </xdr:to>
    <xdr:sp macro="" textlink="">
      <xdr:nvSpPr>
        <xdr:cNvPr id="149" name="円/楕円 148"/>
        <xdr:cNvSpPr/>
      </xdr:nvSpPr>
      <xdr:spPr>
        <a:xfrm>
          <a:off x="49022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163339</xdr:rowOff>
    </xdr:from>
    <xdr:ext cx="762000" cy="259045"/>
    <xdr:sp macro="" textlink="">
      <xdr:nvSpPr>
        <xdr:cNvPr id="150" name="財政構造の弾力性該当値テキスト"/>
        <xdr:cNvSpPr txBox="1"/>
      </xdr:nvSpPr>
      <xdr:spPr>
        <a:xfrm>
          <a:off x="5041900" y="1113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34290</xdr:rowOff>
    </xdr:from>
    <xdr:to>
      <xdr:col>6</xdr:col>
      <xdr:colOff>50800</xdr:colOff>
      <xdr:row>65</xdr:row>
      <xdr:rowOff>135890</xdr:rowOff>
    </xdr:to>
    <xdr:sp macro="" textlink="">
      <xdr:nvSpPr>
        <xdr:cNvPr id="151" name="円/楕円 150"/>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120667</xdr:rowOff>
    </xdr:from>
    <xdr:ext cx="736600" cy="259045"/>
    <xdr:sp macro="" textlink="">
      <xdr:nvSpPr>
        <xdr:cNvPr id="152" name="テキスト ボックス 151"/>
        <xdr:cNvSpPr txBox="1"/>
      </xdr:nvSpPr>
      <xdr:spPr>
        <a:xfrm>
          <a:off x="3733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77978</xdr:rowOff>
    </xdr:from>
    <xdr:to>
      <xdr:col>4</xdr:col>
      <xdr:colOff>533400</xdr:colOff>
      <xdr:row>64</xdr:row>
      <xdr:rowOff>8128</xdr:rowOff>
    </xdr:to>
    <xdr:sp macro="" textlink="">
      <xdr:nvSpPr>
        <xdr:cNvPr id="153" name="円/楕円 152"/>
        <xdr:cNvSpPr/>
      </xdr:nvSpPr>
      <xdr:spPr>
        <a:xfrm>
          <a:off x="3175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164355</xdr:rowOff>
    </xdr:from>
    <xdr:ext cx="762000" cy="259045"/>
    <xdr:sp macro="" textlink="">
      <xdr:nvSpPr>
        <xdr:cNvPr id="154" name="テキスト ボックス 153"/>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152654</xdr:rowOff>
    </xdr:from>
    <xdr:to>
      <xdr:col>3</xdr:col>
      <xdr:colOff>330200</xdr:colOff>
      <xdr:row>65</xdr:row>
      <xdr:rowOff>82804</xdr:rowOff>
    </xdr:to>
    <xdr:sp macro="" textlink="">
      <xdr:nvSpPr>
        <xdr:cNvPr id="155" name="円/楕円 154"/>
        <xdr:cNvSpPr/>
      </xdr:nvSpPr>
      <xdr:spPr>
        <a:xfrm>
          <a:off x="2286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67581</xdr:rowOff>
    </xdr:from>
    <xdr:ext cx="762000" cy="259045"/>
    <xdr:sp macro="" textlink="">
      <xdr:nvSpPr>
        <xdr:cNvPr id="156" name="テキスト ボックス 155"/>
        <xdr:cNvSpPr txBox="1"/>
      </xdr:nvSpPr>
      <xdr:spPr>
        <a:xfrm>
          <a:off x="1955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57" name="円/楕円 156"/>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58" name="テキスト ボックス 157"/>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[142,604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141,741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前年度から約</a:t>
          </a:r>
          <a:r>
            <a:rPr kumimoji="1" lang="ja-JP" altLang="en-US" sz="1300" b="0" i="0" u="none" strike="noStrike" kern="0" cap="none" spc="0" normalizeH="0" baseline="0" noProof="0">
              <a:ln>
                <a:noFill/>
              </a:ln>
              <a:solidFill>
                <a:prstClr val="black"/>
              </a:solidFill>
              <a:effectLst/>
              <a:uLnTx/>
              <a:uFillTx/>
              <a:latin typeface="+mn-lt"/>
              <a:ea typeface="+mn-ea"/>
              <a:cs typeface="+mn-cs"/>
            </a:rPr>
            <a:t>６</a:t>
          </a:r>
          <a:r>
            <a:rPr kumimoji="1" lang="ja-JP" altLang="ja-JP" sz="1300" b="0" i="0" u="none" strike="noStrike" kern="0" cap="none" spc="0" normalizeH="0" baseline="0" noProof="0">
              <a:ln>
                <a:noFill/>
              </a:ln>
              <a:solidFill>
                <a:prstClr val="black"/>
              </a:solidFill>
              <a:effectLst/>
              <a:uLnTx/>
              <a:uFillTx/>
              <a:latin typeface="+mn-lt"/>
              <a:ea typeface="+mn-ea"/>
              <a:cs typeface="+mn-cs"/>
            </a:rPr>
            <a:t>千円増加し、類似団体平均値との差は約２</a:t>
          </a:r>
          <a:r>
            <a:rPr kumimoji="1" lang="ja-JP" altLang="en-US" sz="1300" b="0" i="0" u="none" strike="noStrike" kern="0" cap="none" spc="0" normalizeH="0" baseline="0" noProof="0">
              <a:ln>
                <a:noFill/>
              </a:ln>
              <a:solidFill>
                <a:prstClr val="black"/>
              </a:solidFill>
              <a:effectLst/>
              <a:uLnTx/>
              <a:uFillTx/>
              <a:latin typeface="+mn-lt"/>
              <a:ea typeface="+mn-ea"/>
              <a:cs typeface="+mn-cs"/>
            </a:rPr>
            <a:t>２</a:t>
          </a:r>
          <a:r>
            <a:rPr kumimoji="1" lang="ja-JP" altLang="ja-JP" sz="1300" b="0" i="0" u="none" strike="noStrike" kern="0" cap="none" spc="0" normalizeH="0" baseline="0" noProof="0">
              <a:ln>
                <a:noFill/>
              </a:ln>
              <a:solidFill>
                <a:prstClr val="black"/>
              </a:solidFill>
              <a:effectLst/>
              <a:uLnTx/>
              <a:uFillTx/>
              <a:latin typeface="+mn-lt"/>
              <a:ea typeface="+mn-ea"/>
              <a:cs typeface="+mn-cs"/>
            </a:rPr>
            <a:t>千円に縮小した。</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類似団体平均値を下回る要因としては、ごみ処理業務や消防業務等を一部事務組合で行っていることが挙げられ、一部事務組合への負担金のうち人件費や物件費等に係る経費を計上した場合、人口一人当たりの金額は大幅に増加することにな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また、職員数削減に伴う臨時職員も増加傾向にあり、今後はこれらを含めた経費について抑制を図る必要がある。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171386</xdr:rowOff>
    </xdr:from>
    <xdr:to>
      <xdr:col>7</xdr:col>
      <xdr:colOff>152400</xdr:colOff>
      <xdr:row>82</xdr:row>
      <xdr:rowOff>27808</xdr:rowOff>
    </xdr:to>
    <xdr:cxnSp macro="">
      <xdr:nvCxnSpPr>
        <xdr:cNvPr id="191" name="直線コネクタ 190"/>
        <xdr:cNvCxnSpPr/>
      </xdr:nvCxnSpPr>
      <xdr:spPr>
        <a:xfrm>
          <a:off x="4114800" y="14058836"/>
          <a:ext cx="838200" cy="2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54610</xdr:rowOff>
    </xdr:from>
    <xdr:ext cx="762000" cy="259045"/>
    <xdr:sp macro="" textlink="">
      <xdr:nvSpPr>
        <xdr:cNvPr id="192" name="人件費・物件費等の状況平均値テキスト"/>
        <xdr:cNvSpPr txBox="1"/>
      </xdr:nvSpPr>
      <xdr:spPr>
        <a:xfrm>
          <a:off x="5041900" y="14113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124454</xdr:rowOff>
    </xdr:from>
    <xdr:to>
      <xdr:col>6</xdr:col>
      <xdr:colOff>0</xdr:colOff>
      <xdr:row>81</xdr:row>
      <xdr:rowOff>171386</xdr:rowOff>
    </xdr:to>
    <xdr:cxnSp macro="">
      <xdr:nvCxnSpPr>
        <xdr:cNvPr id="194" name="直線コネクタ 193"/>
        <xdr:cNvCxnSpPr/>
      </xdr:nvCxnSpPr>
      <xdr:spPr>
        <a:xfrm>
          <a:off x="3225800" y="14011904"/>
          <a:ext cx="889000" cy="4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87716</xdr:rowOff>
    </xdr:from>
    <xdr:to>
      <xdr:col>6</xdr:col>
      <xdr:colOff>50800</xdr:colOff>
      <xdr:row>83</xdr:row>
      <xdr:rowOff>17866</xdr:rowOff>
    </xdr:to>
    <xdr:sp macro="" textlink="">
      <xdr:nvSpPr>
        <xdr:cNvPr id="195" name="フローチャート : 判断 194"/>
        <xdr:cNvSpPr/>
      </xdr:nvSpPr>
      <xdr:spPr>
        <a:xfrm>
          <a:off x="40640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2643</xdr:rowOff>
    </xdr:from>
    <xdr:ext cx="736600" cy="259045"/>
    <xdr:sp macro="" textlink="">
      <xdr:nvSpPr>
        <xdr:cNvPr id="196" name="テキスト ボックス 195"/>
        <xdr:cNvSpPr txBox="1"/>
      </xdr:nvSpPr>
      <xdr:spPr>
        <a:xfrm>
          <a:off x="3733800" y="14232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80933</xdr:rowOff>
    </xdr:from>
    <xdr:to>
      <xdr:col>4</xdr:col>
      <xdr:colOff>482600</xdr:colOff>
      <xdr:row>81</xdr:row>
      <xdr:rowOff>124454</xdr:rowOff>
    </xdr:to>
    <xdr:cxnSp macro="">
      <xdr:nvCxnSpPr>
        <xdr:cNvPr id="197" name="直線コネクタ 196"/>
        <xdr:cNvCxnSpPr/>
      </xdr:nvCxnSpPr>
      <xdr:spPr>
        <a:xfrm>
          <a:off x="2336800" y="13968383"/>
          <a:ext cx="889000" cy="4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162442</xdr:rowOff>
    </xdr:from>
    <xdr:ext cx="762000" cy="259045"/>
    <xdr:sp macro="" textlink="">
      <xdr:nvSpPr>
        <xdr:cNvPr id="199" name="テキスト ボックス 198"/>
        <xdr:cNvSpPr txBox="1"/>
      </xdr:nvSpPr>
      <xdr:spPr>
        <a:xfrm>
          <a:off x="2844800" y="142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73284</xdr:rowOff>
    </xdr:from>
    <xdr:to>
      <xdr:col>3</xdr:col>
      <xdr:colOff>279400</xdr:colOff>
      <xdr:row>81</xdr:row>
      <xdr:rowOff>80933</xdr:rowOff>
    </xdr:to>
    <xdr:cxnSp macro="">
      <xdr:nvCxnSpPr>
        <xdr:cNvPr id="200" name="直線コネクタ 199"/>
        <xdr:cNvCxnSpPr/>
      </xdr:nvCxnSpPr>
      <xdr:spPr>
        <a:xfrm>
          <a:off x="1447800" y="13960734"/>
          <a:ext cx="8890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126528</xdr:rowOff>
    </xdr:from>
    <xdr:ext cx="762000" cy="259045"/>
    <xdr:sp macro="" textlink="">
      <xdr:nvSpPr>
        <xdr:cNvPr id="202" name="テキスト ボックス 201"/>
        <xdr:cNvSpPr txBox="1"/>
      </xdr:nvSpPr>
      <xdr:spPr>
        <a:xfrm>
          <a:off x="1955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120533</xdr:rowOff>
    </xdr:from>
    <xdr:ext cx="762000" cy="259045"/>
    <xdr:sp macro="" textlink="">
      <xdr:nvSpPr>
        <xdr:cNvPr id="204" name="テキスト ボックス 203"/>
        <xdr:cNvSpPr txBox="1"/>
      </xdr:nvSpPr>
      <xdr:spPr>
        <a:xfrm>
          <a:off x="1066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148458</xdr:rowOff>
    </xdr:from>
    <xdr:to>
      <xdr:col>7</xdr:col>
      <xdr:colOff>203200</xdr:colOff>
      <xdr:row>82</xdr:row>
      <xdr:rowOff>78608</xdr:rowOff>
    </xdr:to>
    <xdr:sp macro="" textlink="">
      <xdr:nvSpPr>
        <xdr:cNvPr id="210" name="円/楕円 209"/>
        <xdr:cNvSpPr/>
      </xdr:nvSpPr>
      <xdr:spPr>
        <a:xfrm>
          <a:off x="4902200" y="1403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164985</xdr:rowOff>
    </xdr:from>
    <xdr:ext cx="762000" cy="259045"/>
    <xdr:sp macro="" textlink="">
      <xdr:nvSpPr>
        <xdr:cNvPr id="211" name="人件費・物件費等の状況該当値テキスト"/>
        <xdr:cNvSpPr txBox="1"/>
      </xdr:nvSpPr>
      <xdr:spPr>
        <a:xfrm>
          <a:off x="5041900" y="1388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142,604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120586</xdr:rowOff>
    </xdr:from>
    <xdr:to>
      <xdr:col>6</xdr:col>
      <xdr:colOff>50800</xdr:colOff>
      <xdr:row>82</xdr:row>
      <xdr:rowOff>50736</xdr:rowOff>
    </xdr:to>
    <xdr:sp macro="" textlink="">
      <xdr:nvSpPr>
        <xdr:cNvPr id="212" name="円/楕円 211"/>
        <xdr:cNvSpPr/>
      </xdr:nvSpPr>
      <xdr:spPr>
        <a:xfrm>
          <a:off x="4064000" y="1400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60913</xdr:rowOff>
    </xdr:from>
    <xdr:ext cx="736600" cy="259045"/>
    <xdr:sp macro="" textlink="">
      <xdr:nvSpPr>
        <xdr:cNvPr id="213" name="テキスト ボックス 212"/>
        <xdr:cNvSpPr txBox="1"/>
      </xdr:nvSpPr>
      <xdr:spPr>
        <a:xfrm>
          <a:off x="3733800" y="13776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136,829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73654</xdr:rowOff>
    </xdr:from>
    <xdr:to>
      <xdr:col>4</xdr:col>
      <xdr:colOff>533400</xdr:colOff>
      <xdr:row>82</xdr:row>
      <xdr:rowOff>3804</xdr:rowOff>
    </xdr:to>
    <xdr:sp macro="" textlink="">
      <xdr:nvSpPr>
        <xdr:cNvPr id="214" name="円/楕円 213"/>
        <xdr:cNvSpPr/>
      </xdr:nvSpPr>
      <xdr:spPr>
        <a:xfrm>
          <a:off x="3175000" y="1396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13981</xdr:rowOff>
    </xdr:from>
    <xdr:ext cx="762000" cy="259045"/>
    <xdr:sp macro="" textlink="">
      <xdr:nvSpPr>
        <xdr:cNvPr id="215" name="テキスト ボックス 214"/>
        <xdr:cNvSpPr txBox="1"/>
      </xdr:nvSpPr>
      <xdr:spPr>
        <a:xfrm>
          <a:off x="2844800" y="137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127,104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30133</xdr:rowOff>
    </xdr:from>
    <xdr:to>
      <xdr:col>3</xdr:col>
      <xdr:colOff>330200</xdr:colOff>
      <xdr:row>81</xdr:row>
      <xdr:rowOff>131733</xdr:rowOff>
    </xdr:to>
    <xdr:sp macro="" textlink="">
      <xdr:nvSpPr>
        <xdr:cNvPr id="216" name="円/楕円 215"/>
        <xdr:cNvSpPr/>
      </xdr:nvSpPr>
      <xdr:spPr>
        <a:xfrm>
          <a:off x="2286000" y="1391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141910</xdr:rowOff>
    </xdr:from>
    <xdr:ext cx="762000" cy="259045"/>
    <xdr:sp macro="" textlink="">
      <xdr:nvSpPr>
        <xdr:cNvPr id="217" name="テキスト ボックス 216"/>
        <xdr:cNvSpPr txBox="1"/>
      </xdr:nvSpPr>
      <xdr:spPr>
        <a:xfrm>
          <a:off x="1955800" y="1368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118,086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22484</xdr:rowOff>
    </xdr:from>
    <xdr:to>
      <xdr:col>2</xdr:col>
      <xdr:colOff>127000</xdr:colOff>
      <xdr:row>81</xdr:row>
      <xdr:rowOff>124084</xdr:rowOff>
    </xdr:to>
    <xdr:sp macro="" textlink="">
      <xdr:nvSpPr>
        <xdr:cNvPr id="218" name="円/楕円 217"/>
        <xdr:cNvSpPr/>
      </xdr:nvSpPr>
      <xdr:spPr>
        <a:xfrm>
          <a:off x="1397000" y="1390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134261</xdr:rowOff>
    </xdr:from>
    <xdr:ext cx="762000" cy="259045"/>
    <xdr:sp macro="" textlink="">
      <xdr:nvSpPr>
        <xdr:cNvPr id="219" name="テキスト ボックス 218"/>
        <xdr:cNvSpPr txBox="1"/>
      </xdr:nvSpPr>
      <xdr:spPr>
        <a:xfrm>
          <a:off x="1066800" y="1367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全国町村平均と同水準となっており、今後も、地域の民間企業の平均給与の状況等を踏まえ、給与水準の適正化に努める。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88</xdr:row>
      <xdr:rowOff>16087</xdr:rowOff>
    </xdr:to>
    <xdr:cxnSp macro="">
      <xdr:nvCxnSpPr>
        <xdr:cNvPr id="248" name="直線コネクタ 247"/>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49"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0" name="直線コネクタ 249"/>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1"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2" name="直線コネクタ 251"/>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136313</xdr:rowOff>
    </xdr:from>
    <xdr:to>
      <xdr:col>24</xdr:col>
      <xdr:colOff>558800</xdr:colOff>
      <xdr:row>85</xdr:row>
      <xdr:rowOff>136313</xdr:rowOff>
    </xdr:to>
    <xdr:cxnSp macro="">
      <xdr:nvCxnSpPr>
        <xdr:cNvPr id="253" name="直線コネクタ 252"/>
        <xdr:cNvCxnSpPr/>
      </xdr:nvCxnSpPr>
      <xdr:spPr>
        <a:xfrm>
          <a:off x="16179800" y="147095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65634</xdr:rowOff>
    </xdr:from>
    <xdr:ext cx="762000" cy="259045"/>
    <xdr:sp macro="" textlink="">
      <xdr:nvSpPr>
        <xdr:cNvPr id="254" name="給与水準   （国との比較）平均値テキスト"/>
        <xdr:cNvSpPr txBox="1"/>
      </xdr:nvSpPr>
      <xdr:spPr>
        <a:xfrm>
          <a:off x="17106900" y="1463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5" name="フローチャート : 判断 254"/>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136313</xdr:rowOff>
    </xdr:from>
    <xdr:to>
      <xdr:col>23</xdr:col>
      <xdr:colOff>406400</xdr:colOff>
      <xdr:row>85</xdr:row>
      <xdr:rowOff>168487</xdr:rowOff>
    </xdr:to>
    <xdr:cxnSp macro="">
      <xdr:nvCxnSpPr>
        <xdr:cNvPr id="256" name="直線コネクタ 255"/>
        <xdr:cNvCxnSpPr/>
      </xdr:nvCxnSpPr>
      <xdr:spPr>
        <a:xfrm flipV="1">
          <a:off x="15290800" y="147095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7" name="フローチャート : 判断 256"/>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25840</xdr:rowOff>
    </xdr:from>
    <xdr:ext cx="736600" cy="259045"/>
    <xdr:sp macro="" textlink="">
      <xdr:nvSpPr>
        <xdr:cNvPr id="258" name="テキスト ボックス 257"/>
        <xdr:cNvSpPr txBox="1"/>
      </xdr:nvSpPr>
      <xdr:spPr>
        <a:xfrm>
          <a:off x="15798800" y="1442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120227</xdr:rowOff>
    </xdr:from>
    <xdr:to>
      <xdr:col>22</xdr:col>
      <xdr:colOff>203200</xdr:colOff>
      <xdr:row>85</xdr:row>
      <xdr:rowOff>168487</xdr:rowOff>
    </xdr:to>
    <xdr:cxnSp macro="">
      <xdr:nvCxnSpPr>
        <xdr:cNvPr id="259" name="直線コネクタ 258"/>
        <xdr:cNvCxnSpPr/>
      </xdr:nvCxnSpPr>
      <xdr:spPr>
        <a:xfrm>
          <a:off x="14401800" y="146934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1" name="テキスト ボックス 260"/>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120227</xdr:rowOff>
    </xdr:from>
    <xdr:to>
      <xdr:col>21</xdr:col>
      <xdr:colOff>0</xdr:colOff>
      <xdr:row>89</xdr:row>
      <xdr:rowOff>45720</xdr:rowOff>
    </xdr:to>
    <xdr:cxnSp macro="">
      <xdr:nvCxnSpPr>
        <xdr:cNvPr id="262" name="直線コネクタ 261"/>
        <xdr:cNvCxnSpPr/>
      </xdr:nvCxnSpPr>
      <xdr:spPr>
        <a:xfrm flipV="1">
          <a:off x="13512800" y="14693477"/>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3" name="フローチャート : 判断 262"/>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100770</xdr:rowOff>
    </xdr:from>
    <xdr:ext cx="762000" cy="259045"/>
    <xdr:sp macro="" textlink="">
      <xdr:nvSpPr>
        <xdr:cNvPr id="264" name="テキスト ボックス 263"/>
        <xdr:cNvSpPr txBox="1"/>
      </xdr:nvSpPr>
      <xdr:spPr>
        <a:xfrm>
          <a:off x="14020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6" name="テキスト ボックス 265"/>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72" name="円/楕円 271"/>
        <xdr:cNvSpPr/>
      </xdr:nvSpPr>
      <xdr:spPr>
        <a:xfrm>
          <a:off x="169672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102040</xdr:rowOff>
    </xdr:from>
    <xdr:ext cx="762000" cy="259045"/>
    <xdr:sp macro="" textlink="">
      <xdr:nvSpPr>
        <xdr:cNvPr id="273" name="給与水準   （国との比較）該当値テキスト"/>
        <xdr:cNvSpPr txBox="1"/>
      </xdr:nvSpPr>
      <xdr:spPr>
        <a:xfrm>
          <a:off x="17106900" y="1450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85513</xdr:rowOff>
    </xdr:from>
    <xdr:to>
      <xdr:col>23</xdr:col>
      <xdr:colOff>457200</xdr:colOff>
      <xdr:row>86</xdr:row>
      <xdr:rowOff>15663</xdr:rowOff>
    </xdr:to>
    <xdr:sp macro="" textlink="">
      <xdr:nvSpPr>
        <xdr:cNvPr id="274" name="円/楕円 273"/>
        <xdr:cNvSpPr/>
      </xdr:nvSpPr>
      <xdr:spPr>
        <a:xfrm>
          <a:off x="16129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75" name="テキスト ボックス 274"/>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117687</xdr:rowOff>
    </xdr:from>
    <xdr:to>
      <xdr:col>22</xdr:col>
      <xdr:colOff>254000</xdr:colOff>
      <xdr:row>86</xdr:row>
      <xdr:rowOff>47837</xdr:rowOff>
    </xdr:to>
    <xdr:sp macro="" textlink="">
      <xdr:nvSpPr>
        <xdr:cNvPr id="276" name="円/楕円 275"/>
        <xdr:cNvSpPr/>
      </xdr:nvSpPr>
      <xdr:spPr>
        <a:xfrm>
          <a:off x="15240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32614</xdr:rowOff>
    </xdr:from>
    <xdr:ext cx="762000" cy="259045"/>
    <xdr:sp macro="" textlink="">
      <xdr:nvSpPr>
        <xdr:cNvPr id="277" name="テキスト ボックス 276"/>
        <xdr:cNvSpPr txBox="1"/>
      </xdr:nvSpPr>
      <xdr:spPr>
        <a:xfrm>
          <a:off x="14909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69427</xdr:rowOff>
    </xdr:from>
    <xdr:to>
      <xdr:col>21</xdr:col>
      <xdr:colOff>50800</xdr:colOff>
      <xdr:row>85</xdr:row>
      <xdr:rowOff>171027</xdr:rowOff>
    </xdr:to>
    <xdr:sp macro="" textlink="">
      <xdr:nvSpPr>
        <xdr:cNvPr id="278" name="円/楕円 277"/>
        <xdr:cNvSpPr/>
      </xdr:nvSpPr>
      <xdr:spPr>
        <a:xfrm>
          <a:off x="14351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155804</xdr:rowOff>
    </xdr:from>
    <xdr:ext cx="762000" cy="259045"/>
    <xdr:sp macro="" textlink="">
      <xdr:nvSpPr>
        <xdr:cNvPr id="279" name="テキスト ボックス 278"/>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166370</xdr:rowOff>
    </xdr:from>
    <xdr:to>
      <xdr:col>19</xdr:col>
      <xdr:colOff>533400</xdr:colOff>
      <xdr:row>89</xdr:row>
      <xdr:rowOff>96520</xdr:rowOff>
    </xdr:to>
    <xdr:sp macro="" textlink="">
      <xdr:nvSpPr>
        <xdr:cNvPr id="280" name="円/楕円 279"/>
        <xdr:cNvSpPr/>
      </xdr:nvSpPr>
      <xdr:spPr>
        <a:xfrm>
          <a:off x="13462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81297</xdr:rowOff>
    </xdr:from>
    <xdr:ext cx="762000" cy="259045"/>
    <xdr:sp macro="" textlink="">
      <xdr:nvSpPr>
        <xdr:cNvPr id="281" name="テキスト ボックス 280"/>
        <xdr:cNvSpPr txBox="1"/>
      </xdr:nvSpPr>
      <xdr:spPr>
        <a:xfrm>
          <a:off x="13131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行財政集中改革プランに基づく職員数削減により、類似団体平均値を下回っている。職員数は、必要最小限の水準となっており、今後は、現行の水準を保ちつつ、職員配置の適正化により、超過勤務時間を縮減するなど職員人件費の削減にも努めていく必要があ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8" name="直線コネクタ 307"/>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9"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0" name="直線コネクタ 309"/>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1"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2" name="直線コネクタ 311"/>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40234</xdr:rowOff>
    </xdr:from>
    <xdr:to>
      <xdr:col>24</xdr:col>
      <xdr:colOff>558800</xdr:colOff>
      <xdr:row>61</xdr:row>
      <xdr:rowOff>40716</xdr:rowOff>
    </xdr:to>
    <xdr:cxnSp macro="">
      <xdr:nvCxnSpPr>
        <xdr:cNvPr id="313" name="直線コネクタ 312"/>
        <xdr:cNvCxnSpPr/>
      </xdr:nvCxnSpPr>
      <xdr:spPr>
        <a:xfrm flipV="1">
          <a:off x="16179800" y="10498684"/>
          <a:ext cx="8382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16044</xdr:rowOff>
    </xdr:from>
    <xdr:ext cx="762000" cy="259045"/>
    <xdr:sp macro="" textlink="">
      <xdr:nvSpPr>
        <xdr:cNvPr id="314" name="定員管理の状況平均値テキスト"/>
        <xdr:cNvSpPr txBox="1"/>
      </xdr:nvSpPr>
      <xdr:spPr>
        <a:xfrm>
          <a:off x="17106900" y="10474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5" name="フローチャート : 判断 314"/>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40716</xdr:rowOff>
    </xdr:from>
    <xdr:to>
      <xdr:col>23</xdr:col>
      <xdr:colOff>406400</xdr:colOff>
      <xdr:row>61</xdr:row>
      <xdr:rowOff>41681</xdr:rowOff>
    </xdr:to>
    <xdr:cxnSp macro="">
      <xdr:nvCxnSpPr>
        <xdr:cNvPr id="316" name="直線コネクタ 315"/>
        <xdr:cNvCxnSpPr/>
      </xdr:nvCxnSpPr>
      <xdr:spPr>
        <a:xfrm flipV="1">
          <a:off x="15290800" y="10499166"/>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46863</xdr:rowOff>
    </xdr:from>
    <xdr:to>
      <xdr:col>23</xdr:col>
      <xdr:colOff>457200</xdr:colOff>
      <xdr:row>61</xdr:row>
      <xdr:rowOff>148463</xdr:rowOff>
    </xdr:to>
    <xdr:sp macro="" textlink="">
      <xdr:nvSpPr>
        <xdr:cNvPr id="317" name="フローチャート : 判断 316"/>
        <xdr:cNvSpPr/>
      </xdr:nvSpPr>
      <xdr:spPr>
        <a:xfrm>
          <a:off x="16129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133240</xdr:rowOff>
    </xdr:from>
    <xdr:ext cx="736600" cy="259045"/>
    <xdr:sp macro="" textlink="">
      <xdr:nvSpPr>
        <xdr:cNvPr id="318" name="テキスト ボックス 317"/>
        <xdr:cNvSpPr txBox="1"/>
      </xdr:nvSpPr>
      <xdr:spPr>
        <a:xfrm>
          <a:off x="15798800" y="1059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41681</xdr:rowOff>
    </xdr:from>
    <xdr:to>
      <xdr:col>22</xdr:col>
      <xdr:colOff>203200</xdr:colOff>
      <xdr:row>61</xdr:row>
      <xdr:rowOff>44577</xdr:rowOff>
    </xdr:to>
    <xdr:cxnSp macro="">
      <xdr:nvCxnSpPr>
        <xdr:cNvPr id="319" name="直線コネクタ 318"/>
        <xdr:cNvCxnSpPr/>
      </xdr:nvCxnSpPr>
      <xdr:spPr>
        <a:xfrm flipV="1">
          <a:off x="14401800" y="10500131"/>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149165</xdr:rowOff>
    </xdr:from>
    <xdr:ext cx="762000" cy="259045"/>
    <xdr:sp macro="" textlink="">
      <xdr:nvSpPr>
        <xdr:cNvPr id="321" name="テキスト ボックス 320"/>
        <xdr:cNvSpPr txBox="1"/>
      </xdr:nvSpPr>
      <xdr:spPr>
        <a:xfrm>
          <a:off x="14909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35890</xdr:rowOff>
    </xdr:from>
    <xdr:to>
      <xdr:col>21</xdr:col>
      <xdr:colOff>0</xdr:colOff>
      <xdr:row>61</xdr:row>
      <xdr:rowOff>44577</xdr:rowOff>
    </xdr:to>
    <xdr:cxnSp macro="">
      <xdr:nvCxnSpPr>
        <xdr:cNvPr id="322" name="直線コネクタ 321"/>
        <xdr:cNvCxnSpPr/>
      </xdr:nvCxnSpPr>
      <xdr:spPr>
        <a:xfrm>
          <a:off x="13512800" y="10494340"/>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3" name="フローチャート : 判断 322"/>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143857</xdr:rowOff>
    </xdr:from>
    <xdr:ext cx="762000" cy="259045"/>
    <xdr:sp macro="" textlink="">
      <xdr:nvSpPr>
        <xdr:cNvPr id="324" name="テキスト ボックス 323"/>
        <xdr:cNvSpPr txBox="1"/>
      </xdr:nvSpPr>
      <xdr:spPr>
        <a:xfrm>
          <a:off x="14020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5" name="フローチャート : 判断 324"/>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140479</xdr:rowOff>
    </xdr:from>
    <xdr:ext cx="762000" cy="259045"/>
    <xdr:sp macro="" textlink="">
      <xdr:nvSpPr>
        <xdr:cNvPr id="326" name="テキスト ボックス 325"/>
        <xdr:cNvSpPr txBox="1"/>
      </xdr:nvSpPr>
      <xdr:spPr>
        <a:xfrm>
          <a:off x="13131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160884</xdr:rowOff>
    </xdr:from>
    <xdr:to>
      <xdr:col>24</xdr:col>
      <xdr:colOff>609600</xdr:colOff>
      <xdr:row>61</xdr:row>
      <xdr:rowOff>91034</xdr:rowOff>
    </xdr:to>
    <xdr:sp macro="" textlink="">
      <xdr:nvSpPr>
        <xdr:cNvPr id="332" name="円/楕円 331"/>
        <xdr:cNvSpPr/>
      </xdr:nvSpPr>
      <xdr:spPr>
        <a:xfrm>
          <a:off x="16967200" y="1044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5961</xdr:rowOff>
    </xdr:from>
    <xdr:ext cx="762000" cy="259045"/>
    <xdr:sp macro="" textlink="">
      <xdr:nvSpPr>
        <xdr:cNvPr id="333" name="定員管理の状況該当値テキスト"/>
        <xdr:cNvSpPr txBox="1"/>
      </xdr:nvSpPr>
      <xdr:spPr>
        <a:xfrm>
          <a:off x="17106900" y="1029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161366</xdr:rowOff>
    </xdr:from>
    <xdr:to>
      <xdr:col>23</xdr:col>
      <xdr:colOff>457200</xdr:colOff>
      <xdr:row>61</xdr:row>
      <xdr:rowOff>91516</xdr:rowOff>
    </xdr:to>
    <xdr:sp macro="" textlink="">
      <xdr:nvSpPr>
        <xdr:cNvPr id="334" name="円/楕円 333"/>
        <xdr:cNvSpPr/>
      </xdr:nvSpPr>
      <xdr:spPr>
        <a:xfrm>
          <a:off x="16129000" y="1044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101693</xdr:rowOff>
    </xdr:from>
    <xdr:ext cx="736600" cy="259045"/>
    <xdr:sp macro="" textlink="">
      <xdr:nvSpPr>
        <xdr:cNvPr id="335" name="テキスト ボックス 334"/>
        <xdr:cNvSpPr txBox="1"/>
      </xdr:nvSpPr>
      <xdr:spPr>
        <a:xfrm>
          <a:off x="15798800" y="10217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162331</xdr:rowOff>
    </xdr:from>
    <xdr:to>
      <xdr:col>22</xdr:col>
      <xdr:colOff>254000</xdr:colOff>
      <xdr:row>61</xdr:row>
      <xdr:rowOff>92481</xdr:rowOff>
    </xdr:to>
    <xdr:sp macro="" textlink="">
      <xdr:nvSpPr>
        <xdr:cNvPr id="336" name="円/楕円 335"/>
        <xdr:cNvSpPr/>
      </xdr:nvSpPr>
      <xdr:spPr>
        <a:xfrm>
          <a:off x="15240000" y="1044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102658</xdr:rowOff>
    </xdr:from>
    <xdr:ext cx="762000" cy="259045"/>
    <xdr:sp macro="" textlink="">
      <xdr:nvSpPr>
        <xdr:cNvPr id="337" name="テキスト ボックス 336"/>
        <xdr:cNvSpPr txBox="1"/>
      </xdr:nvSpPr>
      <xdr:spPr>
        <a:xfrm>
          <a:off x="14909800" y="1021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165227</xdr:rowOff>
    </xdr:from>
    <xdr:to>
      <xdr:col>21</xdr:col>
      <xdr:colOff>50800</xdr:colOff>
      <xdr:row>61</xdr:row>
      <xdr:rowOff>95377</xdr:rowOff>
    </xdr:to>
    <xdr:sp macro="" textlink="">
      <xdr:nvSpPr>
        <xdr:cNvPr id="338" name="円/楕円 337"/>
        <xdr:cNvSpPr/>
      </xdr:nvSpPr>
      <xdr:spPr>
        <a:xfrm>
          <a:off x="143510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105554</xdr:rowOff>
    </xdr:from>
    <xdr:ext cx="762000" cy="259045"/>
    <xdr:sp macro="" textlink="">
      <xdr:nvSpPr>
        <xdr:cNvPr id="339" name="テキスト ボックス 338"/>
        <xdr:cNvSpPr txBox="1"/>
      </xdr:nvSpPr>
      <xdr:spPr>
        <a:xfrm>
          <a:off x="14020800" y="102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156540</xdr:rowOff>
    </xdr:from>
    <xdr:to>
      <xdr:col>19</xdr:col>
      <xdr:colOff>533400</xdr:colOff>
      <xdr:row>61</xdr:row>
      <xdr:rowOff>86690</xdr:rowOff>
    </xdr:to>
    <xdr:sp macro="" textlink="">
      <xdr:nvSpPr>
        <xdr:cNvPr id="340" name="円/楕円 339"/>
        <xdr:cNvSpPr/>
      </xdr:nvSpPr>
      <xdr:spPr>
        <a:xfrm>
          <a:off x="13462000" y="1044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96867</xdr:rowOff>
    </xdr:from>
    <xdr:ext cx="762000" cy="259045"/>
    <xdr:sp macro="" textlink="">
      <xdr:nvSpPr>
        <xdr:cNvPr id="341" name="テキスト ボックス 340"/>
        <xdr:cNvSpPr txBox="1"/>
      </xdr:nvSpPr>
      <xdr:spPr>
        <a:xfrm>
          <a:off x="13131800" y="102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前年度より０</a:t>
          </a:r>
          <a:r>
            <a:rPr kumimoji="1" lang="en-US" altLang="ja-JP" sz="1300" b="0" i="0" u="none" strike="noStrike" kern="0" cap="none" spc="0" normalizeH="0" baseline="0" noProof="0">
              <a:ln>
                <a:noFill/>
              </a:ln>
              <a:solidFill>
                <a:prstClr val="black"/>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mn-lt"/>
              <a:ea typeface="+mn-ea"/>
              <a:cs typeface="+mn-cs"/>
            </a:rPr>
            <a:t>７</a:t>
          </a:r>
          <a:r>
            <a:rPr kumimoji="1" lang="ja-JP" altLang="ja-JP" sz="1300" b="0" i="0" u="none" strike="noStrike" kern="0" cap="none" spc="0" normalizeH="0" baseline="0" noProof="0">
              <a:ln>
                <a:noFill/>
              </a:ln>
              <a:solidFill>
                <a:prstClr val="black"/>
              </a:solidFill>
              <a:effectLst/>
              <a:uLnTx/>
              <a:uFillTx/>
              <a:latin typeface="+mn-lt"/>
              <a:ea typeface="+mn-ea"/>
              <a:cs typeface="+mn-cs"/>
            </a:rPr>
            <a:t>ポイント減少したが、類似団体平均値を上回る状況が続いている。数値減少の要因としては、高利率の借入金償還が終了したことによる元利償還金の減少や交付税措置の対象となる基準財政需要額への算入額の増加が挙げられ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a:t>
          </a:r>
          <a:r>
            <a:rPr kumimoji="1" lang="ja-JP" altLang="en-US" sz="1300" b="0" i="0" u="none" strike="noStrike" kern="0" cap="none" spc="0" normalizeH="0" baseline="0" noProof="0">
              <a:ln>
                <a:noFill/>
              </a:ln>
              <a:solidFill>
                <a:prstClr val="black"/>
              </a:solidFill>
              <a:effectLst/>
              <a:uLnTx/>
              <a:uFillTx/>
              <a:latin typeface="+mn-lt"/>
              <a:ea typeface="+mn-ea"/>
              <a:cs typeface="+mn-cs"/>
            </a:rPr>
            <a:t>道の駅整備</a:t>
          </a:r>
          <a:r>
            <a:rPr kumimoji="1" lang="ja-JP" altLang="ja-JP" sz="1300" b="0" i="0" u="none" strike="noStrike" kern="0" cap="none" spc="0" normalizeH="0" baseline="0" noProof="0">
              <a:ln>
                <a:noFill/>
              </a:ln>
              <a:solidFill>
                <a:prstClr val="black"/>
              </a:solidFill>
              <a:effectLst/>
              <a:uLnTx/>
              <a:uFillTx/>
              <a:latin typeface="+mn-lt"/>
              <a:ea typeface="+mn-ea"/>
              <a:cs typeface="+mn-cs"/>
            </a:rPr>
            <a:t>事業に係る町債償還額の増加や、事業費補正による公債費の基準財政需要額への算入見直しなどにより比率の上昇が予想されることから、事業の選択による適量・適切な実施を心がけ、起債に大きく頼らない財政運営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68" name="直線コネクタ 367"/>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6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0" name="直線コネクタ 36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83312</xdr:rowOff>
    </xdr:from>
    <xdr:to>
      <xdr:col>24</xdr:col>
      <xdr:colOff>558800</xdr:colOff>
      <xdr:row>42</xdr:row>
      <xdr:rowOff>150876</xdr:rowOff>
    </xdr:to>
    <xdr:cxnSp macro="">
      <xdr:nvCxnSpPr>
        <xdr:cNvPr id="373" name="直線コネクタ 372"/>
        <xdr:cNvCxnSpPr/>
      </xdr:nvCxnSpPr>
      <xdr:spPr>
        <a:xfrm flipV="1">
          <a:off x="16179800" y="728421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131335</xdr:rowOff>
    </xdr:from>
    <xdr:ext cx="762000" cy="259045"/>
    <xdr:sp macro="" textlink="">
      <xdr:nvSpPr>
        <xdr:cNvPr id="374" name="公債費負担の状況平均値テキスト"/>
        <xdr:cNvSpPr txBox="1"/>
      </xdr:nvSpPr>
      <xdr:spPr>
        <a:xfrm>
          <a:off x="17106900" y="681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5" name="フローチャート : 判断 374"/>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150876</xdr:rowOff>
    </xdr:from>
    <xdr:to>
      <xdr:col>23</xdr:col>
      <xdr:colOff>406400</xdr:colOff>
      <xdr:row>43</xdr:row>
      <xdr:rowOff>37338</xdr:rowOff>
    </xdr:to>
    <xdr:cxnSp macro="">
      <xdr:nvCxnSpPr>
        <xdr:cNvPr id="376" name="直線コネクタ 375"/>
        <xdr:cNvCxnSpPr/>
      </xdr:nvCxnSpPr>
      <xdr:spPr>
        <a:xfrm flipV="1">
          <a:off x="15290800" y="73517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8" name="テキスト ボックス 377"/>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37338</xdr:rowOff>
    </xdr:from>
    <xdr:to>
      <xdr:col>22</xdr:col>
      <xdr:colOff>203200</xdr:colOff>
      <xdr:row>43</xdr:row>
      <xdr:rowOff>85598</xdr:rowOff>
    </xdr:to>
    <xdr:cxnSp macro="">
      <xdr:nvCxnSpPr>
        <xdr:cNvPr id="379" name="直線コネクタ 378"/>
        <xdr:cNvCxnSpPr/>
      </xdr:nvCxnSpPr>
      <xdr:spPr>
        <a:xfrm flipV="1">
          <a:off x="14401800" y="74096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1" name="テキスト ボックス 380"/>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85598</xdr:rowOff>
    </xdr:from>
    <xdr:to>
      <xdr:col>21</xdr:col>
      <xdr:colOff>0</xdr:colOff>
      <xdr:row>43</xdr:row>
      <xdr:rowOff>114554</xdr:rowOff>
    </xdr:to>
    <xdr:cxnSp macro="">
      <xdr:nvCxnSpPr>
        <xdr:cNvPr id="382" name="直線コネクタ 381"/>
        <xdr:cNvCxnSpPr/>
      </xdr:nvCxnSpPr>
      <xdr:spPr>
        <a:xfrm flipV="1">
          <a:off x="13512800" y="74579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83" name="フローチャート : 判断 382"/>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96029</xdr:rowOff>
    </xdr:from>
    <xdr:ext cx="762000" cy="259045"/>
    <xdr:sp macro="" textlink="">
      <xdr:nvSpPr>
        <xdr:cNvPr id="384" name="テキスト ボックス 383"/>
        <xdr:cNvSpPr txBox="1"/>
      </xdr:nvSpPr>
      <xdr:spPr>
        <a:xfrm>
          <a:off x="14020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5" name="フローチャート : 判断 384"/>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1795</xdr:rowOff>
    </xdr:from>
    <xdr:ext cx="762000" cy="259045"/>
    <xdr:sp macro="" textlink="">
      <xdr:nvSpPr>
        <xdr:cNvPr id="386" name="テキスト ボックス 385"/>
        <xdr:cNvSpPr txBox="1"/>
      </xdr:nvSpPr>
      <xdr:spPr>
        <a:xfrm>
          <a:off x="13131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32512</xdr:rowOff>
    </xdr:from>
    <xdr:to>
      <xdr:col>24</xdr:col>
      <xdr:colOff>609600</xdr:colOff>
      <xdr:row>42</xdr:row>
      <xdr:rowOff>134112</xdr:rowOff>
    </xdr:to>
    <xdr:sp macro="" textlink="">
      <xdr:nvSpPr>
        <xdr:cNvPr id="392" name="円/楕円 391"/>
        <xdr:cNvSpPr/>
      </xdr:nvSpPr>
      <xdr:spPr>
        <a:xfrm>
          <a:off x="169672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4589</xdr:rowOff>
    </xdr:from>
    <xdr:ext cx="762000" cy="259045"/>
    <xdr:sp macro="" textlink="">
      <xdr:nvSpPr>
        <xdr:cNvPr id="393" name="公債費負担の状況該当値テキスト"/>
        <xdr:cNvSpPr txBox="1"/>
      </xdr:nvSpPr>
      <xdr:spPr>
        <a:xfrm>
          <a:off x="17106900" y="720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100076</xdr:rowOff>
    </xdr:from>
    <xdr:to>
      <xdr:col>23</xdr:col>
      <xdr:colOff>457200</xdr:colOff>
      <xdr:row>43</xdr:row>
      <xdr:rowOff>30226</xdr:rowOff>
    </xdr:to>
    <xdr:sp macro="" textlink="">
      <xdr:nvSpPr>
        <xdr:cNvPr id="394" name="円/楕円 393"/>
        <xdr:cNvSpPr/>
      </xdr:nvSpPr>
      <xdr:spPr>
        <a:xfrm>
          <a:off x="16129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15003</xdr:rowOff>
    </xdr:from>
    <xdr:ext cx="736600" cy="259045"/>
    <xdr:sp macro="" textlink="">
      <xdr:nvSpPr>
        <xdr:cNvPr id="395" name="テキスト ボックス 394"/>
        <xdr:cNvSpPr txBox="1"/>
      </xdr:nvSpPr>
      <xdr:spPr>
        <a:xfrm>
          <a:off x="15798800" y="738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157988</xdr:rowOff>
    </xdr:from>
    <xdr:to>
      <xdr:col>22</xdr:col>
      <xdr:colOff>254000</xdr:colOff>
      <xdr:row>43</xdr:row>
      <xdr:rowOff>88138</xdr:rowOff>
    </xdr:to>
    <xdr:sp macro="" textlink="">
      <xdr:nvSpPr>
        <xdr:cNvPr id="396" name="円/楕円 395"/>
        <xdr:cNvSpPr/>
      </xdr:nvSpPr>
      <xdr:spPr>
        <a:xfrm>
          <a:off x="15240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72915</xdr:rowOff>
    </xdr:from>
    <xdr:ext cx="762000" cy="259045"/>
    <xdr:sp macro="" textlink="">
      <xdr:nvSpPr>
        <xdr:cNvPr id="397" name="テキスト ボックス 396"/>
        <xdr:cNvSpPr txBox="1"/>
      </xdr:nvSpPr>
      <xdr:spPr>
        <a:xfrm>
          <a:off x="14909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34798</xdr:rowOff>
    </xdr:from>
    <xdr:to>
      <xdr:col>21</xdr:col>
      <xdr:colOff>50800</xdr:colOff>
      <xdr:row>43</xdr:row>
      <xdr:rowOff>136398</xdr:rowOff>
    </xdr:to>
    <xdr:sp macro="" textlink="">
      <xdr:nvSpPr>
        <xdr:cNvPr id="398" name="円/楕円 397"/>
        <xdr:cNvSpPr/>
      </xdr:nvSpPr>
      <xdr:spPr>
        <a:xfrm>
          <a:off x="14351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121175</xdr:rowOff>
    </xdr:from>
    <xdr:ext cx="762000" cy="259045"/>
    <xdr:sp macro="" textlink="">
      <xdr:nvSpPr>
        <xdr:cNvPr id="399" name="テキスト ボックス 398"/>
        <xdr:cNvSpPr txBox="1"/>
      </xdr:nvSpPr>
      <xdr:spPr>
        <a:xfrm>
          <a:off x="14020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63754</xdr:rowOff>
    </xdr:from>
    <xdr:to>
      <xdr:col>19</xdr:col>
      <xdr:colOff>533400</xdr:colOff>
      <xdr:row>43</xdr:row>
      <xdr:rowOff>165354</xdr:rowOff>
    </xdr:to>
    <xdr:sp macro="" textlink="">
      <xdr:nvSpPr>
        <xdr:cNvPr id="400" name="円/楕円 399"/>
        <xdr:cNvSpPr/>
      </xdr:nvSpPr>
      <xdr:spPr>
        <a:xfrm>
          <a:off x="13462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150131</xdr:rowOff>
    </xdr:from>
    <xdr:ext cx="762000" cy="259045"/>
    <xdr:sp macro="" textlink="">
      <xdr:nvSpPr>
        <xdr:cNvPr id="401" name="テキスト ボックス 400"/>
        <xdr:cNvSpPr txBox="1"/>
      </xdr:nvSpPr>
      <xdr:spPr>
        <a:xfrm>
          <a:off x="13131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地方債残高等の将来負担見込額の減少により、平成２３年度以降は将来負担比率がマイナスとなっている。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今後も、後世への負担が急激に増加することのないよう、新規事業の実施等について総点検を図り、財政の健全化に努める。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0" name="直線コネクタ 429"/>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1"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2" name="直線コネクタ 431"/>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6" name="フローチャート : 判断 43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24934</xdr:rowOff>
    </xdr:from>
    <xdr:to>
      <xdr:col>23</xdr:col>
      <xdr:colOff>457200</xdr:colOff>
      <xdr:row>14</xdr:row>
      <xdr:rowOff>126534</xdr:rowOff>
    </xdr:to>
    <xdr:sp macro="" textlink="">
      <xdr:nvSpPr>
        <xdr:cNvPr id="437" name="フローチャート : 判断 436"/>
        <xdr:cNvSpPr/>
      </xdr:nvSpPr>
      <xdr:spPr>
        <a:xfrm>
          <a:off x="16129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136711</xdr:rowOff>
    </xdr:from>
    <xdr:ext cx="736600" cy="259045"/>
    <xdr:sp macro="" textlink="">
      <xdr:nvSpPr>
        <xdr:cNvPr id="438" name="テキスト ボックス 437"/>
        <xdr:cNvSpPr txBox="1"/>
      </xdr:nvSpPr>
      <xdr:spPr>
        <a:xfrm>
          <a:off x="15798800" y="219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1609</xdr:rowOff>
    </xdr:from>
    <xdr:to>
      <xdr:col>22</xdr:col>
      <xdr:colOff>254000</xdr:colOff>
      <xdr:row>14</xdr:row>
      <xdr:rowOff>103209</xdr:rowOff>
    </xdr:to>
    <xdr:sp macro="" textlink="">
      <xdr:nvSpPr>
        <xdr:cNvPr id="439" name="フローチャート : 判断 438"/>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0" name="テキスト ボックス 439"/>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71586</xdr:rowOff>
    </xdr:from>
    <xdr:to>
      <xdr:col>21</xdr:col>
      <xdr:colOff>50800</xdr:colOff>
      <xdr:row>15</xdr:row>
      <xdr:rowOff>1736</xdr:rowOff>
    </xdr:to>
    <xdr:sp macro="" textlink="">
      <xdr:nvSpPr>
        <xdr:cNvPr id="441" name="フローチャート : 判断 440"/>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42" name="テキスト ボックス 441"/>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3" name="フローチャート : 判断 442"/>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44" name="テキスト ボックス 443"/>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徳島県板野町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13,651
13,513
36.22
5,694,962
5,358,210
301,618
3,523,617
4,143,607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職員の一斉退職等により、比率は</a:t>
          </a:r>
          <a:r>
            <a:rPr kumimoji="1" lang="ja-JP" altLang="en-US" sz="1300" b="0" i="0" u="none" strike="noStrike" kern="0" cap="none" spc="0" normalizeH="0" baseline="0" noProof="0">
              <a:ln>
                <a:noFill/>
              </a:ln>
              <a:solidFill>
                <a:prstClr val="black"/>
              </a:solidFill>
              <a:effectLst/>
              <a:uLnTx/>
              <a:uFillTx/>
              <a:latin typeface="+mn-lt"/>
              <a:ea typeface="+mn-ea"/>
              <a:cs typeface="+mn-cs"/>
            </a:rPr>
            <a:t>１</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mn-lt"/>
              <a:ea typeface="+mn-ea"/>
              <a:cs typeface="+mn-cs"/>
            </a:rPr>
            <a:t>１</a:t>
          </a:r>
          <a:r>
            <a:rPr kumimoji="1" lang="ja-JP" altLang="ja-JP" sz="13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300" b="0" i="0" u="none" strike="noStrike" kern="0" cap="none" spc="0" normalizeH="0" baseline="0" noProof="0">
              <a:ln>
                <a:noFill/>
              </a:ln>
              <a:solidFill>
                <a:prstClr val="black"/>
              </a:solidFill>
              <a:effectLst/>
              <a:uLnTx/>
              <a:uFillTx/>
              <a:latin typeface="+mn-lt"/>
              <a:ea typeface="+mn-ea"/>
              <a:cs typeface="+mn-cs"/>
            </a:rPr>
            <a:t>減少</a:t>
          </a:r>
          <a:r>
            <a:rPr kumimoji="1" lang="ja-JP" altLang="ja-JP" sz="1300" b="0" i="0" u="none" strike="noStrike" kern="0" cap="none" spc="0" normalizeH="0" baseline="0" noProof="0">
              <a:ln>
                <a:noFill/>
              </a:ln>
              <a:solidFill>
                <a:prstClr val="black"/>
              </a:solidFill>
              <a:effectLst/>
              <a:uLnTx/>
              <a:uFillTx/>
              <a:latin typeface="+mn-lt"/>
              <a:ea typeface="+mn-ea"/>
              <a:cs typeface="+mn-cs"/>
            </a:rPr>
            <a:t>した。</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今後、職員の適正な配置による時間外勤務手当の縮減など、人件費・コストの削減に努める。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51562</xdr:rowOff>
    </xdr:from>
    <xdr:to>
      <xdr:col>7</xdr:col>
      <xdr:colOff>15875</xdr:colOff>
      <xdr:row>37</xdr:row>
      <xdr:rowOff>101854</xdr:rowOff>
    </xdr:to>
    <xdr:cxnSp macro="">
      <xdr:nvCxnSpPr>
        <xdr:cNvPr id="64" name="直線コネクタ 63"/>
        <xdr:cNvCxnSpPr/>
      </xdr:nvCxnSpPr>
      <xdr:spPr>
        <a:xfrm flipV="1">
          <a:off x="3987800" y="639521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5"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88138</xdr:rowOff>
    </xdr:from>
    <xdr:to>
      <xdr:col>5</xdr:col>
      <xdr:colOff>549275</xdr:colOff>
      <xdr:row>37</xdr:row>
      <xdr:rowOff>101854</xdr:rowOff>
    </xdr:to>
    <xdr:cxnSp macro="">
      <xdr:nvCxnSpPr>
        <xdr:cNvPr id="67" name="直線コネクタ 66"/>
        <xdr:cNvCxnSpPr/>
      </xdr:nvCxnSpPr>
      <xdr:spPr>
        <a:xfrm>
          <a:off x="3098800" y="64317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117348</xdr:rowOff>
    </xdr:from>
    <xdr:to>
      <xdr:col>5</xdr:col>
      <xdr:colOff>600075</xdr:colOff>
      <xdr:row>37</xdr:row>
      <xdr:rowOff>47498</xdr:rowOff>
    </xdr:to>
    <xdr:sp macro="" textlink="">
      <xdr:nvSpPr>
        <xdr:cNvPr id="68" name="フローチャート :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57675</xdr:rowOff>
    </xdr:from>
    <xdr:ext cx="736600" cy="259045"/>
    <xdr:sp macro="" textlink="">
      <xdr:nvSpPr>
        <xdr:cNvPr id="69" name="テキスト ボックス 68"/>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37</xdr:row>
      <xdr:rowOff>88138</xdr:rowOff>
    </xdr:to>
    <xdr:cxnSp macro="">
      <xdr:nvCxnSpPr>
        <xdr:cNvPr id="70" name="直線コネクタ 69"/>
        <xdr:cNvCxnSpPr/>
      </xdr:nvCxnSpPr>
      <xdr:spPr>
        <a:xfrm>
          <a:off x="2209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2" name="テキスト ボックス 71"/>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28702</xdr:rowOff>
    </xdr:from>
    <xdr:to>
      <xdr:col>3</xdr:col>
      <xdr:colOff>142875</xdr:colOff>
      <xdr:row>37</xdr:row>
      <xdr:rowOff>69850</xdr:rowOff>
    </xdr:to>
    <xdr:cxnSp macro="">
      <xdr:nvCxnSpPr>
        <xdr:cNvPr id="73" name="直線コネクタ 72"/>
        <xdr:cNvCxnSpPr/>
      </xdr:nvCxnSpPr>
      <xdr:spPr>
        <a:xfrm>
          <a:off x="1320800" y="63723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762</xdr:rowOff>
    </xdr:from>
    <xdr:to>
      <xdr:col>7</xdr:col>
      <xdr:colOff>66675</xdr:colOff>
      <xdr:row>37</xdr:row>
      <xdr:rowOff>102362</xdr:rowOff>
    </xdr:to>
    <xdr:sp macro="" textlink="">
      <xdr:nvSpPr>
        <xdr:cNvPr id="83" name="円/楕円 82"/>
        <xdr:cNvSpPr/>
      </xdr:nvSpPr>
      <xdr:spPr>
        <a:xfrm>
          <a:off x="4775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144289</xdr:rowOff>
    </xdr:from>
    <xdr:ext cx="762000" cy="259045"/>
    <xdr:sp macro="" textlink="">
      <xdr:nvSpPr>
        <xdr:cNvPr id="84" name="人件費該当値テキスト"/>
        <xdr:cNvSpPr txBox="1"/>
      </xdr:nvSpPr>
      <xdr:spPr>
        <a:xfrm>
          <a:off x="4914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51054</xdr:rowOff>
    </xdr:from>
    <xdr:to>
      <xdr:col>5</xdr:col>
      <xdr:colOff>600075</xdr:colOff>
      <xdr:row>37</xdr:row>
      <xdr:rowOff>152654</xdr:rowOff>
    </xdr:to>
    <xdr:sp macro="" textlink="">
      <xdr:nvSpPr>
        <xdr:cNvPr id="85" name="円/楕円 84"/>
        <xdr:cNvSpPr/>
      </xdr:nvSpPr>
      <xdr:spPr>
        <a:xfrm>
          <a:off x="3937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137431</xdr:rowOff>
    </xdr:from>
    <xdr:ext cx="736600" cy="259045"/>
    <xdr:sp macro="" textlink="">
      <xdr:nvSpPr>
        <xdr:cNvPr id="86" name="テキスト ボックス 85"/>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37338</xdr:rowOff>
    </xdr:from>
    <xdr:to>
      <xdr:col>4</xdr:col>
      <xdr:colOff>396875</xdr:colOff>
      <xdr:row>37</xdr:row>
      <xdr:rowOff>138938</xdr:rowOff>
    </xdr:to>
    <xdr:sp macro="" textlink="">
      <xdr:nvSpPr>
        <xdr:cNvPr id="87" name="円/楕円 86"/>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123715</xdr:rowOff>
    </xdr:from>
    <xdr:ext cx="762000" cy="259045"/>
    <xdr:sp macro="" textlink="">
      <xdr:nvSpPr>
        <xdr:cNvPr id="88" name="テキスト ボックス 87"/>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89" name="円/楕円 88"/>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90" name="テキスト ボックス 89"/>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149352</xdr:rowOff>
    </xdr:from>
    <xdr:to>
      <xdr:col>1</xdr:col>
      <xdr:colOff>676275</xdr:colOff>
      <xdr:row>37</xdr:row>
      <xdr:rowOff>79502</xdr:rowOff>
    </xdr:to>
    <xdr:sp macro="" textlink="">
      <xdr:nvSpPr>
        <xdr:cNvPr id="91" name="円/楕円 90"/>
        <xdr:cNvSpPr/>
      </xdr:nvSpPr>
      <xdr:spPr>
        <a:xfrm>
          <a:off x="1270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89679</xdr:rowOff>
    </xdr:from>
    <xdr:ext cx="762000" cy="259045"/>
    <xdr:sp macro="" textlink="">
      <xdr:nvSpPr>
        <xdr:cNvPr id="92" name="テキスト ボックス 91"/>
        <xdr:cNvSpPr txBox="1"/>
      </xdr:nvSpPr>
      <xdr:spPr>
        <a:xfrm>
          <a:off x="939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臨時職員賃金の増加などに</a:t>
          </a:r>
          <a:r>
            <a:rPr kumimoji="1" lang="ja-JP" altLang="ja-JP" sz="1300" b="0" i="0" u="none" strike="noStrike" kern="0" cap="none" spc="0" normalizeH="0" baseline="0" noProof="0">
              <a:ln>
                <a:noFill/>
              </a:ln>
              <a:solidFill>
                <a:prstClr val="black"/>
              </a:solidFill>
              <a:effectLst/>
              <a:uLnTx/>
              <a:uFillTx/>
              <a:latin typeface="+mn-lt"/>
              <a:ea typeface="+mn-ea"/>
              <a:cs typeface="+mn-cs"/>
            </a:rPr>
            <a:t>より、前年度から</a:t>
          </a:r>
          <a:r>
            <a:rPr kumimoji="1" lang="ja-JP" altLang="en-US" sz="1300" b="0" i="0" u="none" strike="noStrike" kern="0" cap="none" spc="0" normalizeH="0" baseline="0" noProof="0">
              <a:ln>
                <a:noFill/>
              </a:ln>
              <a:solidFill>
                <a:prstClr val="black"/>
              </a:solidFill>
              <a:effectLst/>
              <a:uLnTx/>
              <a:uFillTx/>
              <a:latin typeface="+mn-lt"/>
              <a:ea typeface="+mn-ea"/>
              <a:cs typeface="+mn-cs"/>
            </a:rPr>
            <a:t>２．９</a:t>
          </a:r>
          <a:r>
            <a:rPr kumimoji="1" lang="ja-JP" altLang="ja-JP" sz="1300" b="0" i="0" u="none" strike="noStrike" kern="0" cap="none" spc="0" normalizeH="0" baseline="0" noProof="0">
              <a:ln>
                <a:noFill/>
              </a:ln>
              <a:solidFill>
                <a:prstClr val="black"/>
              </a:solidFill>
              <a:effectLst/>
              <a:uLnTx/>
              <a:uFillTx/>
              <a:latin typeface="+mn-lt"/>
              <a:ea typeface="+mn-ea"/>
              <a:cs typeface="+mn-cs"/>
            </a:rPr>
            <a:t>ポイントの増加となり、今後も同水準で推移することが懸念される。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今後は、委託契約の再見積や物品の一括購入・再利用などによる経費削減を図り、なお一層のコスト削減に努める。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18</xdr:row>
      <xdr:rowOff>119380</xdr:rowOff>
    </xdr:to>
    <xdr:cxnSp macro="">
      <xdr:nvCxnSpPr>
        <xdr:cNvPr id="125" name="直線コネクタ 124"/>
        <xdr:cNvCxnSpPr/>
      </xdr:nvCxnSpPr>
      <xdr:spPr>
        <a:xfrm>
          <a:off x="15671800" y="298450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115587</xdr:rowOff>
    </xdr:from>
    <xdr:ext cx="762000" cy="259045"/>
    <xdr:sp macro="" textlink="">
      <xdr:nvSpPr>
        <xdr:cNvPr id="126"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161290</xdr:rowOff>
    </xdr:from>
    <xdr:to>
      <xdr:col>22</xdr:col>
      <xdr:colOff>565150</xdr:colOff>
      <xdr:row>17</xdr:row>
      <xdr:rowOff>69850</xdr:rowOff>
    </xdr:to>
    <xdr:cxnSp macro="">
      <xdr:nvCxnSpPr>
        <xdr:cNvPr id="128" name="直線コネクタ 127"/>
        <xdr:cNvCxnSpPr/>
      </xdr:nvCxnSpPr>
      <xdr:spPr>
        <a:xfrm>
          <a:off x="14782800" y="27330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0" name="テキスト ボックス 129"/>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161290</xdr:rowOff>
    </xdr:from>
    <xdr:to>
      <xdr:col>21</xdr:col>
      <xdr:colOff>361950</xdr:colOff>
      <xdr:row>15</xdr:row>
      <xdr:rowOff>161290</xdr:rowOff>
    </xdr:to>
    <xdr:cxnSp macro="">
      <xdr:nvCxnSpPr>
        <xdr:cNvPr id="131" name="直線コネクタ 130"/>
        <xdr:cNvCxnSpPr/>
      </xdr:nvCxnSpPr>
      <xdr:spPr>
        <a:xfrm>
          <a:off x="13893800" y="2733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147337</xdr:rowOff>
    </xdr:from>
    <xdr:ext cx="762000" cy="259045"/>
    <xdr:sp macro="" textlink="">
      <xdr:nvSpPr>
        <xdr:cNvPr id="133" name="テキスト ボックス 132"/>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153670</xdr:rowOff>
    </xdr:from>
    <xdr:to>
      <xdr:col>20</xdr:col>
      <xdr:colOff>158750</xdr:colOff>
      <xdr:row>15</xdr:row>
      <xdr:rowOff>161290</xdr:rowOff>
    </xdr:to>
    <xdr:cxnSp macro="">
      <xdr:nvCxnSpPr>
        <xdr:cNvPr id="134" name="直線コネクタ 133"/>
        <xdr:cNvCxnSpPr/>
      </xdr:nvCxnSpPr>
      <xdr:spPr>
        <a:xfrm>
          <a:off x="13004800" y="272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109237</xdr:rowOff>
    </xdr:from>
    <xdr:ext cx="762000" cy="259045"/>
    <xdr:sp macro="" textlink="">
      <xdr:nvSpPr>
        <xdr:cNvPr id="136" name="テキスト ボックス 135"/>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38" name="テキスト ボックス 137"/>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68580</xdr:rowOff>
    </xdr:from>
    <xdr:to>
      <xdr:col>24</xdr:col>
      <xdr:colOff>82550</xdr:colOff>
      <xdr:row>18</xdr:row>
      <xdr:rowOff>170180</xdr:rowOff>
    </xdr:to>
    <xdr:sp macro="" textlink="">
      <xdr:nvSpPr>
        <xdr:cNvPr id="144" name="円/楕円 143"/>
        <xdr:cNvSpPr/>
      </xdr:nvSpPr>
      <xdr:spPr>
        <a:xfrm>
          <a:off x="164592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40657</xdr:rowOff>
    </xdr:from>
    <xdr:ext cx="762000" cy="259045"/>
    <xdr:sp macro="" textlink="">
      <xdr:nvSpPr>
        <xdr:cNvPr id="145" name="物件費該当値テキスト"/>
        <xdr:cNvSpPr txBox="1"/>
      </xdr:nvSpPr>
      <xdr:spPr>
        <a:xfrm>
          <a:off x="165989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46" name="円/楕円 145"/>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105427</xdr:rowOff>
    </xdr:from>
    <xdr:ext cx="736600" cy="259045"/>
    <xdr:sp macro="" textlink="">
      <xdr:nvSpPr>
        <xdr:cNvPr id="147" name="テキスト ボックス 14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110490</xdr:rowOff>
    </xdr:from>
    <xdr:to>
      <xdr:col>21</xdr:col>
      <xdr:colOff>412750</xdr:colOff>
      <xdr:row>16</xdr:row>
      <xdr:rowOff>40640</xdr:rowOff>
    </xdr:to>
    <xdr:sp macro="" textlink="">
      <xdr:nvSpPr>
        <xdr:cNvPr id="148" name="円/楕円 147"/>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50817</xdr:rowOff>
    </xdr:from>
    <xdr:ext cx="762000" cy="259045"/>
    <xdr:sp macro="" textlink="">
      <xdr:nvSpPr>
        <xdr:cNvPr id="149" name="テキスト ボックス 148"/>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110490</xdr:rowOff>
    </xdr:from>
    <xdr:to>
      <xdr:col>20</xdr:col>
      <xdr:colOff>209550</xdr:colOff>
      <xdr:row>16</xdr:row>
      <xdr:rowOff>40640</xdr:rowOff>
    </xdr:to>
    <xdr:sp macro="" textlink="">
      <xdr:nvSpPr>
        <xdr:cNvPr id="150" name="円/楕円 149"/>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50817</xdr:rowOff>
    </xdr:from>
    <xdr:ext cx="762000" cy="259045"/>
    <xdr:sp macro="" textlink="">
      <xdr:nvSpPr>
        <xdr:cNvPr id="151" name="テキスト ボックス 150"/>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102870</xdr:rowOff>
    </xdr:from>
    <xdr:to>
      <xdr:col>19</xdr:col>
      <xdr:colOff>6350</xdr:colOff>
      <xdr:row>16</xdr:row>
      <xdr:rowOff>33020</xdr:rowOff>
    </xdr:to>
    <xdr:sp macro="" textlink="">
      <xdr:nvSpPr>
        <xdr:cNvPr id="152" name="円/楕円 151"/>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43197</xdr:rowOff>
    </xdr:from>
    <xdr:ext cx="762000" cy="259045"/>
    <xdr:sp macro="" textlink="">
      <xdr:nvSpPr>
        <xdr:cNvPr id="153" name="テキスト ボックス 152"/>
        <xdr:cNvSpPr txBox="1"/>
      </xdr:nvSpPr>
      <xdr:spPr>
        <a:xfrm>
          <a:off x="12623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前年度</a:t>
          </a:r>
          <a:r>
            <a:rPr kumimoji="1" lang="ja-JP" altLang="en-US" sz="1300" b="0" i="0" u="none" strike="noStrike" kern="0" cap="none" spc="0" normalizeH="0" baseline="0" noProof="0">
              <a:ln>
                <a:noFill/>
              </a:ln>
              <a:solidFill>
                <a:prstClr val="black"/>
              </a:solidFill>
              <a:effectLst/>
              <a:uLnTx/>
              <a:uFillTx/>
              <a:latin typeface="+mn-lt"/>
              <a:ea typeface="+mn-ea"/>
              <a:cs typeface="+mn-cs"/>
            </a:rPr>
            <a:t>から０．３ポイント増加しており、</a:t>
          </a:r>
          <a:r>
            <a:rPr kumimoji="1" lang="ja-JP" altLang="ja-JP" sz="1300" b="0" i="0" u="none" strike="noStrike" kern="0" cap="none" spc="0" normalizeH="0" baseline="0" noProof="0">
              <a:ln>
                <a:noFill/>
              </a:ln>
              <a:solidFill>
                <a:prstClr val="black"/>
              </a:solidFill>
              <a:effectLst/>
              <a:uLnTx/>
              <a:uFillTx/>
              <a:latin typeface="+mn-lt"/>
              <a:ea typeface="+mn-ea"/>
              <a:cs typeface="+mn-cs"/>
            </a:rPr>
            <a:t>今後も社会保障経費の増加が予想されるため、比率も</a:t>
          </a:r>
          <a:r>
            <a:rPr kumimoji="1" lang="ja-JP" altLang="en-US" sz="1300" b="0" i="0" u="none" strike="noStrike" kern="0" cap="none" spc="0" normalizeH="0" baseline="0" noProof="0">
              <a:ln>
                <a:noFill/>
              </a:ln>
              <a:solidFill>
                <a:prstClr val="black"/>
              </a:solidFill>
              <a:effectLst/>
              <a:uLnTx/>
              <a:uFillTx/>
              <a:latin typeface="+mn-lt"/>
              <a:ea typeface="+mn-ea"/>
              <a:cs typeface="+mn-cs"/>
            </a:rPr>
            <a:t>さらに</a:t>
          </a:r>
          <a:r>
            <a:rPr kumimoji="1" lang="ja-JP" altLang="ja-JP" sz="1300" b="0" i="0" u="none" strike="noStrike" kern="0" cap="none" spc="0" normalizeH="0" baseline="0" noProof="0">
              <a:ln>
                <a:noFill/>
              </a:ln>
              <a:solidFill>
                <a:prstClr val="black"/>
              </a:solidFill>
              <a:effectLst/>
              <a:uLnTx/>
              <a:uFillTx/>
              <a:latin typeface="+mn-lt"/>
              <a:ea typeface="+mn-ea"/>
              <a:cs typeface="+mn-cs"/>
            </a:rPr>
            <a:t>上昇することが見込まれる。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扶助費については、住民の健康・生命に直結する経費であるため、急激な削減を行うことは困難であるが、事業の見直しや給付の適正化を推進することで、財政を圧迫することのないよう健全な運用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167822</xdr:rowOff>
    </xdr:from>
    <xdr:to>
      <xdr:col>7</xdr:col>
      <xdr:colOff>15875</xdr:colOff>
      <xdr:row>56</xdr:row>
      <xdr:rowOff>45357</xdr:rowOff>
    </xdr:to>
    <xdr:cxnSp macro="">
      <xdr:nvCxnSpPr>
        <xdr:cNvPr id="188" name="直線コネクタ 187"/>
        <xdr:cNvCxnSpPr/>
      </xdr:nvCxnSpPr>
      <xdr:spPr>
        <a:xfrm>
          <a:off x="3987800" y="95975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151493</xdr:rowOff>
    </xdr:from>
    <xdr:to>
      <xdr:col>5</xdr:col>
      <xdr:colOff>549275</xdr:colOff>
      <xdr:row>55</xdr:row>
      <xdr:rowOff>167822</xdr:rowOff>
    </xdr:to>
    <xdr:cxnSp macro="">
      <xdr:nvCxnSpPr>
        <xdr:cNvPr id="191" name="直線コネクタ 190"/>
        <xdr:cNvCxnSpPr/>
      </xdr:nvCxnSpPr>
      <xdr:spPr>
        <a:xfrm>
          <a:off x="3098800" y="95812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151493</xdr:rowOff>
    </xdr:from>
    <xdr:to>
      <xdr:col>4</xdr:col>
      <xdr:colOff>346075</xdr:colOff>
      <xdr:row>56</xdr:row>
      <xdr:rowOff>45357</xdr:rowOff>
    </xdr:to>
    <xdr:cxnSp macro="">
      <xdr:nvCxnSpPr>
        <xdr:cNvPr id="194" name="直線コネクタ 193"/>
        <xdr:cNvCxnSpPr/>
      </xdr:nvCxnSpPr>
      <xdr:spPr>
        <a:xfrm flipV="1">
          <a:off x="2209800" y="9581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196" name="テキスト ボックス 195"/>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45357</xdr:rowOff>
    </xdr:from>
    <xdr:to>
      <xdr:col>3</xdr:col>
      <xdr:colOff>142875</xdr:colOff>
      <xdr:row>56</xdr:row>
      <xdr:rowOff>45357</xdr:rowOff>
    </xdr:to>
    <xdr:cxnSp macro="">
      <xdr:nvCxnSpPr>
        <xdr:cNvPr id="197" name="直線コネクタ 196"/>
        <xdr:cNvCxnSpPr/>
      </xdr:nvCxnSpPr>
      <xdr:spPr>
        <a:xfrm>
          <a:off x="1320800" y="9646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9" name="テキスト ボックス 198"/>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207" name="円/楕円 206"/>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11084</xdr:rowOff>
    </xdr:from>
    <xdr:ext cx="762000" cy="259045"/>
    <xdr:sp macro="" textlink="">
      <xdr:nvSpPr>
        <xdr:cNvPr id="208" name="扶助費該当値テキスト"/>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117022</xdr:rowOff>
    </xdr:from>
    <xdr:to>
      <xdr:col>5</xdr:col>
      <xdr:colOff>600075</xdr:colOff>
      <xdr:row>56</xdr:row>
      <xdr:rowOff>47172</xdr:rowOff>
    </xdr:to>
    <xdr:sp macro="" textlink="">
      <xdr:nvSpPr>
        <xdr:cNvPr id="209" name="円/楕円 208"/>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210" name="テキスト ボックス 209"/>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100693</xdr:rowOff>
    </xdr:from>
    <xdr:to>
      <xdr:col>4</xdr:col>
      <xdr:colOff>396875</xdr:colOff>
      <xdr:row>56</xdr:row>
      <xdr:rowOff>30843</xdr:rowOff>
    </xdr:to>
    <xdr:sp macro="" textlink="">
      <xdr:nvSpPr>
        <xdr:cNvPr id="211" name="円/楕円 210"/>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212" name="テキスト ボックス 211"/>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166007</xdr:rowOff>
    </xdr:from>
    <xdr:to>
      <xdr:col>3</xdr:col>
      <xdr:colOff>193675</xdr:colOff>
      <xdr:row>56</xdr:row>
      <xdr:rowOff>96157</xdr:rowOff>
    </xdr:to>
    <xdr:sp macro="" textlink="">
      <xdr:nvSpPr>
        <xdr:cNvPr id="213" name="円/楕円 212"/>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14" name="テキスト ボックス 213"/>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15" name="円/楕円 214"/>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16" name="テキスト ボックス 215"/>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昨年度</a:t>
          </a:r>
          <a:r>
            <a:rPr kumimoji="1" lang="ja-JP" altLang="en-US" sz="1300" b="0" i="0" u="none" strike="noStrike" kern="0" cap="none" spc="0" normalizeH="0" baseline="0" noProof="0">
              <a:ln>
                <a:noFill/>
              </a:ln>
              <a:solidFill>
                <a:prstClr val="black"/>
              </a:solidFill>
              <a:effectLst/>
              <a:uLnTx/>
              <a:uFillTx/>
              <a:latin typeface="+mn-lt"/>
              <a:ea typeface="+mn-ea"/>
              <a:cs typeface="+mn-cs"/>
            </a:rPr>
            <a:t>から０．２ポイントの増加となった</a:t>
          </a:r>
          <a:r>
            <a:rPr kumimoji="1" lang="ja-JP" altLang="ja-JP" sz="1300" b="0" i="0" u="none" strike="noStrike" kern="0" cap="none" spc="0" normalizeH="0" baseline="0" noProof="0">
              <a:ln>
                <a:noFill/>
              </a:ln>
              <a:solidFill>
                <a:prstClr val="black"/>
              </a:solidFill>
              <a:effectLst/>
              <a:uLnTx/>
              <a:uFillTx/>
              <a:latin typeface="+mn-lt"/>
              <a:ea typeface="+mn-ea"/>
              <a:cs typeface="+mn-cs"/>
            </a:rPr>
            <a:t>。要因としては、下水道事業など特別会計への繰出金が増加したことがあげられる。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も、国保事業や介護保険事業など各会計への繰出金が増加することが想定されるため、医療費の抑制や保険料など賦課徴収の適正化とともに収納率の向上を図ることで、税収を主な財源とする普通会計への負担を軽減するよう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86995</xdr:rowOff>
    </xdr:from>
    <xdr:to>
      <xdr:col>24</xdr:col>
      <xdr:colOff>31750</xdr:colOff>
      <xdr:row>59</xdr:row>
      <xdr:rowOff>98425</xdr:rowOff>
    </xdr:to>
    <xdr:cxnSp macro="">
      <xdr:nvCxnSpPr>
        <xdr:cNvPr id="244" name="直線コネクタ 243"/>
        <xdr:cNvCxnSpPr/>
      </xdr:nvCxnSpPr>
      <xdr:spPr>
        <a:xfrm>
          <a:off x="15671800" y="102025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81297</xdr:rowOff>
    </xdr:from>
    <xdr:ext cx="762000" cy="259045"/>
    <xdr:sp macro="" textlink="">
      <xdr:nvSpPr>
        <xdr:cNvPr id="245" name="その他平均値テキスト"/>
        <xdr:cNvSpPr txBox="1"/>
      </xdr:nvSpPr>
      <xdr:spPr>
        <a:xfrm>
          <a:off x="16598900" y="985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24130</xdr:rowOff>
    </xdr:from>
    <xdr:to>
      <xdr:col>22</xdr:col>
      <xdr:colOff>565150</xdr:colOff>
      <xdr:row>59</xdr:row>
      <xdr:rowOff>86995</xdr:rowOff>
    </xdr:to>
    <xdr:cxnSp macro="">
      <xdr:nvCxnSpPr>
        <xdr:cNvPr id="247" name="直線コネクタ 246"/>
        <xdr:cNvCxnSpPr/>
      </xdr:nvCxnSpPr>
      <xdr:spPr>
        <a:xfrm>
          <a:off x="14782800" y="101396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48" name="フローチャート : 判断 247"/>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159402</xdr:rowOff>
    </xdr:from>
    <xdr:ext cx="736600" cy="259045"/>
    <xdr:sp macro="" textlink="">
      <xdr:nvSpPr>
        <xdr:cNvPr id="249" name="テキスト ボックス 248"/>
        <xdr:cNvSpPr txBox="1"/>
      </xdr:nvSpPr>
      <xdr:spPr>
        <a:xfrm>
          <a:off x="15290800" y="976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24130</xdr:rowOff>
    </xdr:from>
    <xdr:to>
      <xdr:col>21</xdr:col>
      <xdr:colOff>361950</xdr:colOff>
      <xdr:row>59</xdr:row>
      <xdr:rowOff>75565</xdr:rowOff>
    </xdr:to>
    <xdr:cxnSp macro="">
      <xdr:nvCxnSpPr>
        <xdr:cNvPr id="250" name="直線コネクタ 249"/>
        <xdr:cNvCxnSpPr/>
      </xdr:nvCxnSpPr>
      <xdr:spPr>
        <a:xfrm flipV="1">
          <a:off x="13893800" y="101396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16527</xdr:rowOff>
    </xdr:from>
    <xdr:ext cx="762000" cy="259045"/>
    <xdr:sp macro="" textlink="">
      <xdr:nvSpPr>
        <xdr:cNvPr id="252" name="テキスト ボックス 251"/>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6985</xdr:rowOff>
    </xdr:from>
    <xdr:to>
      <xdr:col>20</xdr:col>
      <xdr:colOff>158750</xdr:colOff>
      <xdr:row>59</xdr:row>
      <xdr:rowOff>75565</xdr:rowOff>
    </xdr:to>
    <xdr:cxnSp macro="">
      <xdr:nvCxnSpPr>
        <xdr:cNvPr id="253" name="直線コネクタ 252"/>
        <xdr:cNvCxnSpPr/>
      </xdr:nvCxnSpPr>
      <xdr:spPr>
        <a:xfrm>
          <a:off x="13004800" y="1012253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170832</xdr:rowOff>
    </xdr:from>
    <xdr:ext cx="762000" cy="259045"/>
    <xdr:sp macro="" textlink="">
      <xdr:nvSpPr>
        <xdr:cNvPr id="255" name="テキスト ボックス 254"/>
        <xdr:cNvSpPr txBox="1"/>
      </xdr:nvSpPr>
      <xdr:spPr>
        <a:xfrm>
          <a:off x="13512800" y="97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165117</xdr:rowOff>
    </xdr:from>
    <xdr:ext cx="762000" cy="259045"/>
    <xdr:sp macro="" textlink="">
      <xdr:nvSpPr>
        <xdr:cNvPr id="257" name="テキスト ボックス 256"/>
        <xdr:cNvSpPr txBox="1"/>
      </xdr:nvSpPr>
      <xdr:spPr>
        <a:xfrm>
          <a:off x="12623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47625</xdr:rowOff>
    </xdr:from>
    <xdr:to>
      <xdr:col>24</xdr:col>
      <xdr:colOff>82550</xdr:colOff>
      <xdr:row>59</xdr:row>
      <xdr:rowOff>149225</xdr:rowOff>
    </xdr:to>
    <xdr:sp macro="" textlink="">
      <xdr:nvSpPr>
        <xdr:cNvPr id="263" name="円/楕円 262"/>
        <xdr:cNvSpPr/>
      </xdr:nvSpPr>
      <xdr:spPr>
        <a:xfrm>
          <a:off x="164592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19702</xdr:rowOff>
    </xdr:from>
    <xdr:ext cx="762000" cy="259045"/>
    <xdr:sp macro="" textlink="">
      <xdr:nvSpPr>
        <xdr:cNvPr id="264" name="その他該当値テキスト"/>
        <xdr:cNvSpPr txBox="1"/>
      </xdr:nvSpPr>
      <xdr:spPr>
        <a:xfrm>
          <a:off x="165989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36195</xdr:rowOff>
    </xdr:from>
    <xdr:to>
      <xdr:col>22</xdr:col>
      <xdr:colOff>615950</xdr:colOff>
      <xdr:row>59</xdr:row>
      <xdr:rowOff>137795</xdr:rowOff>
    </xdr:to>
    <xdr:sp macro="" textlink="">
      <xdr:nvSpPr>
        <xdr:cNvPr id="265" name="円/楕円 264"/>
        <xdr:cNvSpPr/>
      </xdr:nvSpPr>
      <xdr:spPr>
        <a:xfrm>
          <a:off x="15621000" y="101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122572</xdr:rowOff>
    </xdr:from>
    <xdr:ext cx="736600" cy="259045"/>
    <xdr:sp macro="" textlink="">
      <xdr:nvSpPr>
        <xdr:cNvPr id="266" name="テキスト ボックス 265"/>
        <xdr:cNvSpPr txBox="1"/>
      </xdr:nvSpPr>
      <xdr:spPr>
        <a:xfrm>
          <a:off x="15290800" y="10238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144780</xdr:rowOff>
    </xdr:from>
    <xdr:to>
      <xdr:col>21</xdr:col>
      <xdr:colOff>412750</xdr:colOff>
      <xdr:row>59</xdr:row>
      <xdr:rowOff>74930</xdr:rowOff>
    </xdr:to>
    <xdr:sp macro="" textlink="">
      <xdr:nvSpPr>
        <xdr:cNvPr id="267" name="円/楕円 266"/>
        <xdr:cNvSpPr/>
      </xdr:nvSpPr>
      <xdr:spPr>
        <a:xfrm>
          <a:off x="14732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59707</xdr:rowOff>
    </xdr:from>
    <xdr:ext cx="762000" cy="259045"/>
    <xdr:sp macro="" textlink="">
      <xdr:nvSpPr>
        <xdr:cNvPr id="268" name="テキスト ボックス 267"/>
        <xdr:cNvSpPr txBox="1"/>
      </xdr:nvSpPr>
      <xdr:spPr>
        <a:xfrm>
          <a:off x="1440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24765</xdr:rowOff>
    </xdr:from>
    <xdr:to>
      <xdr:col>20</xdr:col>
      <xdr:colOff>209550</xdr:colOff>
      <xdr:row>59</xdr:row>
      <xdr:rowOff>126365</xdr:rowOff>
    </xdr:to>
    <xdr:sp macro="" textlink="">
      <xdr:nvSpPr>
        <xdr:cNvPr id="269" name="円/楕円 268"/>
        <xdr:cNvSpPr/>
      </xdr:nvSpPr>
      <xdr:spPr>
        <a:xfrm>
          <a:off x="138430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111142</xdr:rowOff>
    </xdr:from>
    <xdr:ext cx="762000" cy="259045"/>
    <xdr:sp macro="" textlink="">
      <xdr:nvSpPr>
        <xdr:cNvPr id="270" name="テキスト ボックス 269"/>
        <xdr:cNvSpPr txBox="1"/>
      </xdr:nvSpPr>
      <xdr:spPr>
        <a:xfrm>
          <a:off x="13512800" y="1022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127635</xdr:rowOff>
    </xdr:from>
    <xdr:to>
      <xdr:col>19</xdr:col>
      <xdr:colOff>6350</xdr:colOff>
      <xdr:row>59</xdr:row>
      <xdr:rowOff>57785</xdr:rowOff>
    </xdr:to>
    <xdr:sp macro="" textlink="">
      <xdr:nvSpPr>
        <xdr:cNvPr id="271" name="円/楕円 270"/>
        <xdr:cNvSpPr/>
      </xdr:nvSpPr>
      <xdr:spPr>
        <a:xfrm>
          <a:off x="1295400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42562</xdr:rowOff>
    </xdr:from>
    <xdr:ext cx="762000" cy="259045"/>
    <xdr:sp macro="" textlink="">
      <xdr:nvSpPr>
        <xdr:cNvPr id="272" name="テキスト ボックス 271"/>
        <xdr:cNvSpPr txBox="1"/>
      </xdr:nvSpPr>
      <xdr:spPr>
        <a:xfrm>
          <a:off x="12623800" y="1015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消防業務やごみ処理業務を広域的に行っている一部事務組合への負担金の</a:t>
          </a:r>
          <a:r>
            <a:rPr kumimoji="1" lang="ja-JP" altLang="en-US" sz="1300" b="0" i="0" u="none" strike="noStrike" kern="0" cap="none" spc="0" normalizeH="0" baseline="0" noProof="0">
              <a:ln>
                <a:noFill/>
              </a:ln>
              <a:solidFill>
                <a:prstClr val="black"/>
              </a:solidFill>
              <a:effectLst/>
              <a:uLnTx/>
              <a:uFillTx/>
              <a:latin typeface="+mn-lt"/>
              <a:ea typeface="+mn-ea"/>
              <a:cs typeface="+mn-cs"/>
            </a:rPr>
            <a:t>減少</a:t>
          </a:r>
          <a:r>
            <a:rPr kumimoji="1" lang="ja-JP" altLang="ja-JP" sz="1300" b="0" i="0" u="none" strike="noStrike" kern="0" cap="none" spc="0" normalizeH="0" baseline="0" noProof="0">
              <a:ln>
                <a:noFill/>
              </a:ln>
              <a:solidFill>
                <a:prstClr val="black"/>
              </a:solidFill>
              <a:effectLst/>
              <a:uLnTx/>
              <a:uFillTx/>
              <a:latin typeface="+mn-lt"/>
              <a:ea typeface="+mn-ea"/>
              <a:cs typeface="+mn-cs"/>
            </a:rPr>
            <a:t>により、前年度から０．</a:t>
          </a:r>
          <a:r>
            <a:rPr kumimoji="1" lang="ja-JP" altLang="en-US" sz="1300" b="0" i="0" u="none" strike="noStrike" kern="0" cap="none" spc="0" normalizeH="0" baseline="0" noProof="0">
              <a:ln>
                <a:noFill/>
              </a:ln>
              <a:solidFill>
                <a:prstClr val="black"/>
              </a:solidFill>
              <a:effectLst/>
              <a:uLnTx/>
              <a:uFillTx/>
              <a:latin typeface="+mn-lt"/>
              <a:ea typeface="+mn-ea"/>
              <a:cs typeface="+mn-cs"/>
            </a:rPr>
            <a:t>８</a:t>
          </a:r>
          <a:r>
            <a:rPr kumimoji="1" lang="ja-JP" altLang="ja-JP" sz="13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300" b="0" i="0" u="none" strike="noStrike" kern="0" cap="none" spc="0" normalizeH="0" baseline="0" noProof="0">
              <a:ln>
                <a:noFill/>
              </a:ln>
              <a:solidFill>
                <a:prstClr val="black"/>
              </a:solidFill>
              <a:effectLst/>
              <a:uLnTx/>
              <a:uFillTx/>
              <a:latin typeface="+mn-lt"/>
              <a:ea typeface="+mn-ea"/>
              <a:cs typeface="+mn-cs"/>
            </a:rPr>
            <a:t>減少</a:t>
          </a:r>
          <a:r>
            <a:rPr kumimoji="1" lang="ja-JP" altLang="ja-JP" sz="1300" b="0" i="0" u="none" strike="noStrike" kern="0" cap="none" spc="0" normalizeH="0" baseline="0" noProof="0">
              <a:ln>
                <a:noFill/>
              </a:ln>
              <a:solidFill>
                <a:prstClr val="black"/>
              </a:solidFill>
              <a:effectLst/>
              <a:uLnTx/>
              <a:uFillTx/>
              <a:latin typeface="+mn-lt"/>
              <a:ea typeface="+mn-ea"/>
              <a:cs typeface="+mn-cs"/>
            </a:rPr>
            <a:t>した。</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今後、ごみ排出量の削減などにより負担金を抑制できるよう、町民に対する啓発等を図っていく。</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また、各種団体に対する補助金等についても、交付基準をより明確化し、交付額の見直しや廃止を検討する必要がある。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74422</xdr:rowOff>
    </xdr:from>
    <xdr:to>
      <xdr:col>24</xdr:col>
      <xdr:colOff>31750</xdr:colOff>
      <xdr:row>37</xdr:row>
      <xdr:rowOff>110998</xdr:rowOff>
    </xdr:to>
    <xdr:cxnSp macro="">
      <xdr:nvCxnSpPr>
        <xdr:cNvPr id="302" name="直線コネクタ 301"/>
        <xdr:cNvCxnSpPr/>
      </xdr:nvCxnSpPr>
      <xdr:spPr>
        <a:xfrm flipV="1">
          <a:off x="15671800" y="64180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31005</xdr:rowOff>
    </xdr:from>
    <xdr:ext cx="762000" cy="259045"/>
    <xdr:sp macro="" textlink="">
      <xdr:nvSpPr>
        <xdr:cNvPr id="303"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83566</xdr:rowOff>
    </xdr:from>
    <xdr:to>
      <xdr:col>22</xdr:col>
      <xdr:colOff>565150</xdr:colOff>
      <xdr:row>37</xdr:row>
      <xdr:rowOff>110998</xdr:rowOff>
    </xdr:to>
    <xdr:cxnSp macro="">
      <xdr:nvCxnSpPr>
        <xdr:cNvPr id="305" name="直線コネクタ 304"/>
        <xdr:cNvCxnSpPr/>
      </xdr:nvCxnSpPr>
      <xdr:spPr>
        <a:xfrm>
          <a:off x="14782800" y="64272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6" name="フローチャート :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98823</xdr:rowOff>
    </xdr:from>
    <xdr:ext cx="736600" cy="259045"/>
    <xdr:sp macro="" textlink="">
      <xdr:nvSpPr>
        <xdr:cNvPr id="307" name="テキスト ボックス 306"/>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83566</xdr:rowOff>
    </xdr:from>
    <xdr:to>
      <xdr:col>21</xdr:col>
      <xdr:colOff>361950</xdr:colOff>
      <xdr:row>38</xdr:row>
      <xdr:rowOff>30988</xdr:rowOff>
    </xdr:to>
    <xdr:cxnSp macro="">
      <xdr:nvCxnSpPr>
        <xdr:cNvPr id="308" name="直線コネクタ 307"/>
        <xdr:cNvCxnSpPr/>
      </xdr:nvCxnSpPr>
      <xdr:spPr>
        <a:xfrm flipV="1">
          <a:off x="13893800" y="642721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0" name="テキスト ボックス 309"/>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120142</xdr:rowOff>
    </xdr:from>
    <xdr:to>
      <xdr:col>20</xdr:col>
      <xdr:colOff>158750</xdr:colOff>
      <xdr:row>38</xdr:row>
      <xdr:rowOff>30988</xdr:rowOff>
    </xdr:to>
    <xdr:cxnSp macro="">
      <xdr:nvCxnSpPr>
        <xdr:cNvPr id="311" name="直線コネクタ 310"/>
        <xdr:cNvCxnSpPr/>
      </xdr:nvCxnSpPr>
      <xdr:spPr>
        <a:xfrm>
          <a:off x="13004800" y="64637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5" name="テキスト ボックス 314"/>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23622</xdr:rowOff>
    </xdr:from>
    <xdr:to>
      <xdr:col>24</xdr:col>
      <xdr:colOff>82550</xdr:colOff>
      <xdr:row>37</xdr:row>
      <xdr:rowOff>125222</xdr:rowOff>
    </xdr:to>
    <xdr:sp macro="" textlink="">
      <xdr:nvSpPr>
        <xdr:cNvPr id="321" name="円/楕円 320"/>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167149</xdr:rowOff>
    </xdr:from>
    <xdr:ext cx="762000" cy="259045"/>
    <xdr:sp macro="" textlink="">
      <xdr:nvSpPr>
        <xdr:cNvPr id="322" name="補助費等該当値テキスト"/>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60198</xdr:rowOff>
    </xdr:from>
    <xdr:to>
      <xdr:col>22</xdr:col>
      <xdr:colOff>615950</xdr:colOff>
      <xdr:row>37</xdr:row>
      <xdr:rowOff>161798</xdr:rowOff>
    </xdr:to>
    <xdr:sp macro="" textlink="">
      <xdr:nvSpPr>
        <xdr:cNvPr id="323" name="円/楕円 322"/>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146575</xdr:rowOff>
    </xdr:from>
    <xdr:ext cx="736600" cy="259045"/>
    <xdr:sp macro="" textlink="">
      <xdr:nvSpPr>
        <xdr:cNvPr id="324" name="テキスト ボックス 323"/>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32766</xdr:rowOff>
    </xdr:from>
    <xdr:to>
      <xdr:col>21</xdr:col>
      <xdr:colOff>412750</xdr:colOff>
      <xdr:row>37</xdr:row>
      <xdr:rowOff>134366</xdr:rowOff>
    </xdr:to>
    <xdr:sp macro="" textlink="">
      <xdr:nvSpPr>
        <xdr:cNvPr id="325" name="円/楕円 324"/>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119143</xdr:rowOff>
    </xdr:from>
    <xdr:ext cx="762000" cy="259045"/>
    <xdr:sp macro="" textlink="">
      <xdr:nvSpPr>
        <xdr:cNvPr id="326" name="テキスト ボックス 325"/>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151638</xdr:rowOff>
    </xdr:from>
    <xdr:to>
      <xdr:col>20</xdr:col>
      <xdr:colOff>209550</xdr:colOff>
      <xdr:row>38</xdr:row>
      <xdr:rowOff>81788</xdr:rowOff>
    </xdr:to>
    <xdr:sp macro="" textlink="">
      <xdr:nvSpPr>
        <xdr:cNvPr id="327" name="円/楕円 326"/>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66565</xdr:rowOff>
    </xdr:from>
    <xdr:ext cx="762000" cy="259045"/>
    <xdr:sp macro="" textlink="">
      <xdr:nvSpPr>
        <xdr:cNvPr id="328" name="テキスト ボックス 327"/>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69342</xdr:rowOff>
    </xdr:from>
    <xdr:to>
      <xdr:col>19</xdr:col>
      <xdr:colOff>6350</xdr:colOff>
      <xdr:row>37</xdr:row>
      <xdr:rowOff>170942</xdr:rowOff>
    </xdr:to>
    <xdr:sp macro="" textlink="">
      <xdr:nvSpPr>
        <xdr:cNvPr id="329" name="円/楕円 328"/>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155719</xdr:rowOff>
    </xdr:from>
    <xdr:ext cx="762000" cy="259045"/>
    <xdr:sp macro="" textlink="">
      <xdr:nvSpPr>
        <xdr:cNvPr id="330" name="テキスト ボックス 329"/>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元利償還金</a:t>
          </a:r>
          <a:r>
            <a:rPr kumimoji="1" lang="ja-JP" altLang="en-US" sz="1300" b="0" i="0" u="none" strike="noStrike" kern="0" cap="none" spc="0" normalizeH="0" baseline="0" noProof="0">
              <a:ln>
                <a:noFill/>
              </a:ln>
              <a:solidFill>
                <a:prstClr val="black"/>
              </a:solidFill>
              <a:effectLst/>
              <a:uLnTx/>
              <a:uFillTx/>
              <a:latin typeface="+mn-lt"/>
              <a:ea typeface="+mn-ea"/>
              <a:cs typeface="+mn-cs"/>
            </a:rPr>
            <a:t>の</a:t>
          </a:r>
          <a:r>
            <a:rPr kumimoji="1" lang="ja-JP" altLang="ja-JP" sz="1300" b="0" i="0" u="none" strike="noStrike" kern="0" cap="none" spc="0" normalizeH="0" baseline="0" noProof="0">
              <a:ln>
                <a:noFill/>
              </a:ln>
              <a:solidFill>
                <a:prstClr val="black"/>
              </a:solidFill>
              <a:effectLst/>
              <a:uLnTx/>
              <a:uFillTx/>
              <a:latin typeface="+mn-lt"/>
              <a:ea typeface="+mn-ea"/>
              <a:cs typeface="+mn-cs"/>
            </a:rPr>
            <a:t>減少</a:t>
          </a:r>
          <a:r>
            <a:rPr kumimoji="1" lang="ja-JP" altLang="en-US" sz="1300" b="0" i="0" u="none" strike="noStrike" kern="0" cap="none" spc="0" normalizeH="0" baseline="0" noProof="0">
              <a:ln>
                <a:noFill/>
              </a:ln>
              <a:solidFill>
                <a:prstClr val="black"/>
              </a:solidFill>
              <a:effectLst/>
              <a:uLnTx/>
              <a:uFillTx/>
              <a:latin typeface="+mn-lt"/>
              <a:ea typeface="+mn-ea"/>
              <a:cs typeface="+mn-cs"/>
            </a:rPr>
            <a:t>などにより</a:t>
          </a:r>
          <a:r>
            <a:rPr kumimoji="1" lang="ja-JP" altLang="ja-JP" sz="1300" b="0" i="0" u="none" strike="noStrike" kern="0" cap="none" spc="0" normalizeH="0" baseline="0" noProof="0">
              <a:ln>
                <a:noFill/>
              </a:ln>
              <a:solidFill>
                <a:prstClr val="black"/>
              </a:solidFill>
              <a:effectLst/>
              <a:uLnTx/>
              <a:uFillTx/>
              <a:latin typeface="+mn-lt"/>
              <a:ea typeface="+mn-ea"/>
              <a:cs typeface="+mn-cs"/>
            </a:rPr>
            <a:t>、前年度から</a:t>
          </a:r>
          <a:r>
            <a:rPr kumimoji="1" lang="ja-JP" altLang="en-US" sz="1300" b="0" i="0" u="none" strike="noStrike" kern="0" cap="none" spc="0" normalizeH="0" baseline="0" noProof="0">
              <a:ln>
                <a:noFill/>
              </a:ln>
              <a:solidFill>
                <a:prstClr val="black"/>
              </a:solidFill>
              <a:effectLst/>
              <a:uLnTx/>
              <a:uFillTx/>
              <a:latin typeface="+mn-lt"/>
              <a:ea typeface="+mn-ea"/>
              <a:cs typeface="+mn-cs"/>
            </a:rPr>
            <a:t>１</a:t>
          </a:r>
          <a:r>
            <a:rPr kumimoji="1" lang="ja-JP" altLang="ja-JP" sz="1300" b="0" i="0" u="none" strike="noStrike" kern="0" cap="none" spc="0" normalizeH="0" baseline="0" noProof="0">
              <a:ln>
                <a:noFill/>
              </a:ln>
              <a:solidFill>
                <a:prstClr val="black"/>
              </a:solidFill>
              <a:effectLst/>
              <a:uLnTx/>
              <a:uFillTx/>
              <a:latin typeface="+mn-lt"/>
              <a:ea typeface="+mn-ea"/>
              <a:cs typeface="+mn-cs"/>
            </a:rPr>
            <a:t>．８ポイント</a:t>
          </a:r>
          <a:r>
            <a:rPr kumimoji="1" lang="ja-JP" altLang="en-US" sz="1300" b="0" i="0" u="none" strike="noStrike" kern="0" cap="none" spc="0" normalizeH="0" baseline="0" noProof="0">
              <a:ln>
                <a:noFill/>
              </a:ln>
              <a:solidFill>
                <a:prstClr val="black"/>
              </a:solidFill>
              <a:effectLst/>
              <a:uLnTx/>
              <a:uFillTx/>
              <a:latin typeface="+mn-lt"/>
              <a:ea typeface="+mn-ea"/>
              <a:cs typeface="+mn-cs"/>
            </a:rPr>
            <a:t>減少</a:t>
          </a:r>
          <a:r>
            <a:rPr kumimoji="1" lang="ja-JP" altLang="ja-JP" sz="1300" b="0" i="0" u="none" strike="noStrike" kern="0" cap="none" spc="0" normalizeH="0" baseline="0" noProof="0">
              <a:ln>
                <a:noFill/>
              </a:ln>
              <a:solidFill>
                <a:prstClr val="black"/>
              </a:solidFill>
              <a:effectLst/>
              <a:uLnTx/>
              <a:uFillTx/>
              <a:latin typeface="+mn-lt"/>
              <a:ea typeface="+mn-ea"/>
              <a:cs typeface="+mn-cs"/>
            </a:rPr>
            <a:t>した。</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今後は、</a:t>
          </a:r>
          <a:r>
            <a:rPr kumimoji="1" lang="ja-JP" altLang="en-US" sz="1300" b="0" i="0" u="none" strike="noStrike" kern="0" cap="none" spc="0" normalizeH="0" baseline="0" noProof="0">
              <a:ln>
                <a:noFill/>
              </a:ln>
              <a:solidFill>
                <a:prstClr val="black"/>
              </a:solidFill>
              <a:effectLst/>
              <a:uLnTx/>
              <a:uFillTx/>
              <a:latin typeface="+mn-lt"/>
              <a:ea typeface="+mn-ea"/>
              <a:cs typeface="+mn-cs"/>
            </a:rPr>
            <a:t>道の駅整備事業</a:t>
          </a:r>
          <a:r>
            <a:rPr kumimoji="1" lang="ja-JP" altLang="ja-JP" sz="1300" b="0" i="0" u="none" strike="noStrike" kern="0" cap="none" spc="0" normalizeH="0" baseline="0" noProof="0">
              <a:ln>
                <a:noFill/>
              </a:ln>
              <a:solidFill>
                <a:prstClr val="black"/>
              </a:solidFill>
              <a:effectLst/>
              <a:uLnTx/>
              <a:uFillTx/>
              <a:latin typeface="+mn-lt"/>
              <a:ea typeface="+mn-ea"/>
              <a:cs typeface="+mn-cs"/>
            </a:rPr>
            <a:t>に係る元利償還金の増加が見込まれることから、数値の上昇傾向が懸念される。また、事業費補正による財政措置も、制度見直しなどで不透明な状況であることから、今まで以上に厳しく起債事業の峻別・抑制を行っていく必要があ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14987</xdr:rowOff>
    </xdr:from>
    <xdr:to>
      <xdr:col>7</xdr:col>
      <xdr:colOff>15875</xdr:colOff>
      <xdr:row>77</xdr:row>
      <xdr:rowOff>97282</xdr:rowOff>
    </xdr:to>
    <xdr:cxnSp macro="">
      <xdr:nvCxnSpPr>
        <xdr:cNvPr id="360" name="直線コネクタ 359"/>
        <xdr:cNvCxnSpPr/>
      </xdr:nvCxnSpPr>
      <xdr:spPr>
        <a:xfrm flipV="1">
          <a:off x="3987800" y="13216637"/>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162577</xdr:rowOff>
    </xdr:from>
    <xdr:ext cx="762000" cy="259045"/>
    <xdr:sp macro="" textlink="">
      <xdr:nvSpPr>
        <xdr:cNvPr id="361"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60706</xdr:rowOff>
    </xdr:from>
    <xdr:to>
      <xdr:col>5</xdr:col>
      <xdr:colOff>549275</xdr:colOff>
      <xdr:row>77</xdr:row>
      <xdr:rowOff>97282</xdr:rowOff>
    </xdr:to>
    <xdr:cxnSp macro="">
      <xdr:nvCxnSpPr>
        <xdr:cNvPr id="363" name="直線コネクタ 362"/>
        <xdr:cNvCxnSpPr/>
      </xdr:nvCxnSpPr>
      <xdr:spPr>
        <a:xfrm>
          <a:off x="3098800" y="132623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4" name="フローチャート : 判断 363"/>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137431</xdr:rowOff>
    </xdr:from>
    <xdr:ext cx="736600" cy="259045"/>
    <xdr:sp macro="" textlink="">
      <xdr:nvSpPr>
        <xdr:cNvPr id="365" name="テキスト ボックス 364"/>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60706</xdr:rowOff>
    </xdr:from>
    <xdr:to>
      <xdr:col>4</xdr:col>
      <xdr:colOff>346075</xdr:colOff>
      <xdr:row>77</xdr:row>
      <xdr:rowOff>133858</xdr:rowOff>
    </xdr:to>
    <xdr:cxnSp macro="">
      <xdr:nvCxnSpPr>
        <xdr:cNvPr id="366" name="直線コネクタ 365"/>
        <xdr:cNvCxnSpPr/>
      </xdr:nvCxnSpPr>
      <xdr:spPr>
        <a:xfrm flipV="1">
          <a:off x="2209800" y="132623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68" name="テキスト ボックス 367"/>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133858</xdr:rowOff>
    </xdr:from>
    <xdr:to>
      <xdr:col>3</xdr:col>
      <xdr:colOff>142875</xdr:colOff>
      <xdr:row>77</xdr:row>
      <xdr:rowOff>138430</xdr:rowOff>
    </xdr:to>
    <xdr:cxnSp macro="">
      <xdr:nvCxnSpPr>
        <xdr:cNvPr id="369" name="直線コネクタ 368"/>
        <xdr:cNvCxnSpPr/>
      </xdr:nvCxnSpPr>
      <xdr:spPr>
        <a:xfrm flipV="1">
          <a:off x="1320800" y="13335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1" name="テキスト ボックス 370"/>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135637</xdr:rowOff>
    </xdr:from>
    <xdr:to>
      <xdr:col>7</xdr:col>
      <xdr:colOff>66675</xdr:colOff>
      <xdr:row>77</xdr:row>
      <xdr:rowOff>65787</xdr:rowOff>
    </xdr:to>
    <xdr:sp macro="" textlink="">
      <xdr:nvSpPr>
        <xdr:cNvPr id="379" name="円/楕円 378"/>
        <xdr:cNvSpPr/>
      </xdr:nvSpPr>
      <xdr:spPr>
        <a:xfrm>
          <a:off x="4775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152164</xdr:rowOff>
    </xdr:from>
    <xdr:ext cx="762000" cy="259045"/>
    <xdr:sp macro="" textlink="">
      <xdr:nvSpPr>
        <xdr:cNvPr id="380" name="公債費該当値テキスト"/>
        <xdr:cNvSpPr txBox="1"/>
      </xdr:nvSpPr>
      <xdr:spPr>
        <a:xfrm>
          <a:off x="4914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46482</xdr:rowOff>
    </xdr:from>
    <xdr:to>
      <xdr:col>5</xdr:col>
      <xdr:colOff>600075</xdr:colOff>
      <xdr:row>77</xdr:row>
      <xdr:rowOff>148082</xdr:rowOff>
    </xdr:to>
    <xdr:sp macro="" textlink="">
      <xdr:nvSpPr>
        <xdr:cNvPr id="381" name="円/楕円 380"/>
        <xdr:cNvSpPr/>
      </xdr:nvSpPr>
      <xdr:spPr>
        <a:xfrm>
          <a:off x="3937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158259</xdr:rowOff>
    </xdr:from>
    <xdr:ext cx="736600" cy="259045"/>
    <xdr:sp macro="" textlink="">
      <xdr:nvSpPr>
        <xdr:cNvPr id="382" name="テキスト ボックス 381"/>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9906</xdr:rowOff>
    </xdr:from>
    <xdr:to>
      <xdr:col>4</xdr:col>
      <xdr:colOff>396875</xdr:colOff>
      <xdr:row>77</xdr:row>
      <xdr:rowOff>111506</xdr:rowOff>
    </xdr:to>
    <xdr:sp macro="" textlink="">
      <xdr:nvSpPr>
        <xdr:cNvPr id="383" name="円/楕円 382"/>
        <xdr:cNvSpPr/>
      </xdr:nvSpPr>
      <xdr:spPr>
        <a:xfrm>
          <a:off x="3048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121683</xdr:rowOff>
    </xdr:from>
    <xdr:ext cx="762000" cy="259045"/>
    <xdr:sp macro="" textlink="">
      <xdr:nvSpPr>
        <xdr:cNvPr id="384" name="テキスト ボックス 383"/>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83058</xdr:rowOff>
    </xdr:from>
    <xdr:to>
      <xdr:col>3</xdr:col>
      <xdr:colOff>193675</xdr:colOff>
      <xdr:row>78</xdr:row>
      <xdr:rowOff>13208</xdr:rowOff>
    </xdr:to>
    <xdr:sp macro="" textlink="">
      <xdr:nvSpPr>
        <xdr:cNvPr id="385" name="円/楕円 384"/>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23385</xdr:rowOff>
    </xdr:from>
    <xdr:ext cx="762000" cy="259045"/>
    <xdr:sp macro="" textlink="">
      <xdr:nvSpPr>
        <xdr:cNvPr id="386" name="テキスト ボックス 385"/>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87" name="円/楕円 386"/>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88" name="テキスト ボックス 387"/>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mn-lt"/>
              <a:ea typeface="+mn-ea"/>
              <a:cs typeface="+mn-cs"/>
            </a:rPr>
            <a:t>臨時職員賃金の増加や、</a:t>
          </a:r>
          <a:r>
            <a:rPr kumimoji="1" lang="ja-JP" altLang="ja-JP" sz="1300" b="0" i="0" u="none" strike="noStrike" kern="0" cap="none" spc="0" normalizeH="0" baseline="0" noProof="0">
              <a:ln>
                <a:noFill/>
              </a:ln>
              <a:solidFill>
                <a:prstClr val="black"/>
              </a:solidFill>
              <a:effectLst/>
              <a:uLnTx/>
              <a:uFillTx/>
              <a:latin typeface="+mn-lt"/>
              <a:ea typeface="+mn-ea"/>
              <a:cs typeface="+mn-cs"/>
            </a:rPr>
            <a:t>特別会計への繰出金などの増加が主な要因と</a:t>
          </a:r>
          <a:r>
            <a:rPr kumimoji="1" lang="ja-JP" altLang="en-US" sz="1300" b="0" i="0" u="none" strike="noStrike" kern="0" cap="none" spc="0" normalizeH="0" baseline="0" noProof="0">
              <a:ln>
                <a:noFill/>
              </a:ln>
              <a:solidFill>
                <a:prstClr val="black"/>
              </a:solidFill>
              <a:effectLst/>
              <a:uLnTx/>
              <a:uFillTx/>
              <a:latin typeface="+mn-lt"/>
              <a:ea typeface="+mn-ea"/>
              <a:cs typeface="+mn-cs"/>
            </a:rPr>
            <a:t>なり、前年度から１．５ポイントの増加となった。</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a:t>
          </a:r>
          <a:r>
            <a:rPr kumimoji="1" lang="ja-JP" altLang="en-US" sz="1300" b="0" i="0" u="none" strike="noStrike" kern="0" cap="none" spc="0" normalizeH="0" baseline="0" noProof="0">
              <a:ln>
                <a:noFill/>
              </a:ln>
              <a:solidFill>
                <a:prstClr val="black"/>
              </a:solidFill>
              <a:effectLst/>
              <a:uLnTx/>
              <a:uFillTx/>
              <a:latin typeface="+mn-lt"/>
              <a:ea typeface="+mn-ea"/>
              <a:cs typeface="+mn-cs"/>
            </a:rPr>
            <a:t>職員の適正な配置によるコスト削減に努めるとともに、特別会計においては、</a:t>
          </a:r>
          <a:r>
            <a:rPr kumimoji="1" lang="ja-JP" altLang="ja-JP" sz="1300" b="0" i="0" u="none" strike="noStrike" kern="0" cap="none" spc="0" normalizeH="0" baseline="0" noProof="0">
              <a:ln>
                <a:noFill/>
              </a:ln>
              <a:solidFill>
                <a:prstClr val="black"/>
              </a:solidFill>
              <a:effectLst/>
              <a:uLnTx/>
              <a:uFillTx/>
              <a:latin typeface="+mn-lt"/>
              <a:ea typeface="+mn-ea"/>
              <a:cs typeface="+mn-cs"/>
            </a:rPr>
            <a:t>医療給付及び賦課徴収の適正化を図ることなどにより、税収を主な財源とする普通会計の負担を軽減するよう努める。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53848</xdr:rowOff>
    </xdr:from>
    <xdr:to>
      <xdr:col>24</xdr:col>
      <xdr:colOff>31750</xdr:colOff>
      <xdr:row>78</xdr:row>
      <xdr:rowOff>122428</xdr:rowOff>
    </xdr:to>
    <xdr:cxnSp macro="">
      <xdr:nvCxnSpPr>
        <xdr:cNvPr id="419" name="直線コネクタ 418"/>
        <xdr:cNvCxnSpPr/>
      </xdr:nvCxnSpPr>
      <xdr:spPr>
        <a:xfrm>
          <a:off x="15671800" y="1342694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20"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149861</xdr:rowOff>
    </xdr:from>
    <xdr:to>
      <xdr:col>22</xdr:col>
      <xdr:colOff>565150</xdr:colOff>
      <xdr:row>78</xdr:row>
      <xdr:rowOff>53848</xdr:rowOff>
    </xdr:to>
    <xdr:cxnSp macro="">
      <xdr:nvCxnSpPr>
        <xdr:cNvPr id="422" name="直線コネクタ 421"/>
        <xdr:cNvCxnSpPr/>
      </xdr:nvCxnSpPr>
      <xdr:spPr>
        <a:xfrm>
          <a:off x="14782800" y="13180061"/>
          <a:ext cx="8890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156211</xdr:rowOff>
    </xdr:from>
    <xdr:to>
      <xdr:col>22</xdr:col>
      <xdr:colOff>615950</xdr:colOff>
      <xdr:row>76</xdr:row>
      <xdr:rowOff>86361</xdr:rowOff>
    </xdr:to>
    <xdr:sp macro="" textlink="">
      <xdr:nvSpPr>
        <xdr:cNvPr id="423" name="フローチャート : 判断 422"/>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24" name="テキスト ボックス 423"/>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149861</xdr:rowOff>
    </xdr:from>
    <xdr:to>
      <xdr:col>21</xdr:col>
      <xdr:colOff>361950</xdr:colOff>
      <xdr:row>77</xdr:row>
      <xdr:rowOff>138430</xdr:rowOff>
    </xdr:to>
    <xdr:cxnSp macro="">
      <xdr:nvCxnSpPr>
        <xdr:cNvPr id="425" name="直線コネクタ 424"/>
        <xdr:cNvCxnSpPr/>
      </xdr:nvCxnSpPr>
      <xdr:spPr>
        <a:xfrm flipV="1">
          <a:off x="13893800" y="1318006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27" name="テキスト ボックス 426"/>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127000</xdr:rowOff>
    </xdr:from>
    <xdr:to>
      <xdr:col>20</xdr:col>
      <xdr:colOff>158750</xdr:colOff>
      <xdr:row>77</xdr:row>
      <xdr:rowOff>138430</xdr:rowOff>
    </xdr:to>
    <xdr:cxnSp macro="">
      <xdr:nvCxnSpPr>
        <xdr:cNvPr id="428" name="直線コネクタ 427"/>
        <xdr:cNvCxnSpPr/>
      </xdr:nvCxnSpPr>
      <xdr:spPr>
        <a:xfrm>
          <a:off x="13004800" y="131572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41673</xdr:rowOff>
    </xdr:from>
    <xdr:ext cx="762000" cy="259045"/>
    <xdr:sp macro="" textlink="">
      <xdr:nvSpPr>
        <xdr:cNvPr id="430" name="テキスト ボックス 429"/>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2" name="テキスト ボックス 431"/>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71628</xdr:rowOff>
    </xdr:from>
    <xdr:to>
      <xdr:col>24</xdr:col>
      <xdr:colOff>82550</xdr:colOff>
      <xdr:row>79</xdr:row>
      <xdr:rowOff>1778</xdr:rowOff>
    </xdr:to>
    <xdr:sp macro="" textlink="">
      <xdr:nvSpPr>
        <xdr:cNvPr id="438" name="円/楕円 437"/>
        <xdr:cNvSpPr/>
      </xdr:nvSpPr>
      <xdr:spPr>
        <a:xfrm>
          <a:off x="16459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43705</xdr:rowOff>
    </xdr:from>
    <xdr:ext cx="762000" cy="259045"/>
    <xdr:sp macro="" textlink="">
      <xdr:nvSpPr>
        <xdr:cNvPr id="439" name="公債費以外該当値テキスト"/>
        <xdr:cNvSpPr txBox="1"/>
      </xdr:nvSpPr>
      <xdr:spPr>
        <a:xfrm>
          <a:off x="16598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3048</xdr:rowOff>
    </xdr:from>
    <xdr:to>
      <xdr:col>22</xdr:col>
      <xdr:colOff>615950</xdr:colOff>
      <xdr:row>78</xdr:row>
      <xdr:rowOff>104648</xdr:rowOff>
    </xdr:to>
    <xdr:sp macro="" textlink="">
      <xdr:nvSpPr>
        <xdr:cNvPr id="440" name="円/楕円 439"/>
        <xdr:cNvSpPr/>
      </xdr:nvSpPr>
      <xdr:spPr>
        <a:xfrm>
          <a:off x="15621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89425</xdr:rowOff>
    </xdr:from>
    <xdr:ext cx="736600" cy="259045"/>
    <xdr:sp macro="" textlink="">
      <xdr:nvSpPr>
        <xdr:cNvPr id="441" name="テキスト ボックス 440"/>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99061</xdr:rowOff>
    </xdr:from>
    <xdr:to>
      <xdr:col>21</xdr:col>
      <xdr:colOff>412750</xdr:colOff>
      <xdr:row>77</xdr:row>
      <xdr:rowOff>29211</xdr:rowOff>
    </xdr:to>
    <xdr:sp macro="" textlink="">
      <xdr:nvSpPr>
        <xdr:cNvPr id="442" name="円/楕円 441"/>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13988</xdr:rowOff>
    </xdr:from>
    <xdr:ext cx="762000" cy="259045"/>
    <xdr:sp macro="" textlink="">
      <xdr:nvSpPr>
        <xdr:cNvPr id="443" name="テキスト ボックス 442"/>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87630</xdr:rowOff>
    </xdr:from>
    <xdr:to>
      <xdr:col>20</xdr:col>
      <xdr:colOff>209550</xdr:colOff>
      <xdr:row>78</xdr:row>
      <xdr:rowOff>17780</xdr:rowOff>
    </xdr:to>
    <xdr:sp macro="" textlink="">
      <xdr:nvSpPr>
        <xdr:cNvPr id="444" name="円/楕円 443"/>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2557</xdr:rowOff>
    </xdr:from>
    <xdr:ext cx="762000" cy="259045"/>
    <xdr:sp macro="" textlink="">
      <xdr:nvSpPr>
        <xdr:cNvPr id="445" name="テキスト ボックス 444"/>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46" name="円/楕円 445"/>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162577</xdr:rowOff>
    </xdr:from>
    <xdr:ext cx="762000" cy="259045"/>
    <xdr:sp macro="" textlink="">
      <xdr:nvSpPr>
        <xdr:cNvPr id="447" name="テキスト ボックス 446"/>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徳島県板野町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87117</xdr:rowOff>
    </xdr:from>
    <xdr:to>
      <xdr:col>4</xdr:col>
      <xdr:colOff>1117600</xdr:colOff>
      <xdr:row>18</xdr:row>
      <xdr:rowOff>95667</xdr:rowOff>
    </xdr:to>
    <xdr:cxnSp macro="">
      <xdr:nvCxnSpPr>
        <xdr:cNvPr id="50" name="直線コネクタ 49"/>
        <xdr:cNvCxnSpPr/>
      </xdr:nvCxnSpPr>
      <xdr:spPr bwMode="auto">
        <a:xfrm>
          <a:off x="5003800" y="3220842"/>
          <a:ext cx="647700" cy="8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127406</xdr:rowOff>
    </xdr:from>
    <xdr:ext cx="762000" cy="259045"/>
    <xdr:sp macro="" textlink="">
      <xdr:nvSpPr>
        <xdr:cNvPr id="51" name="人口1人当たり決算額の推移平均値テキスト130"/>
        <xdr:cNvSpPr txBox="1"/>
      </xdr:nvSpPr>
      <xdr:spPr>
        <a:xfrm>
          <a:off x="5740400" y="2918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82979</xdr:rowOff>
    </xdr:from>
    <xdr:to>
      <xdr:col>4</xdr:col>
      <xdr:colOff>469900</xdr:colOff>
      <xdr:row>18</xdr:row>
      <xdr:rowOff>87117</xdr:rowOff>
    </xdr:to>
    <xdr:cxnSp macro="">
      <xdr:nvCxnSpPr>
        <xdr:cNvPr id="53" name="直線コネクタ 52"/>
        <xdr:cNvCxnSpPr/>
      </xdr:nvCxnSpPr>
      <xdr:spPr bwMode="auto">
        <a:xfrm>
          <a:off x="4305300" y="3216704"/>
          <a:ext cx="698500" cy="4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98275</xdr:rowOff>
    </xdr:from>
    <xdr:to>
      <xdr:col>4</xdr:col>
      <xdr:colOff>520700</xdr:colOff>
      <xdr:row>18</xdr:row>
      <xdr:rowOff>28425</xdr:rowOff>
    </xdr:to>
    <xdr:sp macro="" textlink="">
      <xdr:nvSpPr>
        <xdr:cNvPr id="54" name="フローチャート : 判断 53"/>
        <xdr:cNvSpPr/>
      </xdr:nvSpPr>
      <xdr:spPr bwMode="auto">
        <a:xfrm>
          <a:off x="4953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38602</xdr:rowOff>
    </xdr:from>
    <xdr:ext cx="736600" cy="259045"/>
    <xdr:sp macro="" textlink="">
      <xdr:nvSpPr>
        <xdr:cNvPr id="55" name="テキスト ボックス 54"/>
        <xdr:cNvSpPr txBox="1"/>
      </xdr:nvSpPr>
      <xdr:spPr>
        <a:xfrm>
          <a:off x="4622800" y="2829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69118</xdr:rowOff>
    </xdr:from>
    <xdr:to>
      <xdr:col>3</xdr:col>
      <xdr:colOff>904875</xdr:colOff>
      <xdr:row>18</xdr:row>
      <xdr:rowOff>82979</xdr:rowOff>
    </xdr:to>
    <xdr:cxnSp macro="">
      <xdr:nvCxnSpPr>
        <xdr:cNvPr id="56" name="直線コネクタ 55"/>
        <xdr:cNvCxnSpPr/>
      </xdr:nvCxnSpPr>
      <xdr:spPr bwMode="auto">
        <a:xfrm>
          <a:off x="3606800" y="3202843"/>
          <a:ext cx="698500" cy="13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32788</xdr:rowOff>
    </xdr:from>
    <xdr:ext cx="762000" cy="259045"/>
    <xdr:sp macro="" textlink="">
      <xdr:nvSpPr>
        <xdr:cNvPr id="58" name="テキスト ボックス 57"/>
        <xdr:cNvSpPr txBox="1"/>
      </xdr:nvSpPr>
      <xdr:spPr>
        <a:xfrm>
          <a:off x="3924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69118</xdr:rowOff>
    </xdr:from>
    <xdr:to>
      <xdr:col>3</xdr:col>
      <xdr:colOff>206375</xdr:colOff>
      <xdr:row>18</xdr:row>
      <xdr:rowOff>96383</xdr:rowOff>
    </xdr:to>
    <xdr:cxnSp macro="">
      <xdr:nvCxnSpPr>
        <xdr:cNvPr id="59" name="直線コネクタ 58"/>
        <xdr:cNvCxnSpPr/>
      </xdr:nvCxnSpPr>
      <xdr:spPr bwMode="auto">
        <a:xfrm flipV="1">
          <a:off x="2908300" y="3202843"/>
          <a:ext cx="698500" cy="27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55473</xdr:rowOff>
    </xdr:from>
    <xdr:ext cx="762000" cy="259045"/>
    <xdr:sp macro="" textlink="">
      <xdr:nvSpPr>
        <xdr:cNvPr id="61" name="テキスト ボックス 60"/>
        <xdr:cNvSpPr txBox="1"/>
      </xdr:nvSpPr>
      <xdr:spPr>
        <a:xfrm>
          <a:off x="32258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48569</xdr:rowOff>
    </xdr:from>
    <xdr:ext cx="762000" cy="259045"/>
    <xdr:sp macro="" textlink="">
      <xdr:nvSpPr>
        <xdr:cNvPr id="63" name="テキスト ボックス 62"/>
        <xdr:cNvSpPr txBox="1"/>
      </xdr:nvSpPr>
      <xdr:spPr>
        <a:xfrm>
          <a:off x="2527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44867</xdr:rowOff>
    </xdr:from>
    <xdr:to>
      <xdr:col>5</xdr:col>
      <xdr:colOff>34925</xdr:colOff>
      <xdr:row>18</xdr:row>
      <xdr:rowOff>146467</xdr:rowOff>
    </xdr:to>
    <xdr:sp macro="" textlink="">
      <xdr:nvSpPr>
        <xdr:cNvPr id="69" name="円/楕円 68"/>
        <xdr:cNvSpPr/>
      </xdr:nvSpPr>
      <xdr:spPr bwMode="auto">
        <a:xfrm>
          <a:off x="5600700" y="3178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16944</xdr:rowOff>
    </xdr:from>
    <xdr:ext cx="762000" cy="259045"/>
    <xdr:sp macro="" textlink="">
      <xdr:nvSpPr>
        <xdr:cNvPr id="70" name="人口1人当たり決算額の推移該当値テキスト130"/>
        <xdr:cNvSpPr txBox="1"/>
      </xdr:nvSpPr>
      <xdr:spPr>
        <a:xfrm>
          <a:off x="5740400" y="315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92,862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36317</xdr:rowOff>
    </xdr:from>
    <xdr:to>
      <xdr:col>4</xdr:col>
      <xdr:colOff>520700</xdr:colOff>
      <xdr:row>18</xdr:row>
      <xdr:rowOff>137917</xdr:rowOff>
    </xdr:to>
    <xdr:sp macro="" textlink="">
      <xdr:nvSpPr>
        <xdr:cNvPr id="71" name="円/楕円 70"/>
        <xdr:cNvSpPr/>
      </xdr:nvSpPr>
      <xdr:spPr bwMode="auto">
        <a:xfrm>
          <a:off x="4953000" y="3170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122694</xdr:rowOff>
    </xdr:from>
    <xdr:ext cx="736600" cy="259045"/>
    <xdr:sp macro="" textlink="">
      <xdr:nvSpPr>
        <xdr:cNvPr id="72" name="テキスト ボックス 71"/>
        <xdr:cNvSpPr txBox="1"/>
      </xdr:nvSpPr>
      <xdr:spPr>
        <a:xfrm>
          <a:off x="4622800" y="3256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93,984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32179</xdr:rowOff>
    </xdr:from>
    <xdr:to>
      <xdr:col>3</xdr:col>
      <xdr:colOff>955675</xdr:colOff>
      <xdr:row>18</xdr:row>
      <xdr:rowOff>133779</xdr:rowOff>
    </xdr:to>
    <xdr:sp macro="" textlink="">
      <xdr:nvSpPr>
        <xdr:cNvPr id="73" name="円/楕円 72"/>
        <xdr:cNvSpPr/>
      </xdr:nvSpPr>
      <xdr:spPr bwMode="auto">
        <a:xfrm>
          <a:off x="4254500" y="3165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118556</xdr:rowOff>
    </xdr:from>
    <xdr:ext cx="762000" cy="259045"/>
    <xdr:sp macro="" textlink="">
      <xdr:nvSpPr>
        <xdr:cNvPr id="74" name="テキスト ボックス 73"/>
        <xdr:cNvSpPr txBox="1"/>
      </xdr:nvSpPr>
      <xdr:spPr>
        <a:xfrm>
          <a:off x="3924300" y="3252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94,527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18318</xdr:rowOff>
    </xdr:from>
    <xdr:to>
      <xdr:col>3</xdr:col>
      <xdr:colOff>257175</xdr:colOff>
      <xdr:row>18</xdr:row>
      <xdr:rowOff>119918</xdr:rowOff>
    </xdr:to>
    <xdr:sp macro="" textlink="">
      <xdr:nvSpPr>
        <xdr:cNvPr id="75" name="円/楕円 74"/>
        <xdr:cNvSpPr/>
      </xdr:nvSpPr>
      <xdr:spPr bwMode="auto">
        <a:xfrm>
          <a:off x="3556000" y="3152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104696</xdr:rowOff>
    </xdr:from>
    <xdr:ext cx="762000" cy="259045"/>
    <xdr:sp macro="" textlink="">
      <xdr:nvSpPr>
        <xdr:cNvPr id="76" name="テキスト ボックス 75"/>
        <xdr:cNvSpPr txBox="1"/>
      </xdr:nvSpPr>
      <xdr:spPr>
        <a:xfrm>
          <a:off x="3225800" y="3238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96,346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45583</xdr:rowOff>
    </xdr:from>
    <xdr:to>
      <xdr:col>2</xdr:col>
      <xdr:colOff>692150</xdr:colOff>
      <xdr:row>18</xdr:row>
      <xdr:rowOff>147183</xdr:rowOff>
    </xdr:to>
    <xdr:sp macro="" textlink="">
      <xdr:nvSpPr>
        <xdr:cNvPr id="77" name="円/楕円 76"/>
        <xdr:cNvSpPr/>
      </xdr:nvSpPr>
      <xdr:spPr bwMode="auto">
        <a:xfrm>
          <a:off x="2857500" y="3179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131960</xdr:rowOff>
    </xdr:from>
    <xdr:ext cx="762000" cy="259045"/>
    <xdr:sp macro="" textlink="">
      <xdr:nvSpPr>
        <xdr:cNvPr id="78" name="テキスト ボックス 77"/>
        <xdr:cNvSpPr txBox="1"/>
      </xdr:nvSpPr>
      <xdr:spPr>
        <a:xfrm>
          <a:off x="2527300" y="326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255839</xdr:rowOff>
    </xdr:from>
    <xdr:to>
      <xdr:col>4</xdr:col>
      <xdr:colOff>1117600</xdr:colOff>
      <xdr:row>36</xdr:row>
      <xdr:rowOff>16632</xdr:rowOff>
    </xdr:to>
    <xdr:cxnSp macro="">
      <xdr:nvCxnSpPr>
        <xdr:cNvPr id="110" name="直線コネクタ 109"/>
        <xdr:cNvCxnSpPr/>
      </xdr:nvCxnSpPr>
      <xdr:spPr bwMode="auto">
        <a:xfrm>
          <a:off x="5003800" y="6866189"/>
          <a:ext cx="647700" cy="103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1409</xdr:rowOff>
    </xdr:from>
    <xdr:ext cx="762000" cy="259045"/>
    <xdr:sp macro="" textlink="">
      <xdr:nvSpPr>
        <xdr:cNvPr id="111" name="人口1人当たり決算額の推移平均値テキスト445"/>
        <xdr:cNvSpPr txBox="1"/>
      </xdr:nvSpPr>
      <xdr:spPr>
        <a:xfrm>
          <a:off x="5740400" y="695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255839</xdr:rowOff>
    </xdr:from>
    <xdr:to>
      <xdr:col>4</xdr:col>
      <xdr:colOff>469900</xdr:colOff>
      <xdr:row>35</xdr:row>
      <xdr:rowOff>316030</xdr:rowOff>
    </xdr:to>
    <xdr:cxnSp macro="">
      <xdr:nvCxnSpPr>
        <xdr:cNvPr id="113" name="直線コネクタ 112"/>
        <xdr:cNvCxnSpPr/>
      </xdr:nvCxnSpPr>
      <xdr:spPr bwMode="auto">
        <a:xfrm flipV="1">
          <a:off x="4305300" y="6866189"/>
          <a:ext cx="698500" cy="60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301028</xdr:rowOff>
    </xdr:from>
    <xdr:to>
      <xdr:col>4</xdr:col>
      <xdr:colOff>520700</xdr:colOff>
      <xdr:row>36</xdr:row>
      <xdr:rowOff>59728</xdr:rowOff>
    </xdr:to>
    <xdr:sp macro="" textlink="">
      <xdr:nvSpPr>
        <xdr:cNvPr id="114" name="フローチャート : 判断 113"/>
        <xdr:cNvSpPr/>
      </xdr:nvSpPr>
      <xdr:spPr bwMode="auto">
        <a:xfrm>
          <a:off x="49530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44505</xdr:rowOff>
    </xdr:from>
    <xdr:ext cx="736600" cy="259045"/>
    <xdr:sp macro="" textlink="">
      <xdr:nvSpPr>
        <xdr:cNvPr id="115" name="テキスト ボックス 114"/>
        <xdr:cNvSpPr txBox="1"/>
      </xdr:nvSpPr>
      <xdr:spPr>
        <a:xfrm>
          <a:off x="4622800" y="699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253095</xdr:rowOff>
    </xdr:from>
    <xdr:to>
      <xdr:col>3</xdr:col>
      <xdr:colOff>904875</xdr:colOff>
      <xdr:row>35</xdr:row>
      <xdr:rowOff>316030</xdr:rowOff>
    </xdr:to>
    <xdr:cxnSp macro="">
      <xdr:nvCxnSpPr>
        <xdr:cNvPr id="116" name="直線コネクタ 115"/>
        <xdr:cNvCxnSpPr/>
      </xdr:nvCxnSpPr>
      <xdr:spPr bwMode="auto">
        <a:xfrm>
          <a:off x="3606800" y="6863445"/>
          <a:ext cx="698500" cy="62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29074</xdr:rowOff>
    </xdr:from>
    <xdr:ext cx="762000" cy="259045"/>
    <xdr:sp macro="" textlink="">
      <xdr:nvSpPr>
        <xdr:cNvPr id="118" name="テキスト ボックス 117"/>
        <xdr:cNvSpPr txBox="1"/>
      </xdr:nvSpPr>
      <xdr:spPr>
        <a:xfrm>
          <a:off x="3924300" y="698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206553</xdr:rowOff>
    </xdr:from>
    <xdr:to>
      <xdr:col>3</xdr:col>
      <xdr:colOff>206375</xdr:colOff>
      <xdr:row>35</xdr:row>
      <xdr:rowOff>253095</xdr:rowOff>
    </xdr:to>
    <xdr:cxnSp macro="">
      <xdr:nvCxnSpPr>
        <xdr:cNvPr id="119" name="直線コネクタ 118"/>
        <xdr:cNvCxnSpPr/>
      </xdr:nvCxnSpPr>
      <xdr:spPr bwMode="auto">
        <a:xfrm>
          <a:off x="2908300" y="6816903"/>
          <a:ext cx="698500" cy="46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317408</xdr:rowOff>
    </xdr:from>
    <xdr:ext cx="762000" cy="259045"/>
    <xdr:sp macro="" textlink="">
      <xdr:nvSpPr>
        <xdr:cNvPr id="121" name="テキスト ボックス 120"/>
        <xdr:cNvSpPr txBox="1"/>
      </xdr:nvSpPr>
      <xdr:spPr>
        <a:xfrm>
          <a:off x="32258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282477</xdr:rowOff>
    </xdr:from>
    <xdr:ext cx="762000" cy="259045"/>
    <xdr:sp macro="" textlink="">
      <xdr:nvSpPr>
        <xdr:cNvPr id="123" name="テキスト ボックス 122"/>
        <xdr:cNvSpPr txBox="1"/>
      </xdr:nvSpPr>
      <xdr:spPr>
        <a:xfrm>
          <a:off x="25273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308732</xdr:rowOff>
    </xdr:from>
    <xdr:to>
      <xdr:col>5</xdr:col>
      <xdr:colOff>34925</xdr:colOff>
      <xdr:row>36</xdr:row>
      <xdr:rowOff>67432</xdr:rowOff>
    </xdr:to>
    <xdr:sp macro="" textlink="">
      <xdr:nvSpPr>
        <xdr:cNvPr id="129" name="円/楕円 128"/>
        <xdr:cNvSpPr/>
      </xdr:nvSpPr>
      <xdr:spPr bwMode="auto">
        <a:xfrm>
          <a:off x="5600700" y="6919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153809</xdr:rowOff>
    </xdr:from>
    <xdr:ext cx="762000" cy="259045"/>
    <xdr:sp macro="" textlink="">
      <xdr:nvSpPr>
        <xdr:cNvPr id="130" name="人口1人当たり決算額の推移該当値テキスト445"/>
        <xdr:cNvSpPr txBox="1"/>
      </xdr:nvSpPr>
      <xdr:spPr>
        <a:xfrm>
          <a:off x="5740400" y="676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22,328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205039</xdr:rowOff>
    </xdr:from>
    <xdr:to>
      <xdr:col>4</xdr:col>
      <xdr:colOff>520700</xdr:colOff>
      <xdr:row>35</xdr:row>
      <xdr:rowOff>306639</xdr:rowOff>
    </xdr:to>
    <xdr:sp macro="" textlink="">
      <xdr:nvSpPr>
        <xdr:cNvPr id="131" name="円/楕円 130"/>
        <xdr:cNvSpPr/>
      </xdr:nvSpPr>
      <xdr:spPr bwMode="auto">
        <a:xfrm>
          <a:off x="4953000" y="6815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316816</xdr:rowOff>
    </xdr:from>
    <xdr:ext cx="736600" cy="259045"/>
    <xdr:sp macro="" textlink="">
      <xdr:nvSpPr>
        <xdr:cNvPr id="132" name="テキスト ボックス 131"/>
        <xdr:cNvSpPr txBox="1"/>
      </xdr:nvSpPr>
      <xdr:spPr>
        <a:xfrm>
          <a:off x="4622800" y="658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26,864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265230</xdr:rowOff>
    </xdr:from>
    <xdr:to>
      <xdr:col>3</xdr:col>
      <xdr:colOff>955675</xdr:colOff>
      <xdr:row>36</xdr:row>
      <xdr:rowOff>23930</xdr:rowOff>
    </xdr:to>
    <xdr:sp macro="" textlink="">
      <xdr:nvSpPr>
        <xdr:cNvPr id="133" name="円/楕円 132"/>
        <xdr:cNvSpPr/>
      </xdr:nvSpPr>
      <xdr:spPr bwMode="auto">
        <a:xfrm>
          <a:off x="4254500" y="6875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34107</xdr:rowOff>
    </xdr:from>
    <xdr:ext cx="762000" cy="259045"/>
    <xdr:sp macro="" textlink="">
      <xdr:nvSpPr>
        <xdr:cNvPr id="134" name="テキスト ボックス 133"/>
        <xdr:cNvSpPr txBox="1"/>
      </xdr:nvSpPr>
      <xdr:spPr>
        <a:xfrm>
          <a:off x="3924300" y="664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24,231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202295</xdr:rowOff>
    </xdr:from>
    <xdr:to>
      <xdr:col>3</xdr:col>
      <xdr:colOff>257175</xdr:colOff>
      <xdr:row>35</xdr:row>
      <xdr:rowOff>303895</xdr:rowOff>
    </xdr:to>
    <xdr:sp macro="" textlink="">
      <xdr:nvSpPr>
        <xdr:cNvPr id="135" name="円/楕円 134"/>
        <xdr:cNvSpPr/>
      </xdr:nvSpPr>
      <xdr:spPr bwMode="auto">
        <a:xfrm>
          <a:off x="3556000" y="6812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314072</xdr:rowOff>
    </xdr:from>
    <xdr:ext cx="762000" cy="259045"/>
    <xdr:sp macro="" textlink="">
      <xdr:nvSpPr>
        <xdr:cNvPr id="136" name="テキスト ボックス 135"/>
        <xdr:cNvSpPr txBox="1"/>
      </xdr:nvSpPr>
      <xdr:spPr>
        <a:xfrm>
          <a:off x="3225800" y="65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26,984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155753</xdr:rowOff>
    </xdr:from>
    <xdr:to>
      <xdr:col>2</xdr:col>
      <xdr:colOff>692150</xdr:colOff>
      <xdr:row>35</xdr:row>
      <xdr:rowOff>257353</xdr:rowOff>
    </xdr:to>
    <xdr:sp macro="" textlink="">
      <xdr:nvSpPr>
        <xdr:cNvPr id="137" name="円/楕円 136"/>
        <xdr:cNvSpPr/>
      </xdr:nvSpPr>
      <xdr:spPr bwMode="auto">
        <a:xfrm>
          <a:off x="2857500" y="6766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267530</xdr:rowOff>
    </xdr:from>
    <xdr:ext cx="762000" cy="259045"/>
    <xdr:sp macro="" textlink="">
      <xdr:nvSpPr>
        <xdr:cNvPr id="138" name="テキスト ボックス 137"/>
        <xdr:cNvSpPr txBox="1"/>
      </xdr:nvSpPr>
      <xdr:spPr>
        <a:xfrm>
          <a:off x="2527300" y="653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徳島県板野町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13,651
13,513
36.22
5,694,962
5,358,210
301,618
3,523,617
4,143,607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82,546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28997</xdr:rowOff>
    </xdr:from>
    <xdr:to>
      <xdr:col>6</xdr:col>
      <xdr:colOff>511175</xdr:colOff>
      <xdr:row>38</xdr:row>
      <xdr:rowOff>43779</xdr:rowOff>
    </xdr:to>
    <xdr:cxnSp macro="">
      <xdr:nvCxnSpPr>
        <xdr:cNvPr id="61" name="直線コネクタ 60"/>
        <xdr:cNvCxnSpPr/>
      </xdr:nvCxnSpPr>
      <xdr:spPr>
        <a:xfrm>
          <a:off x="3797300" y="6544097"/>
          <a:ext cx="8382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87492</xdr:rowOff>
    </xdr:from>
    <xdr:ext cx="534377" cy="259045"/>
    <xdr:sp macro="" textlink="">
      <xdr:nvSpPr>
        <xdr:cNvPr id="62" name="人件費平均値テキスト"/>
        <xdr:cNvSpPr txBox="1"/>
      </xdr:nvSpPr>
      <xdr:spPr>
        <a:xfrm>
          <a:off x="4686300" y="625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8399</xdr:rowOff>
    </xdr:from>
    <xdr:to>
      <xdr:col>5</xdr:col>
      <xdr:colOff>358775</xdr:colOff>
      <xdr:row>38</xdr:row>
      <xdr:rowOff>28997</xdr:rowOff>
    </xdr:to>
    <xdr:cxnSp macro="">
      <xdr:nvCxnSpPr>
        <xdr:cNvPr id="64" name="直線コネクタ 63"/>
        <xdr:cNvCxnSpPr/>
      </xdr:nvCxnSpPr>
      <xdr:spPr>
        <a:xfrm>
          <a:off x="2908300" y="6523499"/>
          <a:ext cx="889000" cy="2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42281</xdr:rowOff>
    </xdr:from>
    <xdr:to>
      <xdr:col>5</xdr:col>
      <xdr:colOff>409575</xdr:colOff>
      <xdr:row>37</xdr:row>
      <xdr:rowOff>143881</xdr:rowOff>
    </xdr:to>
    <xdr:sp macro="" textlink="">
      <xdr:nvSpPr>
        <xdr:cNvPr id="65" name="フローチャート : 判断 64"/>
        <xdr:cNvSpPr/>
      </xdr:nvSpPr>
      <xdr:spPr>
        <a:xfrm>
          <a:off x="3746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160408</xdr:rowOff>
    </xdr:from>
    <xdr:ext cx="534377" cy="259045"/>
    <xdr:sp macro="" textlink="">
      <xdr:nvSpPr>
        <xdr:cNvPr id="66" name="テキスト ボックス 65"/>
        <xdr:cNvSpPr txBox="1"/>
      </xdr:nvSpPr>
      <xdr:spPr>
        <a:xfrm>
          <a:off x="3530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8399</xdr:rowOff>
    </xdr:from>
    <xdr:to>
      <xdr:col>4</xdr:col>
      <xdr:colOff>155575</xdr:colOff>
      <xdr:row>38</xdr:row>
      <xdr:rowOff>55294</xdr:rowOff>
    </xdr:to>
    <xdr:cxnSp macro="">
      <xdr:nvCxnSpPr>
        <xdr:cNvPr id="67" name="直線コネクタ 66"/>
        <xdr:cNvCxnSpPr/>
      </xdr:nvCxnSpPr>
      <xdr:spPr>
        <a:xfrm flipV="1">
          <a:off x="2019300" y="6523499"/>
          <a:ext cx="889000" cy="4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152963</xdr:rowOff>
    </xdr:from>
    <xdr:ext cx="534377" cy="259045"/>
    <xdr:sp macro="" textlink="">
      <xdr:nvSpPr>
        <xdr:cNvPr id="69" name="テキスト ボックス 68"/>
        <xdr:cNvSpPr txBox="1"/>
      </xdr:nvSpPr>
      <xdr:spPr>
        <a:xfrm>
          <a:off x="2641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48618</xdr:rowOff>
    </xdr:from>
    <xdr:to>
      <xdr:col>2</xdr:col>
      <xdr:colOff>638175</xdr:colOff>
      <xdr:row>38</xdr:row>
      <xdr:rowOff>55294</xdr:rowOff>
    </xdr:to>
    <xdr:cxnSp macro="">
      <xdr:nvCxnSpPr>
        <xdr:cNvPr id="70" name="直線コネクタ 69"/>
        <xdr:cNvCxnSpPr/>
      </xdr:nvCxnSpPr>
      <xdr:spPr>
        <a:xfrm>
          <a:off x="1130300" y="6563718"/>
          <a:ext cx="889000" cy="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170139</xdr:rowOff>
    </xdr:from>
    <xdr:ext cx="534377" cy="259045"/>
    <xdr:sp macro="" textlink="">
      <xdr:nvSpPr>
        <xdr:cNvPr id="72" name="テキスト ボックス 71"/>
        <xdr:cNvSpPr txBox="1"/>
      </xdr:nvSpPr>
      <xdr:spPr>
        <a:xfrm>
          <a:off x="1752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156179</xdr:rowOff>
    </xdr:from>
    <xdr:ext cx="534377" cy="259045"/>
    <xdr:sp macro="" textlink="">
      <xdr:nvSpPr>
        <xdr:cNvPr id="74" name="テキスト ボックス 73"/>
        <xdr:cNvSpPr txBox="1"/>
      </xdr:nvSpPr>
      <xdr:spPr>
        <a:xfrm>
          <a:off x="863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164429</xdr:rowOff>
    </xdr:from>
    <xdr:to>
      <xdr:col>6</xdr:col>
      <xdr:colOff>561975</xdr:colOff>
      <xdr:row>38</xdr:row>
      <xdr:rowOff>94579</xdr:rowOff>
    </xdr:to>
    <xdr:sp macro="" textlink="">
      <xdr:nvSpPr>
        <xdr:cNvPr id="80" name="円/楕円 79"/>
        <xdr:cNvSpPr/>
      </xdr:nvSpPr>
      <xdr:spPr>
        <a:xfrm>
          <a:off x="4584700" y="650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142856</xdr:rowOff>
    </xdr:from>
    <xdr:ext cx="534377" cy="259045"/>
    <xdr:sp macro="" textlink="">
      <xdr:nvSpPr>
        <xdr:cNvPr id="81" name="人件費該当値テキスト"/>
        <xdr:cNvSpPr txBox="1"/>
      </xdr:nvSpPr>
      <xdr:spPr>
        <a:xfrm>
          <a:off x="4686300" y="648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72,588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149647</xdr:rowOff>
    </xdr:from>
    <xdr:to>
      <xdr:col>5</xdr:col>
      <xdr:colOff>409575</xdr:colOff>
      <xdr:row>38</xdr:row>
      <xdr:rowOff>79797</xdr:rowOff>
    </xdr:to>
    <xdr:sp macro="" textlink="">
      <xdr:nvSpPr>
        <xdr:cNvPr id="82" name="円/楕円 81"/>
        <xdr:cNvSpPr/>
      </xdr:nvSpPr>
      <xdr:spPr>
        <a:xfrm>
          <a:off x="3746500" y="649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70924</xdr:rowOff>
    </xdr:from>
    <xdr:ext cx="534377" cy="259045"/>
    <xdr:sp macro="" textlink="">
      <xdr:nvSpPr>
        <xdr:cNvPr id="83" name="テキスト ボックス 82"/>
        <xdr:cNvSpPr txBox="1"/>
      </xdr:nvSpPr>
      <xdr:spPr>
        <a:xfrm>
          <a:off x="3530111" y="658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74,528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129050</xdr:rowOff>
    </xdr:from>
    <xdr:to>
      <xdr:col>4</xdr:col>
      <xdr:colOff>206375</xdr:colOff>
      <xdr:row>38</xdr:row>
      <xdr:rowOff>59199</xdr:rowOff>
    </xdr:to>
    <xdr:sp macro="" textlink="">
      <xdr:nvSpPr>
        <xdr:cNvPr id="84" name="円/楕円 83"/>
        <xdr:cNvSpPr/>
      </xdr:nvSpPr>
      <xdr:spPr>
        <a:xfrm>
          <a:off x="2857500" y="64727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50326</xdr:rowOff>
    </xdr:from>
    <xdr:ext cx="534377" cy="259045"/>
    <xdr:sp macro="" textlink="">
      <xdr:nvSpPr>
        <xdr:cNvPr id="85" name="テキスト ボックス 84"/>
        <xdr:cNvSpPr txBox="1"/>
      </xdr:nvSpPr>
      <xdr:spPr>
        <a:xfrm>
          <a:off x="2641111" y="656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77,231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4494</xdr:rowOff>
    </xdr:from>
    <xdr:to>
      <xdr:col>3</xdr:col>
      <xdr:colOff>3175</xdr:colOff>
      <xdr:row>38</xdr:row>
      <xdr:rowOff>106094</xdr:rowOff>
    </xdr:to>
    <xdr:sp macro="" textlink="">
      <xdr:nvSpPr>
        <xdr:cNvPr id="86" name="円/楕円 85"/>
        <xdr:cNvSpPr/>
      </xdr:nvSpPr>
      <xdr:spPr>
        <a:xfrm>
          <a:off x="1968500" y="651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97221</xdr:rowOff>
    </xdr:from>
    <xdr:ext cx="534377" cy="259045"/>
    <xdr:sp macro="" textlink="">
      <xdr:nvSpPr>
        <xdr:cNvPr id="87" name="テキスト ボックス 86"/>
        <xdr:cNvSpPr txBox="1"/>
      </xdr:nvSpPr>
      <xdr:spPr>
        <a:xfrm>
          <a:off x="1752111" y="661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71,077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169268</xdr:rowOff>
    </xdr:from>
    <xdr:to>
      <xdr:col>1</xdr:col>
      <xdr:colOff>485775</xdr:colOff>
      <xdr:row>38</xdr:row>
      <xdr:rowOff>99418</xdr:rowOff>
    </xdr:to>
    <xdr:sp macro="" textlink="">
      <xdr:nvSpPr>
        <xdr:cNvPr id="88" name="円/楕円 87"/>
        <xdr:cNvSpPr/>
      </xdr:nvSpPr>
      <xdr:spPr>
        <a:xfrm>
          <a:off x="1079500" y="651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90545</xdr:rowOff>
    </xdr:from>
    <xdr:ext cx="534377" cy="259045"/>
    <xdr:sp macro="" textlink="">
      <xdr:nvSpPr>
        <xdr:cNvPr id="89" name="テキスト ボックス 88"/>
        <xdr:cNvSpPr txBox="1"/>
      </xdr:nvSpPr>
      <xdr:spPr>
        <a:xfrm>
          <a:off x="863111" y="660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136015</xdr:rowOff>
    </xdr:from>
    <xdr:to>
      <xdr:col>6</xdr:col>
      <xdr:colOff>511175</xdr:colOff>
      <xdr:row>57</xdr:row>
      <xdr:rowOff>4328</xdr:rowOff>
    </xdr:to>
    <xdr:cxnSp macro="">
      <xdr:nvCxnSpPr>
        <xdr:cNvPr id="116" name="直線コネクタ 115"/>
        <xdr:cNvCxnSpPr/>
      </xdr:nvCxnSpPr>
      <xdr:spPr>
        <a:xfrm flipV="1">
          <a:off x="3797300" y="9737215"/>
          <a:ext cx="838200" cy="3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80976</xdr:rowOff>
    </xdr:from>
    <xdr:ext cx="534377" cy="259045"/>
    <xdr:sp macro="" textlink="">
      <xdr:nvSpPr>
        <xdr:cNvPr id="117" name="物件費平均値テキスト"/>
        <xdr:cNvSpPr txBox="1"/>
      </xdr:nvSpPr>
      <xdr:spPr>
        <a:xfrm>
          <a:off x="4686300" y="9510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4328</xdr:rowOff>
    </xdr:from>
    <xdr:to>
      <xdr:col>5</xdr:col>
      <xdr:colOff>358775</xdr:colOff>
      <xdr:row>57</xdr:row>
      <xdr:rowOff>59173</xdr:rowOff>
    </xdr:to>
    <xdr:cxnSp macro="">
      <xdr:nvCxnSpPr>
        <xdr:cNvPr id="119" name="直線コネクタ 118"/>
        <xdr:cNvCxnSpPr/>
      </xdr:nvCxnSpPr>
      <xdr:spPr>
        <a:xfrm flipV="1">
          <a:off x="2908300" y="9776978"/>
          <a:ext cx="889000" cy="5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67887</xdr:rowOff>
    </xdr:from>
    <xdr:to>
      <xdr:col>5</xdr:col>
      <xdr:colOff>409575</xdr:colOff>
      <xdr:row>56</xdr:row>
      <xdr:rowOff>169487</xdr:rowOff>
    </xdr:to>
    <xdr:sp macro="" textlink="">
      <xdr:nvSpPr>
        <xdr:cNvPr id="120" name="フローチャート : 判断 119"/>
        <xdr:cNvSpPr/>
      </xdr:nvSpPr>
      <xdr:spPr>
        <a:xfrm>
          <a:off x="3746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14564</xdr:rowOff>
    </xdr:from>
    <xdr:ext cx="534377" cy="259045"/>
    <xdr:sp macro="" textlink="">
      <xdr:nvSpPr>
        <xdr:cNvPr id="121" name="テキスト ボックス 120"/>
        <xdr:cNvSpPr txBox="1"/>
      </xdr:nvSpPr>
      <xdr:spPr>
        <a:xfrm>
          <a:off x="3530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59173</xdr:rowOff>
    </xdr:from>
    <xdr:to>
      <xdr:col>4</xdr:col>
      <xdr:colOff>155575</xdr:colOff>
      <xdr:row>57</xdr:row>
      <xdr:rowOff>89129</xdr:rowOff>
    </xdr:to>
    <xdr:cxnSp macro="">
      <xdr:nvCxnSpPr>
        <xdr:cNvPr id="122" name="直線コネクタ 121"/>
        <xdr:cNvCxnSpPr/>
      </xdr:nvCxnSpPr>
      <xdr:spPr>
        <a:xfrm flipV="1">
          <a:off x="2019300" y="9831823"/>
          <a:ext cx="889000" cy="2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34247</xdr:rowOff>
    </xdr:from>
    <xdr:ext cx="534377" cy="259045"/>
    <xdr:sp macro="" textlink="">
      <xdr:nvSpPr>
        <xdr:cNvPr id="124" name="テキスト ボックス 123"/>
        <xdr:cNvSpPr txBox="1"/>
      </xdr:nvSpPr>
      <xdr:spPr>
        <a:xfrm>
          <a:off x="2641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89129</xdr:rowOff>
    </xdr:from>
    <xdr:to>
      <xdr:col>2</xdr:col>
      <xdr:colOff>638175</xdr:colOff>
      <xdr:row>57</xdr:row>
      <xdr:rowOff>94574</xdr:rowOff>
    </xdr:to>
    <xdr:cxnSp macro="">
      <xdr:nvCxnSpPr>
        <xdr:cNvPr id="125" name="直線コネクタ 124"/>
        <xdr:cNvCxnSpPr/>
      </xdr:nvCxnSpPr>
      <xdr:spPr>
        <a:xfrm flipV="1">
          <a:off x="1130300" y="9861779"/>
          <a:ext cx="889000" cy="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53436</xdr:rowOff>
    </xdr:from>
    <xdr:ext cx="534377" cy="259045"/>
    <xdr:sp macro="" textlink="">
      <xdr:nvSpPr>
        <xdr:cNvPr id="127" name="テキスト ボックス 126"/>
        <xdr:cNvSpPr txBox="1"/>
      </xdr:nvSpPr>
      <xdr:spPr>
        <a:xfrm>
          <a:off x="1752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63983</xdr:rowOff>
    </xdr:from>
    <xdr:ext cx="534377" cy="259045"/>
    <xdr:sp macro="" textlink="">
      <xdr:nvSpPr>
        <xdr:cNvPr id="129" name="テキスト ボックス 128"/>
        <xdr:cNvSpPr txBox="1"/>
      </xdr:nvSpPr>
      <xdr:spPr>
        <a:xfrm>
          <a:off x="863111" y="94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85215</xdr:rowOff>
    </xdr:from>
    <xdr:to>
      <xdr:col>6</xdr:col>
      <xdr:colOff>561975</xdr:colOff>
      <xdr:row>57</xdr:row>
      <xdr:rowOff>15365</xdr:rowOff>
    </xdr:to>
    <xdr:sp macro="" textlink="">
      <xdr:nvSpPr>
        <xdr:cNvPr id="135" name="円/楕円 134"/>
        <xdr:cNvSpPr/>
      </xdr:nvSpPr>
      <xdr:spPr>
        <a:xfrm>
          <a:off x="4584700" y="968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63642</xdr:rowOff>
    </xdr:from>
    <xdr:ext cx="534377" cy="259045"/>
    <xdr:sp macro="" textlink="">
      <xdr:nvSpPr>
        <xdr:cNvPr id="136" name="物件費該当値テキスト"/>
        <xdr:cNvSpPr txBox="1"/>
      </xdr:nvSpPr>
      <xdr:spPr>
        <a:xfrm>
          <a:off x="4686300" y="966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75,806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124978</xdr:rowOff>
    </xdr:from>
    <xdr:to>
      <xdr:col>5</xdr:col>
      <xdr:colOff>409575</xdr:colOff>
      <xdr:row>57</xdr:row>
      <xdr:rowOff>55128</xdr:rowOff>
    </xdr:to>
    <xdr:sp macro="" textlink="">
      <xdr:nvSpPr>
        <xdr:cNvPr id="137" name="円/楕円 136"/>
        <xdr:cNvSpPr/>
      </xdr:nvSpPr>
      <xdr:spPr>
        <a:xfrm>
          <a:off x="3746500" y="972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46255</xdr:rowOff>
    </xdr:from>
    <xdr:ext cx="534377" cy="259045"/>
    <xdr:sp macro="" textlink="">
      <xdr:nvSpPr>
        <xdr:cNvPr id="138" name="テキスト ボックス 137"/>
        <xdr:cNvSpPr txBox="1"/>
      </xdr:nvSpPr>
      <xdr:spPr>
        <a:xfrm>
          <a:off x="3530111" y="981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67,109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8373</xdr:rowOff>
    </xdr:from>
    <xdr:to>
      <xdr:col>4</xdr:col>
      <xdr:colOff>206375</xdr:colOff>
      <xdr:row>57</xdr:row>
      <xdr:rowOff>109973</xdr:rowOff>
    </xdr:to>
    <xdr:sp macro="" textlink="">
      <xdr:nvSpPr>
        <xdr:cNvPr id="139" name="円/楕円 138"/>
        <xdr:cNvSpPr/>
      </xdr:nvSpPr>
      <xdr:spPr>
        <a:xfrm>
          <a:off x="2857500" y="978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101100</xdr:rowOff>
    </xdr:from>
    <xdr:ext cx="534377" cy="259045"/>
    <xdr:sp macro="" textlink="">
      <xdr:nvSpPr>
        <xdr:cNvPr id="140" name="テキスト ボックス 139"/>
        <xdr:cNvSpPr txBox="1"/>
      </xdr:nvSpPr>
      <xdr:spPr>
        <a:xfrm>
          <a:off x="2641111" y="987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55,113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38329</xdr:rowOff>
    </xdr:from>
    <xdr:to>
      <xdr:col>3</xdr:col>
      <xdr:colOff>3175</xdr:colOff>
      <xdr:row>57</xdr:row>
      <xdr:rowOff>139929</xdr:rowOff>
    </xdr:to>
    <xdr:sp macro="" textlink="">
      <xdr:nvSpPr>
        <xdr:cNvPr id="141" name="円/楕円 140"/>
        <xdr:cNvSpPr/>
      </xdr:nvSpPr>
      <xdr:spPr>
        <a:xfrm>
          <a:off x="1968500" y="981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131056</xdr:rowOff>
    </xdr:from>
    <xdr:ext cx="534377" cy="259045"/>
    <xdr:sp macro="" textlink="">
      <xdr:nvSpPr>
        <xdr:cNvPr id="142" name="テキスト ボックス 141"/>
        <xdr:cNvSpPr txBox="1"/>
      </xdr:nvSpPr>
      <xdr:spPr>
        <a:xfrm>
          <a:off x="1752111" y="990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48,561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43774</xdr:rowOff>
    </xdr:from>
    <xdr:to>
      <xdr:col>1</xdr:col>
      <xdr:colOff>485775</xdr:colOff>
      <xdr:row>57</xdr:row>
      <xdr:rowOff>145374</xdr:rowOff>
    </xdr:to>
    <xdr:sp macro="" textlink="">
      <xdr:nvSpPr>
        <xdr:cNvPr id="143" name="円/楕円 142"/>
        <xdr:cNvSpPr/>
      </xdr:nvSpPr>
      <xdr:spPr>
        <a:xfrm>
          <a:off x="1079500" y="981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136501</xdr:rowOff>
    </xdr:from>
    <xdr:ext cx="534377" cy="259045"/>
    <xdr:sp macro="" textlink="">
      <xdr:nvSpPr>
        <xdr:cNvPr id="144" name="テキスト ボックス 143"/>
        <xdr:cNvSpPr txBox="1"/>
      </xdr:nvSpPr>
      <xdr:spPr>
        <a:xfrm>
          <a:off x="863111" y="990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58455</xdr:rowOff>
    </xdr:from>
    <xdr:to>
      <xdr:col>6</xdr:col>
      <xdr:colOff>511175</xdr:colOff>
      <xdr:row>78</xdr:row>
      <xdr:rowOff>74366</xdr:rowOff>
    </xdr:to>
    <xdr:cxnSp macro="">
      <xdr:nvCxnSpPr>
        <xdr:cNvPr id="171" name="直線コネクタ 170"/>
        <xdr:cNvCxnSpPr/>
      </xdr:nvCxnSpPr>
      <xdr:spPr>
        <a:xfrm flipV="1">
          <a:off x="3797300" y="13431555"/>
          <a:ext cx="8382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71086</xdr:rowOff>
    </xdr:from>
    <xdr:ext cx="469744" cy="259045"/>
    <xdr:sp macro="" textlink="">
      <xdr:nvSpPr>
        <xdr:cNvPr id="172" name="維持補修費平均値テキスト"/>
        <xdr:cNvSpPr txBox="1"/>
      </xdr:nvSpPr>
      <xdr:spPr>
        <a:xfrm>
          <a:off x="4686300" y="13101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74366</xdr:rowOff>
    </xdr:from>
    <xdr:to>
      <xdr:col>5</xdr:col>
      <xdr:colOff>358775</xdr:colOff>
      <xdr:row>78</xdr:row>
      <xdr:rowOff>97180</xdr:rowOff>
    </xdr:to>
    <xdr:cxnSp macro="">
      <xdr:nvCxnSpPr>
        <xdr:cNvPr id="174" name="直線コネクタ 173"/>
        <xdr:cNvCxnSpPr/>
      </xdr:nvCxnSpPr>
      <xdr:spPr>
        <a:xfrm flipV="1">
          <a:off x="2908300" y="13447466"/>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41306</xdr:rowOff>
    </xdr:from>
    <xdr:to>
      <xdr:col>5</xdr:col>
      <xdr:colOff>409575</xdr:colOff>
      <xdr:row>77</xdr:row>
      <xdr:rowOff>142906</xdr:rowOff>
    </xdr:to>
    <xdr:sp macro="" textlink="">
      <xdr:nvSpPr>
        <xdr:cNvPr id="175" name="フローチャート : 判断 174"/>
        <xdr:cNvSpPr/>
      </xdr:nvSpPr>
      <xdr:spPr>
        <a:xfrm>
          <a:off x="3746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159433</xdr:rowOff>
    </xdr:from>
    <xdr:ext cx="469744" cy="259045"/>
    <xdr:sp macro="" textlink="">
      <xdr:nvSpPr>
        <xdr:cNvPr id="176" name="テキスト ボックス 175"/>
        <xdr:cNvSpPr txBox="1"/>
      </xdr:nvSpPr>
      <xdr:spPr>
        <a:xfrm>
          <a:off x="3562427"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91923</xdr:rowOff>
    </xdr:from>
    <xdr:to>
      <xdr:col>4</xdr:col>
      <xdr:colOff>155575</xdr:colOff>
      <xdr:row>78</xdr:row>
      <xdr:rowOff>97180</xdr:rowOff>
    </xdr:to>
    <xdr:cxnSp macro="">
      <xdr:nvCxnSpPr>
        <xdr:cNvPr id="177" name="直線コネクタ 176"/>
        <xdr:cNvCxnSpPr/>
      </xdr:nvCxnSpPr>
      <xdr:spPr>
        <a:xfrm>
          <a:off x="2019300" y="13465023"/>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102923</xdr:rowOff>
    </xdr:from>
    <xdr:ext cx="469744" cy="259045"/>
    <xdr:sp macro="" textlink="">
      <xdr:nvSpPr>
        <xdr:cNvPr id="179" name="テキスト ボックス 178"/>
        <xdr:cNvSpPr txBox="1"/>
      </xdr:nvSpPr>
      <xdr:spPr>
        <a:xfrm>
          <a:off x="2673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90323</xdr:rowOff>
    </xdr:from>
    <xdr:to>
      <xdr:col>2</xdr:col>
      <xdr:colOff>638175</xdr:colOff>
      <xdr:row>78</xdr:row>
      <xdr:rowOff>91923</xdr:rowOff>
    </xdr:to>
    <xdr:cxnSp macro="">
      <xdr:nvCxnSpPr>
        <xdr:cNvPr id="180" name="直線コネクタ 179"/>
        <xdr:cNvCxnSpPr/>
      </xdr:nvCxnSpPr>
      <xdr:spPr>
        <a:xfrm>
          <a:off x="1130300" y="1346342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128801</xdr:rowOff>
    </xdr:from>
    <xdr:ext cx="469744" cy="259045"/>
    <xdr:sp macro="" textlink="">
      <xdr:nvSpPr>
        <xdr:cNvPr id="182" name="テキスト ボックス 181"/>
        <xdr:cNvSpPr txBox="1"/>
      </xdr:nvSpPr>
      <xdr:spPr>
        <a:xfrm>
          <a:off x="1784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129622</xdr:rowOff>
    </xdr:from>
    <xdr:ext cx="469744" cy="259045"/>
    <xdr:sp macro="" textlink="">
      <xdr:nvSpPr>
        <xdr:cNvPr id="184" name="テキスト ボックス 183"/>
        <xdr:cNvSpPr txBox="1"/>
      </xdr:nvSpPr>
      <xdr:spPr>
        <a:xfrm>
          <a:off x="895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7655</xdr:rowOff>
    </xdr:from>
    <xdr:to>
      <xdr:col>6</xdr:col>
      <xdr:colOff>561975</xdr:colOff>
      <xdr:row>78</xdr:row>
      <xdr:rowOff>109255</xdr:rowOff>
    </xdr:to>
    <xdr:sp macro="" textlink="">
      <xdr:nvSpPr>
        <xdr:cNvPr id="190" name="円/楕円 189"/>
        <xdr:cNvSpPr/>
      </xdr:nvSpPr>
      <xdr:spPr>
        <a:xfrm>
          <a:off x="4584700" y="1338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94032</xdr:rowOff>
    </xdr:from>
    <xdr:ext cx="469744" cy="259045"/>
    <xdr:sp macro="" textlink="">
      <xdr:nvSpPr>
        <xdr:cNvPr id="191" name="維持補修費該当値テキスト"/>
        <xdr:cNvSpPr txBox="1"/>
      </xdr:nvSpPr>
      <xdr:spPr>
        <a:xfrm>
          <a:off x="4686300" y="1329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23566</xdr:rowOff>
    </xdr:from>
    <xdr:to>
      <xdr:col>5</xdr:col>
      <xdr:colOff>409575</xdr:colOff>
      <xdr:row>78</xdr:row>
      <xdr:rowOff>125166</xdr:rowOff>
    </xdr:to>
    <xdr:sp macro="" textlink="">
      <xdr:nvSpPr>
        <xdr:cNvPr id="192" name="円/楕円 191"/>
        <xdr:cNvSpPr/>
      </xdr:nvSpPr>
      <xdr:spPr>
        <a:xfrm>
          <a:off x="3746500" y="133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116293</xdr:rowOff>
    </xdr:from>
    <xdr:ext cx="469744" cy="259045"/>
    <xdr:sp macro="" textlink="">
      <xdr:nvSpPr>
        <xdr:cNvPr id="193" name="テキスト ボックス 192"/>
        <xdr:cNvSpPr txBox="1"/>
      </xdr:nvSpPr>
      <xdr:spPr>
        <a:xfrm>
          <a:off x="3562427" y="134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46380</xdr:rowOff>
    </xdr:from>
    <xdr:to>
      <xdr:col>4</xdr:col>
      <xdr:colOff>206375</xdr:colOff>
      <xdr:row>78</xdr:row>
      <xdr:rowOff>147980</xdr:rowOff>
    </xdr:to>
    <xdr:sp macro="" textlink="">
      <xdr:nvSpPr>
        <xdr:cNvPr id="194" name="円/楕円 193"/>
        <xdr:cNvSpPr/>
      </xdr:nvSpPr>
      <xdr:spPr>
        <a:xfrm>
          <a:off x="2857500" y="134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139107</xdr:rowOff>
    </xdr:from>
    <xdr:ext cx="378565" cy="259045"/>
    <xdr:sp macro="" textlink="">
      <xdr:nvSpPr>
        <xdr:cNvPr id="195" name="テキスト ボックス 194"/>
        <xdr:cNvSpPr txBox="1"/>
      </xdr:nvSpPr>
      <xdr:spPr>
        <a:xfrm>
          <a:off x="2719017" y="13512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41123</xdr:rowOff>
    </xdr:from>
    <xdr:to>
      <xdr:col>3</xdr:col>
      <xdr:colOff>3175</xdr:colOff>
      <xdr:row>78</xdr:row>
      <xdr:rowOff>142723</xdr:rowOff>
    </xdr:to>
    <xdr:sp macro="" textlink="">
      <xdr:nvSpPr>
        <xdr:cNvPr id="196" name="円/楕円 195"/>
        <xdr:cNvSpPr/>
      </xdr:nvSpPr>
      <xdr:spPr>
        <a:xfrm>
          <a:off x="1968500" y="134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133850</xdr:rowOff>
    </xdr:from>
    <xdr:ext cx="469744" cy="259045"/>
    <xdr:sp macro="" textlink="">
      <xdr:nvSpPr>
        <xdr:cNvPr id="197" name="テキスト ボックス 196"/>
        <xdr:cNvSpPr txBox="1"/>
      </xdr:nvSpPr>
      <xdr:spPr>
        <a:xfrm>
          <a:off x="1784427" y="1350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39523</xdr:rowOff>
    </xdr:from>
    <xdr:to>
      <xdr:col>1</xdr:col>
      <xdr:colOff>485775</xdr:colOff>
      <xdr:row>78</xdr:row>
      <xdr:rowOff>141123</xdr:rowOff>
    </xdr:to>
    <xdr:sp macro="" textlink="">
      <xdr:nvSpPr>
        <xdr:cNvPr id="198" name="円/楕円 197"/>
        <xdr:cNvSpPr/>
      </xdr:nvSpPr>
      <xdr:spPr>
        <a:xfrm>
          <a:off x="1079500" y="134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132250</xdr:rowOff>
    </xdr:from>
    <xdr:ext cx="469744" cy="259045"/>
    <xdr:sp macro="" textlink="">
      <xdr:nvSpPr>
        <xdr:cNvPr id="199" name="テキスト ボックス 198"/>
        <xdr:cNvSpPr txBox="1"/>
      </xdr:nvSpPr>
      <xdr:spPr>
        <a:xfrm>
          <a:off x="895427" y="135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159719</xdr:rowOff>
    </xdr:from>
    <xdr:to>
      <xdr:col>6</xdr:col>
      <xdr:colOff>511175</xdr:colOff>
      <xdr:row>96</xdr:row>
      <xdr:rowOff>68915</xdr:rowOff>
    </xdr:to>
    <xdr:cxnSp macro="">
      <xdr:nvCxnSpPr>
        <xdr:cNvPr id="231" name="直線コネクタ 230"/>
        <xdr:cNvCxnSpPr/>
      </xdr:nvCxnSpPr>
      <xdr:spPr>
        <a:xfrm flipV="1">
          <a:off x="3797300" y="16447469"/>
          <a:ext cx="838200" cy="8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118113</xdr:rowOff>
    </xdr:from>
    <xdr:ext cx="534377" cy="259045"/>
    <xdr:sp macro="" textlink="">
      <xdr:nvSpPr>
        <xdr:cNvPr id="232" name="扶助費平均値テキスト"/>
        <xdr:cNvSpPr txBox="1"/>
      </xdr:nvSpPr>
      <xdr:spPr>
        <a:xfrm>
          <a:off x="4686300" y="1606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19571</xdr:rowOff>
    </xdr:from>
    <xdr:to>
      <xdr:col>5</xdr:col>
      <xdr:colOff>358775</xdr:colOff>
      <xdr:row>96</xdr:row>
      <xdr:rowOff>68915</xdr:rowOff>
    </xdr:to>
    <xdr:cxnSp macro="">
      <xdr:nvCxnSpPr>
        <xdr:cNvPr id="234" name="直線コネクタ 233"/>
        <xdr:cNvCxnSpPr/>
      </xdr:nvCxnSpPr>
      <xdr:spPr>
        <a:xfrm>
          <a:off x="2908300" y="16478771"/>
          <a:ext cx="889000" cy="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168894</xdr:rowOff>
    </xdr:from>
    <xdr:to>
      <xdr:col>5</xdr:col>
      <xdr:colOff>409575</xdr:colOff>
      <xdr:row>95</xdr:row>
      <xdr:rowOff>99044</xdr:rowOff>
    </xdr:to>
    <xdr:sp macro="" textlink="">
      <xdr:nvSpPr>
        <xdr:cNvPr id="235" name="フローチャート : 判断 234"/>
        <xdr:cNvSpPr/>
      </xdr:nvSpPr>
      <xdr:spPr>
        <a:xfrm>
          <a:off x="37465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115571</xdr:rowOff>
    </xdr:from>
    <xdr:ext cx="534377" cy="259045"/>
    <xdr:sp macro="" textlink="">
      <xdr:nvSpPr>
        <xdr:cNvPr id="236" name="テキスト ボックス 235"/>
        <xdr:cNvSpPr txBox="1"/>
      </xdr:nvSpPr>
      <xdr:spPr>
        <a:xfrm>
          <a:off x="3530111" y="1606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19571</xdr:rowOff>
    </xdr:from>
    <xdr:to>
      <xdr:col>4</xdr:col>
      <xdr:colOff>155575</xdr:colOff>
      <xdr:row>96</xdr:row>
      <xdr:rowOff>101474</xdr:rowOff>
    </xdr:to>
    <xdr:cxnSp macro="">
      <xdr:nvCxnSpPr>
        <xdr:cNvPr id="237" name="直線コネクタ 236"/>
        <xdr:cNvCxnSpPr/>
      </xdr:nvCxnSpPr>
      <xdr:spPr>
        <a:xfrm flipV="1">
          <a:off x="2019300" y="16478771"/>
          <a:ext cx="889000" cy="8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18415</xdr:rowOff>
    </xdr:from>
    <xdr:ext cx="534377" cy="259045"/>
    <xdr:sp macro="" textlink="">
      <xdr:nvSpPr>
        <xdr:cNvPr id="239" name="テキスト ボックス 238"/>
        <xdr:cNvSpPr txBox="1"/>
      </xdr:nvSpPr>
      <xdr:spPr>
        <a:xfrm>
          <a:off x="2641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101474</xdr:rowOff>
    </xdr:from>
    <xdr:to>
      <xdr:col>2</xdr:col>
      <xdr:colOff>638175</xdr:colOff>
      <xdr:row>96</xdr:row>
      <xdr:rowOff>128417</xdr:rowOff>
    </xdr:to>
    <xdr:cxnSp macro="">
      <xdr:nvCxnSpPr>
        <xdr:cNvPr id="240" name="直線コネクタ 239"/>
        <xdr:cNvCxnSpPr/>
      </xdr:nvCxnSpPr>
      <xdr:spPr>
        <a:xfrm flipV="1">
          <a:off x="1130300" y="16560674"/>
          <a:ext cx="889000" cy="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111276</xdr:rowOff>
    </xdr:from>
    <xdr:ext cx="534377" cy="259045"/>
    <xdr:sp macro="" textlink="">
      <xdr:nvSpPr>
        <xdr:cNvPr id="242" name="テキスト ボックス 241"/>
        <xdr:cNvSpPr txBox="1"/>
      </xdr:nvSpPr>
      <xdr:spPr>
        <a:xfrm>
          <a:off x="1752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141860</xdr:rowOff>
    </xdr:from>
    <xdr:ext cx="534377" cy="259045"/>
    <xdr:sp macro="" textlink="">
      <xdr:nvSpPr>
        <xdr:cNvPr id="244" name="テキスト ボックス 243"/>
        <xdr:cNvSpPr txBox="1"/>
      </xdr:nvSpPr>
      <xdr:spPr>
        <a:xfrm>
          <a:off x="863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108919</xdr:rowOff>
    </xdr:from>
    <xdr:to>
      <xdr:col>6</xdr:col>
      <xdr:colOff>561975</xdr:colOff>
      <xdr:row>96</xdr:row>
      <xdr:rowOff>39069</xdr:rowOff>
    </xdr:to>
    <xdr:sp macro="" textlink="">
      <xdr:nvSpPr>
        <xdr:cNvPr id="250" name="円/楕円 249"/>
        <xdr:cNvSpPr/>
      </xdr:nvSpPr>
      <xdr:spPr>
        <a:xfrm>
          <a:off x="4584700" y="1639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87346</xdr:rowOff>
    </xdr:from>
    <xdr:ext cx="534377" cy="259045"/>
    <xdr:sp macro="" textlink="">
      <xdr:nvSpPr>
        <xdr:cNvPr id="251" name="扶助費該当値テキスト"/>
        <xdr:cNvSpPr txBox="1"/>
      </xdr:nvSpPr>
      <xdr:spPr>
        <a:xfrm>
          <a:off x="4686300" y="1637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58,274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18115</xdr:rowOff>
    </xdr:from>
    <xdr:to>
      <xdr:col>5</xdr:col>
      <xdr:colOff>409575</xdr:colOff>
      <xdr:row>96</xdr:row>
      <xdr:rowOff>119715</xdr:rowOff>
    </xdr:to>
    <xdr:sp macro="" textlink="">
      <xdr:nvSpPr>
        <xdr:cNvPr id="252" name="円/楕円 251"/>
        <xdr:cNvSpPr/>
      </xdr:nvSpPr>
      <xdr:spPr>
        <a:xfrm>
          <a:off x="3746500" y="164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110842</xdr:rowOff>
    </xdr:from>
    <xdr:ext cx="534377" cy="259045"/>
    <xdr:sp macro="" textlink="">
      <xdr:nvSpPr>
        <xdr:cNvPr id="253" name="テキスト ボックス 252"/>
        <xdr:cNvSpPr txBox="1"/>
      </xdr:nvSpPr>
      <xdr:spPr>
        <a:xfrm>
          <a:off x="3530111" y="1657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53,335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140221</xdr:rowOff>
    </xdr:from>
    <xdr:to>
      <xdr:col>4</xdr:col>
      <xdr:colOff>206375</xdr:colOff>
      <xdr:row>96</xdr:row>
      <xdr:rowOff>70371</xdr:rowOff>
    </xdr:to>
    <xdr:sp macro="" textlink="">
      <xdr:nvSpPr>
        <xdr:cNvPr id="254" name="円/楕円 253"/>
        <xdr:cNvSpPr/>
      </xdr:nvSpPr>
      <xdr:spPr>
        <a:xfrm>
          <a:off x="2857500" y="164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61498</xdr:rowOff>
    </xdr:from>
    <xdr:ext cx="534377" cy="259045"/>
    <xdr:sp macro="" textlink="">
      <xdr:nvSpPr>
        <xdr:cNvPr id="255" name="テキスト ボックス 254"/>
        <xdr:cNvSpPr txBox="1"/>
      </xdr:nvSpPr>
      <xdr:spPr>
        <a:xfrm>
          <a:off x="2641111" y="1652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56,357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50674</xdr:rowOff>
    </xdr:from>
    <xdr:to>
      <xdr:col>3</xdr:col>
      <xdr:colOff>3175</xdr:colOff>
      <xdr:row>96</xdr:row>
      <xdr:rowOff>152274</xdr:rowOff>
    </xdr:to>
    <xdr:sp macro="" textlink="">
      <xdr:nvSpPr>
        <xdr:cNvPr id="256" name="円/楕円 255"/>
        <xdr:cNvSpPr/>
      </xdr:nvSpPr>
      <xdr:spPr>
        <a:xfrm>
          <a:off x="1968500" y="1650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143401</xdr:rowOff>
    </xdr:from>
    <xdr:ext cx="534377" cy="259045"/>
    <xdr:sp macro="" textlink="">
      <xdr:nvSpPr>
        <xdr:cNvPr id="257" name="テキスト ボックス 256"/>
        <xdr:cNvSpPr txBox="1"/>
      </xdr:nvSpPr>
      <xdr:spPr>
        <a:xfrm>
          <a:off x="1752111" y="1660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51,341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77617</xdr:rowOff>
    </xdr:from>
    <xdr:to>
      <xdr:col>1</xdr:col>
      <xdr:colOff>485775</xdr:colOff>
      <xdr:row>97</xdr:row>
      <xdr:rowOff>7767</xdr:rowOff>
    </xdr:to>
    <xdr:sp macro="" textlink="">
      <xdr:nvSpPr>
        <xdr:cNvPr id="258" name="円/楕円 257"/>
        <xdr:cNvSpPr/>
      </xdr:nvSpPr>
      <xdr:spPr>
        <a:xfrm>
          <a:off x="1079500" y="165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170344</xdr:rowOff>
    </xdr:from>
    <xdr:ext cx="534377" cy="259045"/>
    <xdr:sp macro="" textlink="">
      <xdr:nvSpPr>
        <xdr:cNvPr id="259" name="テキスト ボックス 258"/>
        <xdr:cNvSpPr txBox="1"/>
      </xdr:nvSpPr>
      <xdr:spPr>
        <a:xfrm>
          <a:off x="863111" y="1662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132215</xdr:rowOff>
    </xdr:from>
    <xdr:to>
      <xdr:col>15</xdr:col>
      <xdr:colOff>180975</xdr:colOff>
      <xdr:row>37</xdr:row>
      <xdr:rowOff>137133</xdr:rowOff>
    </xdr:to>
    <xdr:cxnSp macro="">
      <xdr:nvCxnSpPr>
        <xdr:cNvPr id="290" name="直線コネクタ 289"/>
        <xdr:cNvCxnSpPr/>
      </xdr:nvCxnSpPr>
      <xdr:spPr>
        <a:xfrm>
          <a:off x="9639300" y="6475865"/>
          <a:ext cx="838200" cy="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72569</xdr:rowOff>
    </xdr:from>
    <xdr:ext cx="534377" cy="259045"/>
    <xdr:sp macro="" textlink="">
      <xdr:nvSpPr>
        <xdr:cNvPr id="291" name="補助費等平均値テキスト"/>
        <xdr:cNvSpPr txBox="1"/>
      </xdr:nvSpPr>
      <xdr:spPr>
        <a:xfrm>
          <a:off x="10528300" y="607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128688</xdr:rowOff>
    </xdr:from>
    <xdr:to>
      <xdr:col>14</xdr:col>
      <xdr:colOff>28575</xdr:colOff>
      <xdr:row>37</xdr:row>
      <xdr:rowOff>132215</xdr:rowOff>
    </xdr:to>
    <xdr:cxnSp macro="">
      <xdr:nvCxnSpPr>
        <xdr:cNvPr id="293" name="直線コネクタ 292"/>
        <xdr:cNvCxnSpPr/>
      </xdr:nvCxnSpPr>
      <xdr:spPr>
        <a:xfrm>
          <a:off x="8750300" y="6472338"/>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54140</xdr:rowOff>
    </xdr:from>
    <xdr:to>
      <xdr:col>14</xdr:col>
      <xdr:colOff>79375</xdr:colOff>
      <xdr:row>36</xdr:row>
      <xdr:rowOff>155740</xdr:rowOff>
    </xdr:to>
    <xdr:sp macro="" textlink="">
      <xdr:nvSpPr>
        <xdr:cNvPr id="294" name="フローチャート : 判断 293"/>
        <xdr:cNvSpPr/>
      </xdr:nvSpPr>
      <xdr:spPr>
        <a:xfrm>
          <a:off x="9588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817</xdr:rowOff>
    </xdr:from>
    <xdr:ext cx="534377" cy="259045"/>
    <xdr:sp macro="" textlink="">
      <xdr:nvSpPr>
        <xdr:cNvPr id="295" name="テキスト ボックス 294"/>
        <xdr:cNvSpPr txBox="1"/>
      </xdr:nvSpPr>
      <xdr:spPr>
        <a:xfrm>
          <a:off x="9372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98323</xdr:rowOff>
    </xdr:from>
    <xdr:to>
      <xdr:col>12</xdr:col>
      <xdr:colOff>511175</xdr:colOff>
      <xdr:row>37</xdr:row>
      <xdr:rowOff>128688</xdr:rowOff>
    </xdr:to>
    <xdr:cxnSp macro="">
      <xdr:nvCxnSpPr>
        <xdr:cNvPr id="296" name="直線コネクタ 295"/>
        <xdr:cNvCxnSpPr/>
      </xdr:nvCxnSpPr>
      <xdr:spPr>
        <a:xfrm>
          <a:off x="7861300" y="6441973"/>
          <a:ext cx="889000" cy="3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44721</xdr:rowOff>
    </xdr:from>
    <xdr:ext cx="534377" cy="259045"/>
    <xdr:sp macro="" textlink="">
      <xdr:nvSpPr>
        <xdr:cNvPr id="298" name="テキスト ボックス 297"/>
        <xdr:cNvSpPr txBox="1"/>
      </xdr:nvSpPr>
      <xdr:spPr>
        <a:xfrm>
          <a:off x="8483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98323</xdr:rowOff>
    </xdr:from>
    <xdr:to>
      <xdr:col>11</xdr:col>
      <xdr:colOff>307975</xdr:colOff>
      <xdr:row>37</xdr:row>
      <xdr:rowOff>114998</xdr:rowOff>
    </xdr:to>
    <xdr:cxnSp macro="">
      <xdr:nvCxnSpPr>
        <xdr:cNvPr id="299" name="直線コネクタ 298"/>
        <xdr:cNvCxnSpPr/>
      </xdr:nvCxnSpPr>
      <xdr:spPr>
        <a:xfrm flipV="1">
          <a:off x="6972300" y="6441973"/>
          <a:ext cx="889000" cy="1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57065</xdr:rowOff>
    </xdr:from>
    <xdr:ext cx="534377" cy="259045"/>
    <xdr:sp macro="" textlink="">
      <xdr:nvSpPr>
        <xdr:cNvPr id="301" name="テキスト ボックス 300"/>
        <xdr:cNvSpPr txBox="1"/>
      </xdr:nvSpPr>
      <xdr:spPr>
        <a:xfrm>
          <a:off x="7594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90088</xdr:rowOff>
    </xdr:from>
    <xdr:ext cx="534377" cy="259045"/>
    <xdr:sp macro="" textlink="">
      <xdr:nvSpPr>
        <xdr:cNvPr id="303" name="テキスト ボックス 302"/>
        <xdr:cNvSpPr txBox="1"/>
      </xdr:nvSpPr>
      <xdr:spPr>
        <a:xfrm>
          <a:off x="6705111" y="609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86333</xdr:rowOff>
    </xdr:from>
    <xdr:to>
      <xdr:col>15</xdr:col>
      <xdr:colOff>231775</xdr:colOff>
      <xdr:row>38</xdr:row>
      <xdr:rowOff>16483</xdr:rowOff>
    </xdr:to>
    <xdr:sp macro="" textlink="">
      <xdr:nvSpPr>
        <xdr:cNvPr id="309" name="円/楕円 308"/>
        <xdr:cNvSpPr/>
      </xdr:nvSpPr>
      <xdr:spPr>
        <a:xfrm>
          <a:off x="10426700" y="642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1260</xdr:rowOff>
    </xdr:from>
    <xdr:ext cx="534377" cy="259045"/>
    <xdr:sp macro="" textlink="">
      <xdr:nvSpPr>
        <xdr:cNvPr id="310" name="補助費等該当値テキスト"/>
        <xdr:cNvSpPr txBox="1"/>
      </xdr:nvSpPr>
      <xdr:spPr>
        <a:xfrm>
          <a:off x="10528300" y="634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46,643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81415</xdr:rowOff>
    </xdr:from>
    <xdr:to>
      <xdr:col>14</xdr:col>
      <xdr:colOff>79375</xdr:colOff>
      <xdr:row>38</xdr:row>
      <xdr:rowOff>11565</xdr:rowOff>
    </xdr:to>
    <xdr:sp macro="" textlink="">
      <xdr:nvSpPr>
        <xdr:cNvPr id="311" name="円/楕円 310"/>
        <xdr:cNvSpPr/>
      </xdr:nvSpPr>
      <xdr:spPr>
        <a:xfrm>
          <a:off x="9588500" y="6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2692</xdr:rowOff>
    </xdr:from>
    <xdr:ext cx="534377" cy="259045"/>
    <xdr:sp macro="" textlink="">
      <xdr:nvSpPr>
        <xdr:cNvPr id="312" name="テキスト ボックス 311"/>
        <xdr:cNvSpPr txBox="1"/>
      </xdr:nvSpPr>
      <xdr:spPr>
        <a:xfrm>
          <a:off x="9372111" y="651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47,396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77888</xdr:rowOff>
    </xdr:from>
    <xdr:to>
      <xdr:col>12</xdr:col>
      <xdr:colOff>561975</xdr:colOff>
      <xdr:row>38</xdr:row>
      <xdr:rowOff>8038</xdr:rowOff>
    </xdr:to>
    <xdr:sp macro="" textlink="">
      <xdr:nvSpPr>
        <xdr:cNvPr id="313" name="円/楕円 312"/>
        <xdr:cNvSpPr/>
      </xdr:nvSpPr>
      <xdr:spPr>
        <a:xfrm>
          <a:off x="8699500" y="642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170615</xdr:rowOff>
    </xdr:from>
    <xdr:ext cx="534377" cy="259045"/>
    <xdr:sp macro="" textlink="">
      <xdr:nvSpPr>
        <xdr:cNvPr id="314" name="テキスト ボックス 313"/>
        <xdr:cNvSpPr txBox="1"/>
      </xdr:nvSpPr>
      <xdr:spPr>
        <a:xfrm>
          <a:off x="8483111" y="65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47,936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47523</xdr:rowOff>
    </xdr:from>
    <xdr:to>
      <xdr:col>11</xdr:col>
      <xdr:colOff>358775</xdr:colOff>
      <xdr:row>37</xdr:row>
      <xdr:rowOff>149123</xdr:rowOff>
    </xdr:to>
    <xdr:sp macro="" textlink="">
      <xdr:nvSpPr>
        <xdr:cNvPr id="315" name="円/楕円 314"/>
        <xdr:cNvSpPr/>
      </xdr:nvSpPr>
      <xdr:spPr>
        <a:xfrm>
          <a:off x="7810500" y="63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140250</xdr:rowOff>
    </xdr:from>
    <xdr:ext cx="534377" cy="259045"/>
    <xdr:sp macro="" textlink="">
      <xdr:nvSpPr>
        <xdr:cNvPr id="316" name="テキスト ボックス 315"/>
        <xdr:cNvSpPr txBox="1"/>
      </xdr:nvSpPr>
      <xdr:spPr>
        <a:xfrm>
          <a:off x="7594111" y="648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52,585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64198</xdr:rowOff>
    </xdr:from>
    <xdr:to>
      <xdr:col>10</xdr:col>
      <xdr:colOff>155575</xdr:colOff>
      <xdr:row>37</xdr:row>
      <xdr:rowOff>165798</xdr:rowOff>
    </xdr:to>
    <xdr:sp macro="" textlink="">
      <xdr:nvSpPr>
        <xdr:cNvPr id="317" name="円/楕円 316"/>
        <xdr:cNvSpPr/>
      </xdr:nvSpPr>
      <xdr:spPr>
        <a:xfrm>
          <a:off x="6921500" y="640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156925</xdr:rowOff>
    </xdr:from>
    <xdr:ext cx="534377" cy="259045"/>
    <xdr:sp macro="" textlink="">
      <xdr:nvSpPr>
        <xdr:cNvPr id="318" name="テキスト ボックス 317"/>
        <xdr:cNvSpPr txBox="1"/>
      </xdr:nvSpPr>
      <xdr:spPr>
        <a:xfrm>
          <a:off x="6705111" y="65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136263</xdr:rowOff>
    </xdr:from>
    <xdr:to>
      <xdr:col>15</xdr:col>
      <xdr:colOff>180975</xdr:colOff>
      <xdr:row>58</xdr:row>
      <xdr:rowOff>168572</xdr:rowOff>
    </xdr:to>
    <xdr:cxnSp macro="">
      <xdr:nvCxnSpPr>
        <xdr:cNvPr id="347" name="直線コネクタ 346"/>
        <xdr:cNvCxnSpPr/>
      </xdr:nvCxnSpPr>
      <xdr:spPr>
        <a:xfrm>
          <a:off x="9639300" y="10080363"/>
          <a:ext cx="8382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36594</xdr:rowOff>
    </xdr:from>
    <xdr:ext cx="534377" cy="259045"/>
    <xdr:sp macro="" textlink="">
      <xdr:nvSpPr>
        <xdr:cNvPr id="348" name="普通建設事業費平均値テキスト"/>
        <xdr:cNvSpPr txBox="1"/>
      </xdr:nvSpPr>
      <xdr:spPr>
        <a:xfrm>
          <a:off x="10528300" y="980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76022</xdr:rowOff>
    </xdr:from>
    <xdr:to>
      <xdr:col>14</xdr:col>
      <xdr:colOff>28575</xdr:colOff>
      <xdr:row>58</xdr:row>
      <xdr:rowOff>136263</xdr:rowOff>
    </xdr:to>
    <xdr:cxnSp macro="">
      <xdr:nvCxnSpPr>
        <xdr:cNvPr id="350" name="直線コネクタ 349"/>
        <xdr:cNvCxnSpPr/>
      </xdr:nvCxnSpPr>
      <xdr:spPr>
        <a:xfrm>
          <a:off x="8750300" y="10020122"/>
          <a:ext cx="889000" cy="6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20373</xdr:rowOff>
    </xdr:from>
    <xdr:to>
      <xdr:col>14</xdr:col>
      <xdr:colOff>79375</xdr:colOff>
      <xdr:row>58</xdr:row>
      <xdr:rowOff>121973</xdr:rowOff>
    </xdr:to>
    <xdr:sp macro="" textlink="">
      <xdr:nvSpPr>
        <xdr:cNvPr id="351" name="フローチャート : 判断 350"/>
        <xdr:cNvSpPr/>
      </xdr:nvSpPr>
      <xdr:spPr>
        <a:xfrm>
          <a:off x="9588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138500</xdr:rowOff>
    </xdr:from>
    <xdr:ext cx="534377" cy="259045"/>
    <xdr:sp macro="" textlink="">
      <xdr:nvSpPr>
        <xdr:cNvPr id="352" name="テキスト ボックス 351"/>
        <xdr:cNvSpPr txBox="1"/>
      </xdr:nvSpPr>
      <xdr:spPr>
        <a:xfrm>
          <a:off x="9372111" y="973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76022</xdr:rowOff>
    </xdr:from>
    <xdr:to>
      <xdr:col>12</xdr:col>
      <xdr:colOff>511175</xdr:colOff>
      <xdr:row>58</xdr:row>
      <xdr:rowOff>127209</xdr:rowOff>
    </xdr:to>
    <xdr:cxnSp macro="">
      <xdr:nvCxnSpPr>
        <xdr:cNvPr id="353" name="直線コネクタ 352"/>
        <xdr:cNvCxnSpPr/>
      </xdr:nvCxnSpPr>
      <xdr:spPr>
        <a:xfrm flipV="1">
          <a:off x="7861300" y="10020122"/>
          <a:ext cx="889000" cy="5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108277</xdr:rowOff>
    </xdr:from>
    <xdr:ext cx="534377" cy="259045"/>
    <xdr:sp macro="" textlink="">
      <xdr:nvSpPr>
        <xdr:cNvPr id="355" name="テキスト ボックス 354"/>
        <xdr:cNvSpPr txBox="1"/>
      </xdr:nvSpPr>
      <xdr:spPr>
        <a:xfrm>
          <a:off x="8483111" y="97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108387</xdr:rowOff>
    </xdr:from>
    <xdr:to>
      <xdr:col>11</xdr:col>
      <xdr:colOff>307975</xdr:colOff>
      <xdr:row>58</xdr:row>
      <xdr:rowOff>127209</xdr:rowOff>
    </xdr:to>
    <xdr:cxnSp macro="">
      <xdr:nvCxnSpPr>
        <xdr:cNvPr id="356" name="直線コネクタ 355"/>
        <xdr:cNvCxnSpPr/>
      </xdr:nvCxnSpPr>
      <xdr:spPr>
        <a:xfrm>
          <a:off x="6972300" y="10052487"/>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125592</xdr:rowOff>
    </xdr:from>
    <xdr:ext cx="534377" cy="259045"/>
    <xdr:sp macro="" textlink="">
      <xdr:nvSpPr>
        <xdr:cNvPr id="358" name="テキスト ボックス 357"/>
        <xdr:cNvSpPr txBox="1"/>
      </xdr:nvSpPr>
      <xdr:spPr>
        <a:xfrm>
          <a:off x="7594111" y="972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156552</xdr:rowOff>
    </xdr:from>
    <xdr:ext cx="534377" cy="259045"/>
    <xdr:sp macro="" textlink="">
      <xdr:nvSpPr>
        <xdr:cNvPr id="360" name="テキスト ボックス 359"/>
        <xdr:cNvSpPr txBox="1"/>
      </xdr:nvSpPr>
      <xdr:spPr>
        <a:xfrm>
          <a:off x="6705111" y="975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117772</xdr:rowOff>
    </xdr:from>
    <xdr:to>
      <xdr:col>15</xdr:col>
      <xdr:colOff>231775</xdr:colOff>
      <xdr:row>59</xdr:row>
      <xdr:rowOff>47922</xdr:rowOff>
    </xdr:to>
    <xdr:sp macro="" textlink="">
      <xdr:nvSpPr>
        <xdr:cNvPr id="366" name="円/楕円 365"/>
        <xdr:cNvSpPr/>
      </xdr:nvSpPr>
      <xdr:spPr>
        <a:xfrm>
          <a:off x="10426700" y="1006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32699</xdr:rowOff>
    </xdr:from>
    <xdr:ext cx="534377" cy="259045"/>
    <xdr:sp macro="" textlink="">
      <xdr:nvSpPr>
        <xdr:cNvPr id="367" name="普通建設事業費該当値テキスト"/>
        <xdr:cNvSpPr txBox="1"/>
      </xdr:nvSpPr>
      <xdr:spPr>
        <a:xfrm>
          <a:off x="10528300" y="997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24,844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85463</xdr:rowOff>
    </xdr:from>
    <xdr:to>
      <xdr:col>14</xdr:col>
      <xdr:colOff>79375</xdr:colOff>
      <xdr:row>59</xdr:row>
      <xdr:rowOff>15613</xdr:rowOff>
    </xdr:to>
    <xdr:sp macro="" textlink="">
      <xdr:nvSpPr>
        <xdr:cNvPr id="368" name="円/楕円 367"/>
        <xdr:cNvSpPr/>
      </xdr:nvSpPr>
      <xdr:spPr>
        <a:xfrm>
          <a:off x="9588500" y="1002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6740</xdr:rowOff>
    </xdr:from>
    <xdr:ext cx="534377" cy="259045"/>
    <xdr:sp macro="" textlink="">
      <xdr:nvSpPr>
        <xdr:cNvPr id="369" name="テキスト ボックス 368"/>
        <xdr:cNvSpPr txBox="1"/>
      </xdr:nvSpPr>
      <xdr:spPr>
        <a:xfrm>
          <a:off x="9372111" y="1012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25222</xdr:rowOff>
    </xdr:from>
    <xdr:to>
      <xdr:col>12</xdr:col>
      <xdr:colOff>561975</xdr:colOff>
      <xdr:row>58</xdr:row>
      <xdr:rowOff>126822</xdr:rowOff>
    </xdr:to>
    <xdr:sp macro="" textlink="">
      <xdr:nvSpPr>
        <xdr:cNvPr id="370" name="円/楕円 369"/>
        <xdr:cNvSpPr/>
      </xdr:nvSpPr>
      <xdr:spPr>
        <a:xfrm>
          <a:off x="8699500" y="99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117949</xdr:rowOff>
    </xdr:from>
    <xdr:ext cx="534377" cy="259045"/>
    <xdr:sp macro="" textlink="">
      <xdr:nvSpPr>
        <xdr:cNvPr id="371" name="テキスト ボックス 370"/>
        <xdr:cNvSpPr txBox="1"/>
      </xdr:nvSpPr>
      <xdr:spPr>
        <a:xfrm>
          <a:off x="8483111" y="1006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73,427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76409</xdr:rowOff>
    </xdr:from>
    <xdr:to>
      <xdr:col>11</xdr:col>
      <xdr:colOff>358775</xdr:colOff>
      <xdr:row>59</xdr:row>
      <xdr:rowOff>6559</xdr:rowOff>
    </xdr:to>
    <xdr:sp macro="" textlink="">
      <xdr:nvSpPr>
        <xdr:cNvPr id="372" name="円/楕円 371"/>
        <xdr:cNvSpPr/>
      </xdr:nvSpPr>
      <xdr:spPr>
        <a:xfrm>
          <a:off x="7810500" y="1002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169136</xdr:rowOff>
    </xdr:from>
    <xdr:ext cx="534377" cy="259045"/>
    <xdr:sp macro="" textlink="">
      <xdr:nvSpPr>
        <xdr:cNvPr id="373" name="テキスト ボックス 372"/>
        <xdr:cNvSpPr txBox="1"/>
      </xdr:nvSpPr>
      <xdr:spPr>
        <a:xfrm>
          <a:off x="7594111" y="1011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46,557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57587</xdr:rowOff>
    </xdr:from>
    <xdr:to>
      <xdr:col>10</xdr:col>
      <xdr:colOff>155575</xdr:colOff>
      <xdr:row>58</xdr:row>
      <xdr:rowOff>159187</xdr:rowOff>
    </xdr:to>
    <xdr:sp macro="" textlink="">
      <xdr:nvSpPr>
        <xdr:cNvPr id="374" name="円/楕円 373"/>
        <xdr:cNvSpPr/>
      </xdr:nvSpPr>
      <xdr:spPr>
        <a:xfrm>
          <a:off x="6921500" y="1000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150314</xdr:rowOff>
    </xdr:from>
    <xdr:ext cx="534377" cy="259045"/>
    <xdr:sp macro="" textlink="">
      <xdr:nvSpPr>
        <xdr:cNvPr id="375" name="テキスト ボックス 374"/>
        <xdr:cNvSpPr txBox="1"/>
      </xdr:nvSpPr>
      <xdr:spPr>
        <a:xfrm>
          <a:off x="6705111" y="1009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152211</xdr:rowOff>
    </xdr:from>
    <xdr:to>
      <xdr:col>15</xdr:col>
      <xdr:colOff>180975</xdr:colOff>
      <xdr:row>78</xdr:row>
      <xdr:rowOff>8341</xdr:rowOff>
    </xdr:to>
    <xdr:cxnSp macro="">
      <xdr:nvCxnSpPr>
        <xdr:cNvPr id="400" name="直線コネクタ 399"/>
        <xdr:cNvCxnSpPr/>
      </xdr:nvCxnSpPr>
      <xdr:spPr>
        <a:xfrm>
          <a:off x="9639300" y="13353861"/>
          <a:ext cx="838200" cy="2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38688</xdr:rowOff>
    </xdr:from>
    <xdr:ext cx="534377" cy="259045"/>
    <xdr:sp macro="" textlink="">
      <xdr:nvSpPr>
        <xdr:cNvPr id="401" name="普通建設事業費 （ うち新規整備　）平均値テキスト"/>
        <xdr:cNvSpPr txBox="1"/>
      </xdr:nvSpPr>
      <xdr:spPr>
        <a:xfrm>
          <a:off x="10528300" y="1306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101009</xdr:rowOff>
    </xdr:from>
    <xdr:to>
      <xdr:col>14</xdr:col>
      <xdr:colOff>28575</xdr:colOff>
      <xdr:row>77</xdr:row>
      <xdr:rowOff>152211</xdr:rowOff>
    </xdr:to>
    <xdr:cxnSp macro="">
      <xdr:nvCxnSpPr>
        <xdr:cNvPr id="403" name="直線コネクタ 402"/>
        <xdr:cNvCxnSpPr/>
      </xdr:nvCxnSpPr>
      <xdr:spPr>
        <a:xfrm>
          <a:off x="8750300" y="13131209"/>
          <a:ext cx="889000" cy="22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154628</xdr:rowOff>
    </xdr:from>
    <xdr:to>
      <xdr:col>14</xdr:col>
      <xdr:colOff>79375</xdr:colOff>
      <xdr:row>77</xdr:row>
      <xdr:rowOff>84778</xdr:rowOff>
    </xdr:to>
    <xdr:sp macro="" textlink="">
      <xdr:nvSpPr>
        <xdr:cNvPr id="404" name="フローチャート : 判断 403"/>
        <xdr:cNvSpPr/>
      </xdr:nvSpPr>
      <xdr:spPr>
        <a:xfrm>
          <a:off x="9588500" y="131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101306</xdr:rowOff>
    </xdr:from>
    <xdr:ext cx="534377" cy="259045"/>
    <xdr:sp macro="" textlink="">
      <xdr:nvSpPr>
        <xdr:cNvPr id="405" name="テキスト ボックス 404"/>
        <xdr:cNvSpPr txBox="1"/>
      </xdr:nvSpPr>
      <xdr:spPr>
        <a:xfrm>
          <a:off x="9372111" y="129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6" name="フローチャート : 判断 405"/>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20246</xdr:rowOff>
    </xdr:from>
    <xdr:ext cx="534377" cy="259045"/>
    <xdr:sp macro="" textlink="">
      <xdr:nvSpPr>
        <xdr:cNvPr id="407" name="テキスト ボックス 406"/>
        <xdr:cNvSpPr txBox="1"/>
      </xdr:nvSpPr>
      <xdr:spPr>
        <a:xfrm>
          <a:off x="8483111" y="1322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128991</xdr:rowOff>
    </xdr:from>
    <xdr:to>
      <xdr:col>15</xdr:col>
      <xdr:colOff>231775</xdr:colOff>
      <xdr:row>78</xdr:row>
      <xdr:rowOff>59141</xdr:rowOff>
    </xdr:to>
    <xdr:sp macro="" textlink="">
      <xdr:nvSpPr>
        <xdr:cNvPr id="413" name="円/楕円 412"/>
        <xdr:cNvSpPr/>
      </xdr:nvSpPr>
      <xdr:spPr>
        <a:xfrm>
          <a:off x="10426700" y="133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43918</xdr:rowOff>
    </xdr:from>
    <xdr:ext cx="469744" cy="259045"/>
    <xdr:sp macro="" textlink="">
      <xdr:nvSpPr>
        <xdr:cNvPr id="414" name="普通建設事業費 （ うち新規整備　）該当値テキスト"/>
        <xdr:cNvSpPr txBox="1"/>
      </xdr:nvSpPr>
      <xdr:spPr>
        <a:xfrm>
          <a:off x="10528300" y="1324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101411</xdr:rowOff>
    </xdr:from>
    <xdr:to>
      <xdr:col>14</xdr:col>
      <xdr:colOff>79375</xdr:colOff>
      <xdr:row>78</xdr:row>
      <xdr:rowOff>31561</xdr:rowOff>
    </xdr:to>
    <xdr:sp macro="" textlink="">
      <xdr:nvSpPr>
        <xdr:cNvPr id="415" name="円/楕円 414"/>
        <xdr:cNvSpPr/>
      </xdr:nvSpPr>
      <xdr:spPr>
        <a:xfrm>
          <a:off x="9588500" y="1330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22688</xdr:rowOff>
    </xdr:from>
    <xdr:ext cx="469744" cy="259045"/>
    <xdr:sp macro="" textlink="">
      <xdr:nvSpPr>
        <xdr:cNvPr id="416" name="テキスト ボックス 415"/>
        <xdr:cNvSpPr txBox="1"/>
      </xdr:nvSpPr>
      <xdr:spPr>
        <a:xfrm>
          <a:off x="9404427" y="133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50209</xdr:rowOff>
    </xdr:from>
    <xdr:to>
      <xdr:col>12</xdr:col>
      <xdr:colOff>561975</xdr:colOff>
      <xdr:row>76</xdr:row>
      <xdr:rowOff>151809</xdr:rowOff>
    </xdr:to>
    <xdr:sp macro="" textlink="">
      <xdr:nvSpPr>
        <xdr:cNvPr id="417" name="円/楕円 416"/>
        <xdr:cNvSpPr/>
      </xdr:nvSpPr>
      <xdr:spPr>
        <a:xfrm>
          <a:off x="8699500" y="1308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168336</xdr:rowOff>
    </xdr:from>
    <xdr:ext cx="534377" cy="259045"/>
    <xdr:sp macro="" textlink="">
      <xdr:nvSpPr>
        <xdr:cNvPr id="418" name="テキスト ボックス 417"/>
        <xdr:cNvSpPr txBox="1"/>
      </xdr:nvSpPr>
      <xdr:spPr>
        <a:xfrm>
          <a:off x="8483111" y="1285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74721</xdr:rowOff>
    </xdr:from>
    <xdr:to>
      <xdr:col>15</xdr:col>
      <xdr:colOff>180975</xdr:colOff>
      <xdr:row>98</xdr:row>
      <xdr:rowOff>92380</xdr:rowOff>
    </xdr:to>
    <xdr:cxnSp macro="">
      <xdr:nvCxnSpPr>
        <xdr:cNvPr id="445" name="直線コネクタ 444"/>
        <xdr:cNvCxnSpPr/>
      </xdr:nvCxnSpPr>
      <xdr:spPr>
        <a:xfrm>
          <a:off x="9639300" y="16876821"/>
          <a:ext cx="838200" cy="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8521</xdr:rowOff>
    </xdr:from>
    <xdr:ext cx="534377" cy="259045"/>
    <xdr:sp macro="" textlink="">
      <xdr:nvSpPr>
        <xdr:cNvPr id="446" name="普通建設事業費 （ うち更新整備　）平均値テキスト"/>
        <xdr:cNvSpPr txBox="1"/>
      </xdr:nvSpPr>
      <xdr:spPr>
        <a:xfrm>
          <a:off x="10528300" y="166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74721</xdr:rowOff>
    </xdr:from>
    <xdr:to>
      <xdr:col>14</xdr:col>
      <xdr:colOff>28575</xdr:colOff>
      <xdr:row>98</xdr:row>
      <xdr:rowOff>80795</xdr:rowOff>
    </xdr:to>
    <xdr:cxnSp macro="">
      <xdr:nvCxnSpPr>
        <xdr:cNvPr id="448" name="直線コネクタ 447"/>
        <xdr:cNvCxnSpPr/>
      </xdr:nvCxnSpPr>
      <xdr:spPr>
        <a:xfrm flipV="1">
          <a:off x="8750300" y="16876821"/>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6635</xdr:rowOff>
    </xdr:from>
    <xdr:to>
      <xdr:col>14</xdr:col>
      <xdr:colOff>79375</xdr:colOff>
      <xdr:row>98</xdr:row>
      <xdr:rowOff>108235</xdr:rowOff>
    </xdr:to>
    <xdr:sp macro="" textlink="">
      <xdr:nvSpPr>
        <xdr:cNvPr id="449" name="フローチャート : 判断 448"/>
        <xdr:cNvSpPr/>
      </xdr:nvSpPr>
      <xdr:spPr>
        <a:xfrm>
          <a:off x="9588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124762</xdr:rowOff>
    </xdr:from>
    <xdr:ext cx="534377" cy="259045"/>
    <xdr:sp macro="" textlink="">
      <xdr:nvSpPr>
        <xdr:cNvPr id="450" name="テキスト ボックス 449"/>
        <xdr:cNvSpPr txBox="1"/>
      </xdr:nvSpPr>
      <xdr:spPr>
        <a:xfrm>
          <a:off x="9372111" y="165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1" name="フローチャート : 判断 450"/>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114270</xdr:rowOff>
    </xdr:from>
    <xdr:ext cx="534377" cy="259045"/>
    <xdr:sp macro="" textlink="">
      <xdr:nvSpPr>
        <xdr:cNvPr id="452" name="テキスト ボックス 451"/>
        <xdr:cNvSpPr txBox="1"/>
      </xdr:nvSpPr>
      <xdr:spPr>
        <a:xfrm>
          <a:off x="8483111" y="165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41580</xdr:rowOff>
    </xdr:from>
    <xdr:to>
      <xdr:col>15</xdr:col>
      <xdr:colOff>231775</xdr:colOff>
      <xdr:row>98</xdr:row>
      <xdr:rowOff>143180</xdr:rowOff>
    </xdr:to>
    <xdr:sp macro="" textlink="">
      <xdr:nvSpPr>
        <xdr:cNvPr id="458" name="円/楕円 457"/>
        <xdr:cNvSpPr/>
      </xdr:nvSpPr>
      <xdr:spPr>
        <a:xfrm>
          <a:off x="10426700" y="168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135521</xdr:rowOff>
    </xdr:from>
    <xdr:ext cx="534377" cy="259045"/>
    <xdr:sp macro="" textlink="">
      <xdr:nvSpPr>
        <xdr:cNvPr id="459" name="普通建設事業費 （ うち更新整備　）該当値テキスト"/>
        <xdr:cNvSpPr txBox="1"/>
      </xdr:nvSpPr>
      <xdr:spPr>
        <a:xfrm>
          <a:off x="10528300" y="1676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20,700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23921</xdr:rowOff>
    </xdr:from>
    <xdr:to>
      <xdr:col>14</xdr:col>
      <xdr:colOff>79375</xdr:colOff>
      <xdr:row>98</xdr:row>
      <xdr:rowOff>125521</xdr:rowOff>
    </xdr:to>
    <xdr:sp macro="" textlink="">
      <xdr:nvSpPr>
        <xdr:cNvPr id="460" name="円/楕円 459"/>
        <xdr:cNvSpPr/>
      </xdr:nvSpPr>
      <xdr:spPr>
        <a:xfrm>
          <a:off x="9588500" y="1682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116648</xdr:rowOff>
    </xdr:from>
    <xdr:ext cx="534377" cy="259045"/>
    <xdr:sp macro="" textlink="">
      <xdr:nvSpPr>
        <xdr:cNvPr id="461" name="テキスト ボックス 460"/>
        <xdr:cNvSpPr txBox="1"/>
      </xdr:nvSpPr>
      <xdr:spPr>
        <a:xfrm>
          <a:off x="9372111" y="1691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29995</xdr:rowOff>
    </xdr:from>
    <xdr:to>
      <xdr:col>12</xdr:col>
      <xdr:colOff>561975</xdr:colOff>
      <xdr:row>98</xdr:row>
      <xdr:rowOff>131595</xdr:rowOff>
    </xdr:to>
    <xdr:sp macro="" textlink="">
      <xdr:nvSpPr>
        <xdr:cNvPr id="462" name="円/楕円 461"/>
        <xdr:cNvSpPr/>
      </xdr:nvSpPr>
      <xdr:spPr>
        <a:xfrm>
          <a:off x="8699500" y="1683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122722</xdr:rowOff>
    </xdr:from>
    <xdr:ext cx="534377" cy="259045"/>
    <xdr:sp macro="" textlink="">
      <xdr:nvSpPr>
        <xdr:cNvPr id="463" name="テキスト ボックス 462"/>
        <xdr:cNvSpPr txBox="1"/>
      </xdr:nvSpPr>
      <xdr:spPr>
        <a:xfrm>
          <a:off x="8483111" y="1692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2" name="直線コネクタ 49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125265</xdr:rowOff>
    </xdr:from>
    <xdr:ext cx="469744" cy="259045"/>
    <xdr:sp macro="" textlink="">
      <xdr:nvSpPr>
        <xdr:cNvPr id="493" name="災害復旧事業費平均値テキスト"/>
        <xdr:cNvSpPr txBox="1"/>
      </xdr:nvSpPr>
      <xdr:spPr>
        <a:xfrm>
          <a:off x="16370300" y="646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25305</xdr:rowOff>
    </xdr:from>
    <xdr:to>
      <xdr:col>22</xdr:col>
      <xdr:colOff>365125</xdr:colOff>
      <xdr:row>39</xdr:row>
      <xdr:rowOff>44450</xdr:rowOff>
    </xdr:to>
    <xdr:cxnSp macro="">
      <xdr:nvCxnSpPr>
        <xdr:cNvPr id="495" name="直線コネクタ 494"/>
        <xdr:cNvCxnSpPr/>
      </xdr:nvCxnSpPr>
      <xdr:spPr>
        <a:xfrm>
          <a:off x="14592300" y="6711855"/>
          <a:ext cx="889000" cy="1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134068</xdr:rowOff>
    </xdr:from>
    <xdr:to>
      <xdr:col>22</xdr:col>
      <xdr:colOff>415925</xdr:colOff>
      <xdr:row>39</xdr:row>
      <xdr:rowOff>64218</xdr:rowOff>
    </xdr:to>
    <xdr:sp macro="" textlink="">
      <xdr:nvSpPr>
        <xdr:cNvPr id="496" name="フローチャート : 判断 495"/>
        <xdr:cNvSpPr/>
      </xdr:nvSpPr>
      <xdr:spPr>
        <a:xfrm>
          <a:off x="15430500" y="664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80744</xdr:rowOff>
    </xdr:from>
    <xdr:ext cx="469744" cy="259045"/>
    <xdr:sp macro="" textlink="">
      <xdr:nvSpPr>
        <xdr:cNvPr id="497" name="テキスト ボックス 496"/>
        <xdr:cNvSpPr txBox="1"/>
      </xdr:nvSpPr>
      <xdr:spPr>
        <a:xfrm>
          <a:off x="15246427" y="642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25305</xdr:rowOff>
    </xdr:from>
    <xdr:to>
      <xdr:col>21</xdr:col>
      <xdr:colOff>161925</xdr:colOff>
      <xdr:row>39</xdr:row>
      <xdr:rowOff>39478</xdr:rowOff>
    </xdr:to>
    <xdr:cxnSp macro="">
      <xdr:nvCxnSpPr>
        <xdr:cNvPr id="498" name="直線コネクタ 497"/>
        <xdr:cNvCxnSpPr/>
      </xdr:nvCxnSpPr>
      <xdr:spPr>
        <a:xfrm flipV="1">
          <a:off x="13703300" y="6711855"/>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499" name="フローチャート : 判断 498"/>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22394</xdr:rowOff>
    </xdr:from>
    <xdr:ext cx="469744" cy="259045"/>
    <xdr:sp macro="" textlink="">
      <xdr:nvSpPr>
        <xdr:cNvPr id="500" name="テキスト ボックス 499"/>
        <xdr:cNvSpPr txBox="1"/>
      </xdr:nvSpPr>
      <xdr:spPr>
        <a:xfrm>
          <a:off x="14357427"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32372</xdr:rowOff>
    </xdr:from>
    <xdr:to>
      <xdr:col>19</xdr:col>
      <xdr:colOff>644525</xdr:colOff>
      <xdr:row>39</xdr:row>
      <xdr:rowOff>39478</xdr:rowOff>
    </xdr:to>
    <xdr:cxnSp macro="">
      <xdr:nvCxnSpPr>
        <xdr:cNvPr id="501" name="直線コネクタ 500"/>
        <xdr:cNvCxnSpPr/>
      </xdr:nvCxnSpPr>
      <xdr:spPr>
        <a:xfrm>
          <a:off x="12814300" y="6718922"/>
          <a:ext cx="889000" cy="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502" name="フローチャート : 判断 501"/>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3763</xdr:rowOff>
    </xdr:from>
    <xdr:ext cx="469744" cy="259045"/>
    <xdr:sp macro="" textlink="">
      <xdr:nvSpPr>
        <xdr:cNvPr id="503" name="テキスト ボックス 502"/>
        <xdr:cNvSpPr txBox="1"/>
      </xdr:nvSpPr>
      <xdr:spPr>
        <a:xfrm>
          <a:off x="13468427" y="63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504" name="フローチャート : 判断 503"/>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123074</xdr:rowOff>
    </xdr:from>
    <xdr:ext cx="469744" cy="259045"/>
    <xdr:sp macro="" textlink="">
      <xdr:nvSpPr>
        <xdr:cNvPr id="505" name="テキスト ボックス 504"/>
        <xdr:cNvSpPr txBox="1"/>
      </xdr:nvSpPr>
      <xdr:spPr>
        <a:xfrm>
          <a:off x="12579427" y="629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1" name="円/楕円 51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80814</xdr:rowOff>
    </xdr:from>
    <xdr:ext cx="249299" cy="259045"/>
    <xdr:sp macro="" textlink="">
      <xdr:nvSpPr>
        <xdr:cNvPr id="512" name="災害復旧事業費該当値テキスト"/>
        <xdr:cNvSpPr txBox="1"/>
      </xdr:nvSpPr>
      <xdr:spPr>
        <a:xfrm>
          <a:off x="16370300" y="65959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3" name="円/楕円 51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4" name="テキスト ボックス 51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145955</xdr:rowOff>
    </xdr:from>
    <xdr:to>
      <xdr:col>21</xdr:col>
      <xdr:colOff>212725</xdr:colOff>
      <xdr:row>39</xdr:row>
      <xdr:rowOff>76105</xdr:rowOff>
    </xdr:to>
    <xdr:sp macro="" textlink="">
      <xdr:nvSpPr>
        <xdr:cNvPr id="515" name="円/楕円 514"/>
        <xdr:cNvSpPr/>
      </xdr:nvSpPr>
      <xdr:spPr>
        <a:xfrm>
          <a:off x="14541500" y="666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67232</xdr:rowOff>
    </xdr:from>
    <xdr:ext cx="469744" cy="259045"/>
    <xdr:sp macro="" textlink="">
      <xdr:nvSpPr>
        <xdr:cNvPr id="516" name="テキスト ボックス 515"/>
        <xdr:cNvSpPr txBox="1"/>
      </xdr:nvSpPr>
      <xdr:spPr>
        <a:xfrm>
          <a:off x="14357427" y="675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160128</xdr:rowOff>
    </xdr:from>
    <xdr:to>
      <xdr:col>20</xdr:col>
      <xdr:colOff>9525</xdr:colOff>
      <xdr:row>39</xdr:row>
      <xdr:rowOff>90278</xdr:rowOff>
    </xdr:to>
    <xdr:sp macro="" textlink="">
      <xdr:nvSpPr>
        <xdr:cNvPr id="517" name="円/楕円 516"/>
        <xdr:cNvSpPr/>
      </xdr:nvSpPr>
      <xdr:spPr>
        <a:xfrm>
          <a:off x="13652500" y="667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81405</xdr:rowOff>
    </xdr:from>
    <xdr:ext cx="378565" cy="259045"/>
    <xdr:sp macro="" textlink="">
      <xdr:nvSpPr>
        <xdr:cNvPr id="518" name="テキスト ボックス 517"/>
        <xdr:cNvSpPr txBox="1"/>
      </xdr:nvSpPr>
      <xdr:spPr>
        <a:xfrm>
          <a:off x="13514017" y="6767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153022</xdr:rowOff>
    </xdr:from>
    <xdr:to>
      <xdr:col>18</xdr:col>
      <xdr:colOff>492125</xdr:colOff>
      <xdr:row>39</xdr:row>
      <xdr:rowOff>83172</xdr:rowOff>
    </xdr:to>
    <xdr:sp macro="" textlink="">
      <xdr:nvSpPr>
        <xdr:cNvPr id="519" name="円/楕円 518"/>
        <xdr:cNvSpPr/>
      </xdr:nvSpPr>
      <xdr:spPr>
        <a:xfrm>
          <a:off x="12763500" y="666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74299</xdr:rowOff>
    </xdr:from>
    <xdr:ext cx="378565" cy="259045"/>
    <xdr:sp macro="" textlink="">
      <xdr:nvSpPr>
        <xdr:cNvPr id="520" name="テキスト ボックス 519"/>
        <xdr:cNvSpPr txBox="1"/>
      </xdr:nvSpPr>
      <xdr:spPr>
        <a:xfrm>
          <a:off x="12625017" y="6760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3" name="直線コネクタ 592"/>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4"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5" name="直線コネクタ 594"/>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6"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7" name="直線コネクタ 596"/>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72233</xdr:rowOff>
    </xdr:from>
    <xdr:to>
      <xdr:col>23</xdr:col>
      <xdr:colOff>517525</xdr:colOff>
      <xdr:row>77</xdr:row>
      <xdr:rowOff>97737</xdr:rowOff>
    </xdr:to>
    <xdr:cxnSp macro="">
      <xdr:nvCxnSpPr>
        <xdr:cNvPr id="598" name="直線コネクタ 597"/>
        <xdr:cNvCxnSpPr/>
      </xdr:nvCxnSpPr>
      <xdr:spPr>
        <a:xfrm>
          <a:off x="15481300" y="13273883"/>
          <a:ext cx="838200" cy="2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127116</xdr:rowOff>
    </xdr:from>
    <xdr:ext cx="534377" cy="259045"/>
    <xdr:sp macro="" textlink="">
      <xdr:nvSpPr>
        <xdr:cNvPr id="599" name="公債費平均値テキスト"/>
        <xdr:cNvSpPr txBox="1"/>
      </xdr:nvSpPr>
      <xdr:spPr>
        <a:xfrm>
          <a:off x="16370300" y="12985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0" name="フローチャート : 判断 599"/>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69337</xdr:rowOff>
    </xdr:from>
    <xdr:to>
      <xdr:col>22</xdr:col>
      <xdr:colOff>365125</xdr:colOff>
      <xdr:row>77</xdr:row>
      <xdr:rowOff>72233</xdr:rowOff>
    </xdr:to>
    <xdr:cxnSp macro="">
      <xdr:nvCxnSpPr>
        <xdr:cNvPr id="601" name="直線コネクタ 600"/>
        <xdr:cNvCxnSpPr/>
      </xdr:nvCxnSpPr>
      <xdr:spPr>
        <a:xfrm>
          <a:off x="14592300" y="13270987"/>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57238</xdr:rowOff>
    </xdr:from>
    <xdr:to>
      <xdr:col>22</xdr:col>
      <xdr:colOff>415925</xdr:colOff>
      <xdr:row>76</xdr:row>
      <xdr:rowOff>158838</xdr:rowOff>
    </xdr:to>
    <xdr:sp macro="" textlink="">
      <xdr:nvSpPr>
        <xdr:cNvPr id="602" name="フローチャート : 判断 601"/>
        <xdr:cNvSpPr/>
      </xdr:nvSpPr>
      <xdr:spPr>
        <a:xfrm>
          <a:off x="15430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3916</xdr:rowOff>
    </xdr:from>
    <xdr:ext cx="534377" cy="259045"/>
    <xdr:sp macro="" textlink="">
      <xdr:nvSpPr>
        <xdr:cNvPr id="603" name="テキスト ボックス 602"/>
        <xdr:cNvSpPr txBox="1"/>
      </xdr:nvSpPr>
      <xdr:spPr>
        <a:xfrm>
          <a:off x="15214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54569</xdr:rowOff>
    </xdr:from>
    <xdr:to>
      <xdr:col>21</xdr:col>
      <xdr:colOff>161925</xdr:colOff>
      <xdr:row>77</xdr:row>
      <xdr:rowOff>69337</xdr:rowOff>
    </xdr:to>
    <xdr:cxnSp macro="">
      <xdr:nvCxnSpPr>
        <xdr:cNvPr id="604" name="直線コネクタ 603"/>
        <xdr:cNvCxnSpPr/>
      </xdr:nvCxnSpPr>
      <xdr:spPr>
        <a:xfrm>
          <a:off x="13703300" y="13256219"/>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5" name="フローチャート : 判断 604"/>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162503</xdr:rowOff>
    </xdr:from>
    <xdr:ext cx="534377" cy="259045"/>
    <xdr:sp macro="" textlink="">
      <xdr:nvSpPr>
        <xdr:cNvPr id="606" name="テキスト ボックス 605"/>
        <xdr:cNvSpPr txBox="1"/>
      </xdr:nvSpPr>
      <xdr:spPr>
        <a:xfrm>
          <a:off x="14325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41280</xdr:rowOff>
    </xdr:from>
    <xdr:to>
      <xdr:col>19</xdr:col>
      <xdr:colOff>644525</xdr:colOff>
      <xdr:row>77</xdr:row>
      <xdr:rowOff>54569</xdr:rowOff>
    </xdr:to>
    <xdr:cxnSp macro="">
      <xdr:nvCxnSpPr>
        <xdr:cNvPr id="607" name="直線コネクタ 606"/>
        <xdr:cNvCxnSpPr/>
      </xdr:nvCxnSpPr>
      <xdr:spPr>
        <a:xfrm>
          <a:off x="12814300" y="13242930"/>
          <a:ext cx="889000" cy="1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8" name="フローチャート : 判断 607"/>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159669</xdr:rowOff>
    </xdr:from>
    <xdr:ext cx="534377" cy="259045"/>
    <xdr:sp macro="" textlink="">
      <xdr:nvSpPr>
        <xdr:cNvPr id="609" name="テキスト ボックス 608"/>
        <xdr:cNvSpPr txBox="1"/>
      </xdr:nvSpPr>
      <xdr:spPr>
        <a:xfrm>
          <a:off x="13436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0" name="フローチャート : 判断 609"/>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160355</xdr:rowOff>
    </xdr:from>
    <xdr:ext cx="534377" cy="259045"/>
    <xdr:sp macro="" textlink="">
      <xdr:nvSpPr>
        <xdr:cNvPr id="611" name="テキスト ボックス 610"/>
        <xdr:cNvSpPr txBox="1"/>
      </xdr:nvSpPr>
      <xdr:spPr>
        <a:xfrm>
          <a:off x="12547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46937</xdr:rowOff>
    </xdr:from>
    <xdr:to>
      <xdr:col>23</xdr:col>
      <xdr:colOff>568325</xdr:colOff>
      <xdr:row>77</xdr:row>
      <xdr:rowOff>148537</xdr:rowOff>
    </xdr:to>
    <xdr:sp macro="" textlink="">
      <xdr:nvSpPr>
        <xdr:cNvPr id="617" name="円/楕円 616"/>
        <xdr:cNvSpPr/>
      </xdr:nvSpPr>
      <xdr:spPr>
        <a:xfrm>
          <a:off x="16268700" y="132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25364</xdr:rowOff>
    </xdr:from>
    <xdr:ext cx="534377" cy="259045"/>
    <xdr:sp macro="" textlink="">
      <xdr:nvSpPr>
        <xdr:cNvPr id="618" name="公債費該当値テキスト"/>
        <xdr:cNvSpPr txBox="1"/>
      </xdr:nvSpPr>
      <xdr:spPr>
        <a:xfrm>
          <a:off x="16370300" y="1322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38,007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21433</xdr:rowOff>
    </xdr:from>
    <xdr:to>
      <xdr:col>22</xdr:col>
      <xdr:colOff>415925</xdr:colOff>
      <xdr:row>77</xdr:row>
      <xdr:rowOff>123033</xdr:rowOff>
    </xdr:to>
    <xdr:sp macro="" textlink="">
      <xdr:nvSpPr>
        <xdr:cNvPr id="619" name="円/楕円 618"/>
        <xdr:cNvSpPr/>
      </xdr:nvSpPr>
      <xdr:spPr>
        <a:xfrm>
          <a:off x="15430500" y="1322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114160</xdr:rowOff>
    </xdr:from>
    <xdr:ext cx="534377" cy="259045"/>
    <xdr:sp macro="" textlink="">
      <xdr:nvSpPr>
        <xdr:cNvPr id="620" name="テキスト ボックス 619"/>
        <xdr:cNvSpPr txBox="1"/>
      </xdr:nvSpPr>
      <xdr:spPr>
        <a:xfrm>
          <a:off x="15214111" y="1331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41,354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18537</xdr:rowOff>
    </xdr:from>
    <xdr:to>
      <xdr:col>21</xdr:col>
      <xdr:colOff>212725</xdr:colOff>
      <xdr:row>77</xdr:row>
      <xdr:rowOff>120137</xdr:rowOff>
    </xdr:to>
    <xdr:sp macro="" textlink="">
      <xdr:nvSpPr>
        <xdr:cNvPr id="621" name="円/楕円 620"/>
        <xdr:cNvSpPr/>
      </xdr:nvSpPr>
      <xdr:spPr>
        <a:xfrm>
          <a:off x="14541500" y="132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111264</xdr:rowOff>
    </xdr:from>
    <xdr:ext cx="534377" cy="259045"/>
    <xdr:sp macro="" textlink="">
      <xdr:nvSpPr>
        <xdr:cNvPr id="622" name="テキスト ボックス 621"/>
        <xdr:cNvSpPr txBox="1"/>
      </xdr:nvSpPr>
      <xdr:spPr>
        <a:xfrm>
          <a:off x="14325111" y="1331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3769</xdr:rowOff>
    </xdr:from>
    <xdr:to>
      <xdr:col>20</xdr:col>
      <xdr:colOff>9525</xdr:colOff>
      <xdr:row>77</xdr:row>
      <xdr:rowOff>105369</xdr:rowOff>
    </xdr:to>
    <xdr:sp macro="" textlink="">
      <xdr:nvSpPr>
        <xdr:cNvPr id="623" name="円/楕円 622"/>
        <xdr:cNvSpPr/>
      </xdr:nvSpPr>
      <xdr:spPr>
        <a:xfrm>
          <a:off x="13652500" y="132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96496</xdr:rowOff>
    </xdr:from>
    <xdr:ext cx="534377" cy="259045"/>
    <xdr:sp macro="" textlink="">
      <xdr:nvSpPr>
        <xdr:cNvPr id="624" name="テキスト ボックス 623"/>
        <xdr:cNvSpPr txBox="1"/>
      </xdr:nvSpPr>
      <xdr:spPr>
        <a:xfrm>
          <a:off x="13436111" y="132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43,672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161930</xdr:rowOff>
    </xdr:from>
    <xdr:to>
      <xdr:col>18</xdr:col>
      <xdr:colOff>492125</xdr:colOff>
      <xdr:row>77</xdr:row>
      <xdr:rowOff>92080</xdr:rowOff>
    </xdr:to>
    <xdr:sp macro="" textlink="">
      <xdr:nvSpPr>
        <xdr:cNvPr id="625" name="円/楕円 624"/>
        <xdr:cNvSpPr/>
      </xdr:nvSpPr>
      <xdr:spPr>
        <a:xfrm>
          <a:off x="12763500" y="131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83207</xdr:rowOff>
    </xdr:from>
    <xdr:ext cx="534377" cy="259045"/>
    <xdr:sp macro="" textlink="">
      <xdr:nvSpPr>
        <xdr:cNvPr id="626" name="テキスト ボックス 625"/>
        <xdr:cNvSpPr txBox="1"/>
      </xdr:nvSpPr>
      <xdr:spPr>
        <a:xfrm>
          <a:off x="12547111" y="1328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6" name="テキスト ボックス 64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50" name="直線コネクタ 649"/>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51" name="積立金最小値テキスト"/>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52" name="直線コネクタ 651"/>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53" name="積立金最大値テキスト"/>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54" name="直線コネクタ 653"/>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55766</xdr:rowOff>
    </xdr:from>
    <xdr:to>
      <xdr:col>23</xdr:col>
      <xdr:colOff>517525</xdr:colOff>
      <xdr:row>96</xdr:row>
      <xdr:rowOff>165970</xdr:rowOff>
    </xdr:to>
    <xdr:cxnSp macro="">
      <xdr:nvCxnSpPr>
        <xdr:cNvPr id="655" name="直線コネクタ 654"/>
        <xdr:cNvCxnSpPr/>
      </xdr:nvCxnSpPr>
      <xdr:spPr>
        <a:xfrm>
          <a:off x="15481300" y="15829166"/>
          <a:ext cx="838200" cy="79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105300</xdr:rowOff>
    </xdr:from>
    <xdr:ext cx="534377" cy="259045"/>
    <xdr:sp macro="" textlink="">
      <xdr:nvSpPr>
        <xdr:cNvPr id="656" name="積立金平均値テキスト"/>
        <xdr:cNvSpPr txBox="1"/>
      </xdr:nvSpPr>
      <xdr:spPr>
        <a:xfrm>
          <a:off x="16370300" y="16393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57" name="フローチャート : 判断 656"/>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55766</xdr:rowOff>
    </xdr:from>
    <xdr:to>
      <xdr:col>22</xdr:col>
      <xdr:colOff>365125</xdr:colOff>
      <xdr:row>93</xdr:row>
      <xdr:rowOff>12788</xdr:rowOff>
    </xdr:to>
    <xdr:cxnSp macro="">
      <xdr:nvCxnSpPr>
        <xdr:cNvPr id="658" name="直線コネクタ 657"/>
        <xdr:cNvCxnSpPr/>
      </xdr:nvCxnSpPr>
      <xdr:spPr>
        <a:xfrm flipV="1">
          <a:off x="14592300" y="15829166"/>
          <a:ext cx="889000" cy="12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13081</xdr:rowOff>
    </xdr:from>
    <xdr:to>
      <xdr:col>22</xdr:col>
      <xdr:colOff>415925</xdr:colOff>
      <xdr:row>96</xdr:row>
      <xdr:rowOff>114681</xdr:rowOff>
    </xdr:to>
    <xdr:sp macro="" textlink="">
      <xdr:nvSpPr>
        <xdr:cNvPr id="659" name="フローチャート : 判断 658"/>
        <xdr:cNvSpPr/>
      </xdr:nvSpPr>
      <xdr:spPr>
        <a:xfrm>
          <a:off x="1543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105808</xdr:rowOff>
    </xdr:from>
    <xdr:ext cx="534377" cy="259045"/>
    <xdr:sp macro="" textlink="">
      <xdr:nvSpPr>
        <xdr:cNvPr id="660" name="テキスト ボックス 659"/>
        <xdr:cNvSpPr txBox="1"/>
      </xdr:nvSpPr>
      <xdr:spPr>
        <a:xfrm>
          <a:off x="15214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12788</xdr:rowOff>
    </xdr:from>
    <xdr:to>
      <xdr:col>21</xdr:col>
      <xdr:colOff>161925</xdr:colOff>
      <xdr:row>94</xdr:row>
      <xdr:rowOff>169666</xdr:rowOff>
    </xdr:to>
    <xdr:cxnSp macro="">
      <xdr:nvCxnSpPr>
        <xdr:cNvPr id="661" name="直線コネクタ 660"/>
        <xdr:cNvCxnSpPr/>
      </xdr:nvCxnSpPr>
      <xdr:spPr>
        <a:xfrm flipV="1">
          <a:off x="13703300" y="15957638"/>
          <a:ext cx="889000" cy="32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62" name="フローチャート : 判断 661"/>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63" name="テキスト ボックス 662"/>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65596</xdr:rowOff>
    </xdr:from>
    <xdr:to>
      <xdr:col>19</xdr:col>
      <xdr:colOff>644525</xdr:colOff>
      <xdr:row>94</xdr:row>
      <xdr:rowOff>169666</xdr:rowOff>
    </xdr:to>
    <xdr:cxnSp macro="">
      <xdr:nvCxnSpPr>
        <xdr:cNvPr id="664" name="直線コネクタ 663"/>
        <xdr:cNvCxnSpPr/>
      </xdr:nvCxnSpPr>
      <xdr:spPr>
        <a:xfrm>
          <a:off x="12814300" y="16181896"/>
          <a:ext cx="889000" cy="10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65" name="フローチャート : 判断 664"/>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74661</xdr:rowOff>
    </xdr:from>
    <xdr:ext cx="534377" cy="259045"/>
    <xdr:sp macro="" textlink="">
      <xdr:nvSpPr>
        <xdr:cNvPr id="666" name="テキスト ボックス 665"/>
        <xdr:cNvSpPr txBox="1"/>
      </xdr:nvSpPr>
      <xdr:spPr>
        <a:xfrm>
          <a:off x="13436111" y="1636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67" name="フローチャート : 判断 666"/>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69175</xdr:rowOff>
    </xdr:from>
    <xdr:ext cx="534377" cy="259045"/>
    <xdr:sp macro="" textlink="">
      <xdr:nvSpPr>
        <xdr:cNvPr id="668" name="テキスト ボックス 667"/>
        <xdr:cNvSpPr txBox="1"/>
      </xdr:nvSpPr>
      <xdr:spPr>
        <a:xfrm>
          <a:off x="12547111" y="1652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115170</xdr:rowOff>
    </xdr:from>
    <xdr:to>
      <xdr:col>23</xdr:col>
      <xdr:colOff>568325</xdr:colOff>
      <xdr:row>97</xdr:row>
      <xdr:rowOff>45320</xdr:rowOff>
    </xdr:to>
    <xdr:sp macro="" textlink="">
      <xdr:nvSpPr>
        <xdr:cNvPr id="674" name="円/楕円 673"/>
        <xdr:cNvSpPr/>
      </xdr:nvSpPr>
      <xdr:spPr>
        <a:xfrm>
          <a:off x="16268700" y="165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93597</xdr:rowOff>
    </xdr:from>
    <xdr:ext cx="534377" cy="259045"/>
    <xdr:sp macro="" textlink="">
      <xdr:nvSpPr>
        <xdr:cNvPr id="675" name="積立金該当値テキスト"/>
        <xdr:cNvSpPr txBox="1"/>
      </xdr:nvSpPr>
      <xdr:spPr>
        <a:xfrm>
          <a:off x="16370300" y="1655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20,621</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4966</xdr:rowOff>
    </xdr:from>
    <xdr:to>
      <xdr:col>22</xdr:col>
      <xdr:colOff>415925</xdr:colOff>
      <xdr:row>92</xdr:row>
      <xdr:rowOff>106566</xdr:rowOff>
    </xdr:to>
    <xdr:sp macro="" textlink="">
      <xdr:nvSpPr>
        <xdr:cNvPr id="676" name="円/楕円 675"/>
        <xdr:cNvSpPr/>
      </xdr:nvSpPr>
      <xdr:spPr>
        <a:xfrm>
          <a:off x="15430500" y="1577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123093</xdr:rowOff>
    </xdr:from>
    <xdr:ext cx="534377" cy="259045"/>
    <xdr:sp macro="" textlink="">
      <xdr:nvSpPr>
        <xdr:cNvPr id="677" name="テキスト ボックス 676"/>
        <xdr:cNvSpPr txBox="1"/>
      </xdr:nvSpPr>
      <xdr:spPr>
        <a:xfrm>
          <a:off x="15214111" y="1555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62,406</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133438</xdr:rowOff>
    </xdr:from>
    <xdr:to>
      <xdr:col>21</xdr:col>
      <xdr:colOff>212725</xdr:colOff>
      <xdr:row>93</xdr:row>
      <xdr:rowOff>63588</xdr:rowOff>
    </xdr:to>
    <xdr:sp macro="" textlink="">
      <xdr:nvSpPr>
        <xdr:cNvPr id="678" name="円/楕円 677"/>
        <xdr:cNvSpPr/>
      </xdr:nvSpPr>
      <xdr:spPr>
        <a:xfrm>
          <a:off x="14541500" y="1590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54715</xdr:rowOff>
    </xdr:from>
    <xdr:ext cx="534377" cy="259045"/>
    <xdr:sp macro="" textlink="">
      <xdr:nvSpPr>
        <xdr:cNvPr id="679" name="テキスト ボックス 678"/>
        <xdr:cNvSpPr txBox="1"/>
      </xdr:nvSpPr>
      <xdr:spPr>
        <a:xfrm>
          <a:off x="14325111" y="1599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118866</xdr:rowOff>
    </xdr:from>
    <xdr:to>
      <xdr:col>20</xdr:col>
      <xdr:colOff>9525</xdr:colOff>
      <xdr:row>95</xdr:row>
      <xdr:rowOff>49016</xdr:rowOff>
    </xdr:to>
    <xdr:sp macro="" textlink="">
      <xdr:nvSpPr>
        <xdr:cNvPr id="680" name="円/楕円 679"/>
        <xdr:cNvSpPr/>
      </xdr:nvSpPr>
      <xdr:spPr>
        <a:xfrm>
          <a:off x="13652500" y="162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65543</xdr:rowOff>
    </xdr:from>
    <xdr:ext cx="534377" cy="259045"/>
    <xdr:sp macro="" textlink="">
      <xdr:nvSpPr>
        <xdr:cNvPr id="681" name="テキスト ボックス 680"/>
        <xdr:cNvSpPr txBox="1"/>
      </xdr:nvSpPr>
      <xdr:spPr>
        <a:xfrm>
          <a:off x="13436111" y="160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38,427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14796</xdr:rowOff>
    </xdr:from>
    <xdr:to>
      <xdr:col>18</xdr:col>
      <xdr:colOff>492125</xdr:colOff>
      <xdr:row>94</xdr:row>
      <xdr:rowOff>116396</xdr:rowOff>
    </xdr:to>
    <xdr:sp macro="" textlink="">
      <xdr:nvSpPr>
        <xdr:cNvPr id="682" name="円/楕円 681"/>
        <xdr:cNvSpPr/>
      </xdr:nvSpPr>
      <xdr:spPr>
        <a:xfrm>
          <a:off x="12763500" y="161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132923</xdr:rowOff>
    </xdr:from>
    <xdr:ext cx="534377" cy="259045"/>
    <xdr:sp macro="" textlink="">
      <xdr:nvSpPr>
        <xdr:cNvPr id="683" name="テキスト ボックス 682"/>
        <xdr:cNvSpPr txBox="1"/>
      </xdr:nvSpPr>
      <xdr:spPr>
        <a:xfrm>
          <a:off x="12547111" y="1590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7" name="直線コネクタ 706"/>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0" name="投資及び出資金最大値テキスト"/>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1" name="直線コネクタ 710"/>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12082</xdr:rowOff>
    </xdr:from>
    <xdr:ext cx="469744" cy="259045"/>
    <xdr:sp macro="" textlink="">
      <xdr:nvSpPr>
        <xdr:cNvPr id="713" name="投資及び出資金平均値テキスト"/>
        <xdr:cNvSpPr txBox="1"/>
      </xdr:nvSpPr>
      <xdr:spPr>
        <a:xfrm>
          <a:off x="22212300" y="635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14" name="フローチャート : 判断 713"/>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31115</xdr:rowOff>
    </xdr:from>
    <xdr:to>
      <xdr:col>31</xdr:col>
      <xdr:colOff>85725</xdr:colOff>
      <xdr:row>38</xdr:row>
      <xdr:rowOff>132715</xdr:rowOff>
    </xdr:to>
    <xdr:sp macro="" textlink="">
      <xdr:nvSpPr>
        <xdr:cNvPr id="716" name="フローチャート : 判断 715"/>
        <xdr:cNvSpPr/>
      </xdr:nvSpPr>
      <xdr:spPr>
        <a:xfrm>
          <a:off x="2127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149242</xdr:rowOff>
    </xdr:from>
    <xdr:ext cx="469744" cy="259045"/>
    <xdr:sp macro="" textlink="">
      <xdr:nvSpPr>
        <xdr:cNvPr id="717" name="テキスト ボックス 716"/>
        <xdr:cNvSpPr txBox="1"/>
      </xdr:nvSpPr>
      <xdr:spPr>
        <a:xfrm>
          <a:off x="210884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20" name="テキスト ボックス 719"/>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5" name="テキスト ボックス 724"/>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6" name="直線コネクタ 765"/>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69"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0" name="直線コネクタ 769"/>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89702</xdr:rowOff>
    </xdr:from>
    <xdr:to>
      <xdr:col>32</xdr:col>
      <xdr:colOff>187325</xdr:colOff>
      <xdr:row>59</xdr:row>
      <xdr:rowOff>98356</xdr:rowOff>
    </xdr:to>
    <xdr:cxnSp macro="">
      <xdr:nvCxnSpPr>
        <xdr:cNvPr id="771" name="直線コネクタ 770"/>
        <xdr:cNvCxnSpPr/>
      </xdr:nvCxnSpPr>
      <xdr:spPr>
        <a:xfrm flipV="1">
          <a:off x="21323300" y="10205252"/>
          <a:ext cx="8382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3029</xdr:rowOff>
    </xdr:from>
    <xdr:ext cx="469744" cy="259045"/>
    <xdr:sp macro="" textlink="">
      <xdr:nvSpPr>
        <xdr:cNvPr id="772" name="貸付金平均値テキスト"/>
        <xdr:cNvSpPr txBox="1"/>
      </xdr:nvSpPr>
      <xdr:spPr>
        <a:xfrm>
          <a:off x="22212300" y="994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3" name="フローチャート : 判断 772"/>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98356</xdr:rowOff>
    </xdr:from>
    <xdr:to>
      <xdr:col>31</xdr:col>
      <xdr:colOff>34925</xdr:colOff>
      <xdr:row>59</xdr:row>
      <xdr:rowOff>98650</xdr:rowOff>
    </xdr:to>
    <xdr:cxnSp macro="">
      <xdr:nvCxnSpPr>
        <xdr:cNvPr id="774" name="直線コネクタ 773"/>
        <xdr:cNvCxnSpPr/>
      </xdr:nvCxnSpPr>
      <xdr:spPr>
        <a:xfrm flipV="1">
          <a:off x="20434300" y="10213906"/>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133379</xdr:rowOff>
    </xdr:from>
    <xdr:to>
      <xdr:col>31</xdr:col>
      <xdr:colOff>85725</xdr:colOff>
      <xdr:row>59</xdr:row>
      <xdr:rowOff>63529</xdr:rowOff>
    </xdr:to>
    <xdr:sp macro="" textlink="">
      <xdr:nvSpPr>
        <xdr:cNvPr id="775" name="フローチャート : 判断 774"/>
        <xdr:cNvSpPr/>
      </xdr:nvSpPr>
      <xdr:spPr>
        <a:xfrm>
          <a:off x="21272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80056</xdr:rowOff>
    </xdr:from>
    <xdr:ext cx="469744" cy="259045"/>
    <xdr:sp macro="" textlink="">
      <xdr:nvSpPr>
        <xdr:cNvPr id="776" name="テキスト ボックス 775"/>
        <xdr:cNvSpPr txBox="1"/>
      </xdr:nvSpPr>
      <xdr:spPr>
        <a:xfrm>
          <a:off x="21088427"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98617</xdr:rowOff>
    </xdr:from>
    <xdr:to>
      <xdr:col>29</xdr:col>
      <xdr:colOff>517525</xdr:colOff>
      <xdr:row>59</xdr:row>
      <xdr:rowOff>98650</xdr:rowOff>
    </xdr:to>
    <xdr:cxnSp macro="">
      <xdr:nvCxnSpPr>
        <xdr:cNvPr id="777" name="直線コネクタ 776"/>
        <xdr:cNvCxnSpPr/>
      </xdr:nvCxnSpPr>
      <xdr:spPr>
        <a:xfrm>
          <a:off x="19545300" y="10214167"/>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78" name="フローチャート : 判断 777"/>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79" name="テキスト ボックス 778"/>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97344</xdr:rowOff>
    </xdr:from>
    <xdr:to>
      <xdr:col>28</xdr:col>
      <xdr:colOff>314325</xdr:colOff>
      <xdr:row>59</xdr:row>
      <xdr:rowOff>98617</xdr:rowOff>
    </xdr:to>
    <xdr:cxnSp macro="">
      <xdr:nvCxnSpPr>
        <xdr:cNvPr id="780" name="直線コネクタ 779"/>
        <xdr:cNvCxnSpPr/>
      </xdr:nvCxnSpPr>
      <xdr:spPr>
        <a:xfrm>
          <a:off x="18656300" y="10212894"/>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1" name="フローチャート : 判断 780"/>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2" name="テキスト ボックス 781"/>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3" name="フローチャート : 判断 782"/>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4" name="テキスト ボックス 783"/>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38902</xdr:rowOff>
    </xdr:from>
    <xdr:to>
      <xdr:col>32</xdr:col>
      <xdr:colOff>238125</xdr:colOff>
      <xdr:row>59</xdr:row>
      <xdr:rowOff>140502</xdr:rowOff>
    </xdr:to>
    <xdr:sp macro="" textlink="">
      <xdr:nvSpPr>
        <xdr:cNvPr id="790" name="円/楕円 789"/>
        <xdr:cNvSpPr/>
      </xdr:nvSpPr>
      <xdr:spPr>
        <a:xfrm>
          <a:off x="22110700" y="1015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130029</xdr:rowOff>
    </xdr:from>
    <xdr:ext cx="378565" cy="259045"/>
    <xdr:sp macro="" textlink="">
      <xdr:nvSpPr>
        <xdr:cNvPr id="791" name="貸付金該当値テキスト"/>
        <xdr:cNvSpPr txBox="1"/>
      </xdr:nvSpPr>
      <xdr:spPr>
        <a:xfrm>
          <a:off x="22212300" y="10074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47556</xdr:rowOff>
    </xdr:from>
    <xdr:to>
      <xdr:col>31</xdr:col>
      <xdr:colOff>85725</xdr:colOff>
      <xdr:row>59</xdr:row>
      <xdr:rowOff>149156</xdr:rowOff>
    </xdr:to>
    <xdr:sp macro="" textlink="">
      <xdr:nvSpPr>
        <xdr:cNvPr id="792" name="円/楕円 791"/>
        <xdr:cNvSpPr/>
      </xdr:nvSpPr>
      <xdr:spPr>
        <a:xfrm>
          <a:off x="21272500" y="1016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140283</xdr:rowOff>
    </xdr:from>
    <xdr:ext cx="313932" cy="259045"/>
    <xdr:sp macro="" textlink="">
      <xdr:nvSpPr>
        <xdr:cNvPr id="793" name="テキスト ボックス 792"/>
        <xdr:cNvSpPr txBox="1"/>
      </xdr:nvSpPr>
      <xdr:spPr>
        <a:xfrm>
          <a:off x="21166333" y="102558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47850</xdr:rowOff>
    </xdr:from>
    <xdr:to>
      <xdr:col>29</xdr:col>
      <xdr:colOff>568325</xdr:colOff>
      <xdr:row>59</xdr:row>
      <xdr:rowOff>149450</xdr:rowOff>
    </xdr:to>
    <xdr:sp macro="" textlink="">
      <xdr:nvSpPr>
        <xdr:cNvPr id="794" name="円/楕円 793"/>
        <xdr:cNvSpPr/>
      </xdr:nvSpPr>
      <xdr:spPr>
        <a:xfrm>
          <a:off x="20383500" y="1016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140577</xdr:rowOff>
    </xdr:from>
    <xdr:ext cx="249299" cy="259045"/>
    <xdr:sp macro="" textlink="">
      <xdr:nvSpPr>
        <xdr:cNvPr id="795" name="テキスト ボックス 794"/>
        <xdr:cNvSpPr txBox="1"/>
      </xdr:nvSpPr>
      <xdr:spPr>
        <a:xfrm>
          <a:off x="20309649" y="1025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47817</xdr:rowOff>
    </xdr:from>
    <xdr:to>
      <xdr:col>28</xdr:col>
      <xdr:colOff>365125</xdr:colOff>
      <xdr:row>59</xdr:row>
      <xdr:rowOff>149417</xdr:rowOff>
    </xdr:to>
    <xdr:sp macro="" textlink="">
      <xdr:nvSpPr>
        <xdr:cNvPr id="796" name="円/楕円 795"/>
        <xdr:cNvSpPr/>
      </xdr:nvSpPr>
      <xdr:spPr>
        <a:xfrm>
          <a:off x="19494500" y="1016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140544</xdr:rowOff>
    </xdr:from>
    <xdr:ext cx="249299" cy="259045"/>
    <xdr:sp macro="" textlink="">
      <xdr:nvSpPr>
        <xdr:cNvPr id="797" name="テキスト ボックス 796"/>
        <xdr:cNvSpPr txBox="1"/>
      </xdr:nvSpPr>
      <xdr:spPr>
        <a:xfrm>
          <a:off x="19420649" y="10256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46544</xdr:rowOff>
    </xdr:from>
    <xdr:to>
      <xdr:col>27</xdr:col>
      <xdr:colOff>161925</xdr:colOff>
      <xdr:row>59</xdr:row>
      <xdr:rowOff>148144</xdr:rowOff>
    </xdr:to>
    <xdr:sp macro="" textlink="">
      <xdr:nvSpPr>
        <xdr:cNvPr id="798" name="円/楕円 797"/>
        <xdr:cNvSpPr/>
      </xdr:nvSpPr>
      <xdr:spPr>
        <a:xfrm>
          <a:off x="18605500" y="1016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139271</xdr:rowOff>
    </xdr:from>
    <xdr:ext cx="313932" cy="259045"/>
    <xdr:sp macro="" textlink="">
      <xdr:nvSpPr>
        <xdr:cNvPr id="799" name="テキスト ボックス 798"/>
        <xdr:cNvSpPr txBox="1"/>
      </xdr:nvSpPr>
      <xdr:spPr>
        <a:xfrm>
          <a:off x="18499333" y="1025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3" name="直線コネクタ 822"/>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4"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5" name="直線コネクタ 824"/>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6"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7" name="直線コネクタ 826"/>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149819</xdr:rowOff>
    </xdr:from>
    <xdr:to>
      <xdr:col>32</xdr:col>
      <xdr:colOff>187325</xdr:colOff>
      <xdr:row>76</xdr:row>
      <xdr:rowOff>157448</xdr:rowOff>
    </xdr:to>
    <xdr:cxnSp macro="">
      <xdr:nvCxnSpPr>
        <xdr:cNvPr id="828" name="直線コネクタ 827"/>
        <xdr:cNvCxnSpPr/>
      </xdr:nvCxnSpPr>
      <xdr:spPr>
        <a:xfrm flipV="1">
          <a:off x="21323300" y="13180019"/>
          <a:ext cx="838200" cy="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88985</xdr:rowOff>
    </xdr:from>
    <xdr:ext cx="534377" cy="259045"/>
    <xdr:sp macro="" textlink="">
      <xdr:nvSpPr>
        <xdr:cNvPr id="829" name="繰出金平均値テキスト"/>
        <xdr:cNvSpPr txBox="1"/>
      </xdr:nvSpPr>
      <xdr:spPr>
        <a:xfrm>
          <a:off x="22212300" y="12947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0" name="フローチャート : 判断 829"/>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157448</xdr:rowOff>
    </xdr:from>
    <xdr:to>
      <xdr:col>31</xdr:col>
      <xdr:colOff>34925</xdr:colOff>
      <xdr:row>77</xdr:row>
      <xdr:rowOff>688</xdr:rowOff>
    </xdr:to>
    <xdr:cxnSp macro="">
      <xdr:nvCxnSpPr>
        <xdr:cNvPr id="831" name="直線コネクタ 830"/>
        <xdr:cNvCxnSpPr/>
      </xdr:nvCxnSpPr>
      <xdr:spPr>
        <a:xfrm flipV="1">
          <a:off x="20434300" y="13187648"/>
          <a:ext cx="889000" cy="1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44833</xdr:rowOff>
    </xdr:from>
    <xdr:to>
      <xdr:col>31</xdr:col>
      <xdr:colOff>85725</xdr:colOff>
      <xdr:row>76</xdr:row>
      <xdr:rowOff>146433</xdr:rowOff>
    </xdr:to>
    <xdr:sp macro="" textlink="">
      <xdr:nvSpPr>
        <xdr:cNvPr id="832" name="フローチャート : 判断 831"/>
        <xdr:cNvSpPr/>
      </xdr:nvSpPr>
      <xdr:spPr>
        <a:xfrm>
          <a:off x="21272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162961</xdr:rowOff>
    </xdr:from>
    <xdr:ext cx="534377" cy="259045"/>
    <xdr:sp macro="" textlink="">
      <xdr:nvSpPr>
        <xdr:cNvPr id="833" name="テキスト ボックス 832"/>
        <xdr:cNvSpPr txBox="1"/>
      </xdr:nvSpPr>
      <xdr:spPr>
        <a:xfrm>
          <a:off x="21056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168785</xdr:rowOff>
    </xdr:from>
    <xdr:to>
      <xdr:col>29</xdr:col>
      <xdr:colOff>517525</xdr:colOff>
      <xdr:row>77</xdr:row>
      <xdr:rowOff>688</xdr:rowOff>
    </xdr:to>
    <xdr:cxnSp macro="">
      <xdr:nvCxnSpPr>
        <xdr:cNvPr id="834" name="直線コネクタ 833"/>
        <xdr:cNvCxnSpPr/>
      </xdr:nvCxnSpPr>
      <xdr:spPr>
        <a:xfrm>
          <a:off x="19545300" y="13198985"/>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5" name="フローチャート : 判断 834"/>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159463</xdr:rowOff>
    </xdr:from>
    <xdr:ext cx="534377" cy="259045"/>
    <xdr:sp macro="" textlink="">
      <xdr:nvSpPr>
        <xdr:cNvPr id="836" name="テキスト ボックス 835"/>
        <xdr:cNvSpPr txBox="1"/>
      </xdr:nvSpPr>
      <xdr:spPr>
        <a:xfrm>
          <a:off x="20167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168785</xdr:rowOff>
    </xdr:from>
    <xdr:to>
      <xdr:col>28</xdr:col>
      <xdr:colOff>314325</xdr:colOff>
      <xdr:row>77</xdr:row>
      <xdr:rowOff>1901</xdr:rowOff>
    </xdr:to>
    <xdr:cxnSp macro="">
      <xdr:nvCxnSpPr>
        <xdr:cNvPr id="837" name="直線コネクタ 836"/>
        <xdr:cNvCxnSpPr/>
      </xdr:nvCxnSpPr>
      <xdr:spPr>
        <a:xfrm flipV="1">
          <a:off x="18656300" y="13198985"/>
          <a:ext cx="889000" cy="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38" name="フローチャート : 判断 837"/>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10698</xdr:rowOff>
    </xdr:from>
    <xdr:ext cx="534377" cy="259045"/>
    <xdr:sp macro="" textlink="">
      <xdr:nvSpPr>
        <xdr:cNvPr id="839" name="テキスト ボックス 838"/>
        <xdr:cNvSpPr txBox="1"/>
      </xdr:nvSpPr>
      <xdr:spPr>
        <a:xfrm>
          <a:off x="19278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0" name="フローチャート : 判断 839"/>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18158</xdr:rowOff>
    </xdr:from>
    <xdr:ext cx="534377" cy="259045"/>
    <xdr:sp macro="" textlink="">
      <xdr:nvSpPr>
        <xdr:cNvPr id="841" name="テキスト ボックス 840"/>
        <xdr:cNvSpPr txBox="1"/>
      </xdr:nvSpPr>
      <xdr:spPr>
        <a:xfrm>
          <a:off x="18389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99019</xdr:rowOff>
    </xdr:from>
    <xdr:to>
      <xdr:col>32</xdr:col>
      <xdr:colOff>238125</xdr:colOff>
      <xdr:row>77</xdr:row>
      <xdr:rowOff>29169</xdr:rowOff>
    </xdr:to>
    <xdr:sp macro="" textlink="">
      <xdr:nvSpPr>
        <xdr:cNvPr id="847" name="円/楕円 846"/>
        <xdr:cNvSpPr/>
      </xdr:nvSpPr>
      <xdr:spPr>
        <a:xfrm>
          <a:off x="22110700" y="1312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77446</xdr:rowOff>
    </xdr:from>
    <xdr:ext cx="534377" cy="259045"/>
    <xdr:sp macro="" textlink="">
      <xdr:nvSpPr>
        <xdr:cNvPr id="848" name="繰出金該当値テキスト"/>
        <xdr:cNvSpPr txBox="1"/>
      </xdr:nvSpPr>
      <xdr:spPr>
        <a:xfrm>
          <a:off x="22212300" y="1310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53,672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106648</xdr:rowOff>
    </xdr:from>
    <xdr:to>
      <xdr:col>31</xdr:col>
      <xdr:colOff>85725</xdr:colOff>
      <xdr:row>77</xdr:row>
      <xdr:rowOff>36798</xdr:rowOff>
    </xdr:to>
    <xdr:sp macro="" textlink="">
      <xdr:nvSpPr>
        <xdr:cNvPr id="849" name="円/楕円 848"/>
        <xdr:cNvSpPr/>
      </xdr:nvSpPr>
      <xdr:spPr>
        <a:xfrm>
          <a:off x="21272500" y="1313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27925</xdr:rowOff>
    </xdr:from>
    <xdr:ext cx="534377" cy="259045"/>
    <xdr:sp macro="" textlink="">
      <xdr:nvSpPr>
        <xdr:cNvPr id="850" name="テキスト ボックス 849"/>
        <xdr:cNvSpPr txBox="1"/>
      </xdr:nvSpPr>
      <xdr:spPr>
        <a:xfrm>
          <a:off x="21056111" y="1322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52,671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121338</xdr:rowOff>
    </xdr:from>
    <xdr:to>
      <xdr:col>29</xdr:col>
      <xdr:colOff>568325</xdr:colOff>
      <xdr:row>77</xdr:row>
      <xdr:rowOff>51488</xdr:rowOff>
    </xdr:to>
    <xdr:sp macro="" textlink="">
      <xdr:nvSpPr>
        <xdr:cNvPr id="851" name="円/楕円 850"/>
        <xdr:cNvSpPr/>
      </xdr:nvSpPr>
      <xdr:spPr>
        <a:xfrm>
          <a:off x="20383500" y="1315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42615</xdr:rowOff>
    </xdr:from>
    <xdr:ext cx="534377" cy="259045"/>
    <xdr:sp macro="" textlink="">
      <xdr:nvSpPr>
        <xdr:cNvPr id="852" name="テキスト ボックス 851"/>
        <xdr:cNvSpPr txBox="1"/>
      </xdr:nvSpPr>
      <xdr:spPr>
        <a:xfrm>
          <a:off x="20167111" y="1324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50,743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117985</xdr:rowOff>
    </xdr:from>
    <xdr:to>
      <xdr:col>28</xdr:col>
      <xdr:colOff>365125</xdr:colOff>
      <xdr:row>77</xdr:row>
      <xdr:rowOff>48135</xdr:rowOff>
    </xdr:to>
    <xdr:sp macro="" textlink="">
      <xdr:nvSpPr>
        <xdr:cNvPr id="853" name="円/楕円 852"/>
        <xdr:cNvSpPr/>
      </xdr:nvSpPr>
      <xdr:spPr>
        <a:xfrm>
          <a:off x="19494500" y="1314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39262</xdr:rowOff>
    </xdr:from>
    <xdr:ext cx="534377" cy="259045"/>
    <xdr:sp macro="" textlink="">
      <xdr:nvSpPr>
        <xdr:cNvPr id="854" name="テキスト ボックス 853"/>
        <xdr:cNvSpPr txBox="1"/>
      </xdr:nvSpPr>
      <xdr:spPr>
        <a:xfrm>
          <a:off x="19278111" y="132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51,183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122551</xdr:rowOff>
    </xdr:from>
    <xdr:to>
      <xdr:col>27</xdr:col>
      <xdr:colOff>161925</xdr:colOff>
      <xdr:row>77</xdr:row>
      <xdr:rowOff>52701</xdr:rowOff>
    </xdr:to>
    <xdr:sp macro="" textlink="">
      <xdr:nvSpPr>
        <xdr:cNvPr id="855" name="円/楕円 854"/>
        <xdr:cNvSpPr/>
      </xdr:nvSpPr>
      <xdr:spPr>
        <a:xfrm>
          <a:off x="18605500" y="1315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43828</xdr:rowOff>
    </xdr:from>
    <xdr:ext cx="534377" cy="259045"/>
    <xdr:sp macro="" textlink="">
      <xdr:nvSpPr>
        <xdr:cNvPr id="856" name="テキスト ボックス 855"/>
        <xdr:cNvSpPr txBox="1"/>
      </xdr:nvSpPr>
      <xdr:spPr>
        <a:xfrm>
          <a:off x="18389111" y="132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50,584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7" name="直線コネクタ 86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8" name="テキスト ボックス 86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9" name="直線コネクタ 86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0" name="テキスト ボックス 86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2" name="テキスト ボックス 87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3" name="直線コネクタ 87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4" name="テキスト ボックス 87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5" name="直線コネクタ 87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6" name="テキスト ボックス 87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0" name="直線コネクタ 87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5" name="直線コネクタ 88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7" name="フローチャート : 判断 88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8" name="直線コネクタ 88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9" name="フローチャート : 判断 88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0" name="テキスト ボックス 88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1" name="直線コネクタ 89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2" name="フローチャート : 判断 891"/>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3" name="テキスト ボックス 892"/>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4" name="直線コネクタ 89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5" name="フローチャート : 判断 89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6" name="テキスト ボックス 89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7" name="フローチャート : 判断 89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8" name="テキスト ボックス 897"/>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4" name="円/楕円 90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6" name="円/楕円 90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7" name="テキスト ボックス 90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8" name="円/楕円 90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0" name="円/楕円 90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1" name="テキスト ボックス 91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2" name="円/楕円 91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3" name="テキスト ボックス 912"/>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公債費については、類似団体平均値よりも低い水準で推移しており、起債事業の峻別・抑制に努めた結果といえる。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a:t>
          </a:r>
          <a:r>
            <a:rPr kumimoji="1" lang="ja-JP" altLang="en-US" sz="1300" b="0" i="0" u="none" strike="noStrike" kern="0" cap="none" spc="0" normalizeH="0" baseline="0" noProof="0">
              <a:ln>
                <a:noFill/>
              </a:ln>
              <a:solidFill>
                <a:prstClr val="black"/>
              </a:solidFill>
              <a:effectLst/>
              <a:uLnTx/>
              <a:uFillTx/>
              <a:latin typeface="+mn-lt"/>
              <a:ea typeface="+mn-ea"/>
              <a:cs typeface="+mn-cs"/>
            </a:rPr>
            <a:t>道の駅整備に</a:t>
          </a:r>
          <a:r>
            <a:rPr kumimoji="1" lang="ja-JP" altLang="ja-JP" sz="1300" b="0" i="0" u="none" strike="noStrike" kern="0" cap="none" spc="0" normalizeH="0" baseline="0" noProof="0">
              <a:ln>
                <a:noFill/>
              </a:ln>
              <a:solidFill>
                <a:prstClr val="black"/>
              </a:solidFill>
              <a:effectLst/>
              <a:uLnTx/>
              <a:uFillTx/>
              <a:latin typeface="+mn-lt"/>
              <a:ea typeface="+mn-ea"/>
              <a:cs typeface="+mn-cs"/>
            </a:rPr>
            <a:t>伴う公債費の増大が懸念されるが、後年度において過大な負担とならないよう、対象事業の取捨選択に努める。</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徳島県板野町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13,651
13,513
36.22
5,694,962
5,358,210
301,618
3,523,617
4,143,607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126746</xdr:rowOff>
    </xdr:from>
    <xdr:to>
      <xdr:col>6</xdr:col>
      <xdr:colOff>511175</xdr:colOff>
      <xdr:row>37</xdr:row>
      <xdr:rowOff>43307</xdr:rowOff>
    </xdr:to>
    <xdr:cxnSp macro="">
      <xdr:nvCxnSpPr>
        <xdr:cNvPr id="61" name="直線コネクタ 60"/>
        <xdr:cNvCxnSpPr/>
      </xdr:nvCxnSpPr>
      <xdr:spPr>
        <a:xfrm>
          <a:off x="3797300" y="6298946"/>
          <a:ext cx="8382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12717</xdr:rowOff>
    </xdr:from>
    <xdr:ext cx="469744" cy="259045"/>
    <xdr:sp macro="" textlink="">
      <xdr:nvSpPr>
        <xdr:cNvPr id="62" name="議会費平均値テキスト"/>
        <xdr:cNvSpPr txBox="1"/>
      </xdr:nvSpPr>
      <xdr:spPr>
        <a:xfrm>
          <a:off x="4686300" y="6013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126746</xdr:rowOff>
    </xdr:from>
    <xdr:to>
      <xdr:col>5</xdr:col>
      <xdr:colOff>358775</xdr:colOff>
      <xdr:row>36</xdr:row>
      <xdr:rowOff>169418</xdr:rowOff>
    </xdr:to>
    <xdr:cxnSp macro="">
      <xdr:nvCxnSpPr>
        <xdr:cNvPr id="64" name="直線コネクタ 63"/>
        <xdr:cNvCxnSpPr/>
      </xdr:nvCxnSpPr>
      <xdr:spPr>
        <a:xfrm flipV="1">
          <a:off x="2908300" y="6298946"/>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45085</xdr:rowOff>
    </xdr:from>
    <xdr:to>
      <xdr:col>5</xdr:col>
      <xdr:colOff>409575</xdr:colOff>
      <xdr:row>35</xdr:row>
      <xdr:rowOff>146685</xdr:rowOff>
    </xdr:to>
    <xdr:sp macro="" textlink="">
      <xdr:nvSpPr>
        <xdr:cNvPr id="65" name="フローチャート : 判断 64"/>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163212</xdr:rowOff>
    </xdr:from>
    <xdr:ext cx="469744" cy="259045"/>
    <xdr:sp macro="" textlink="">
      <xdr:nvSpPr>
        <xdr:cNvPr id="66" name="テキスト ボックス 65"/>
        <xdr:cNvSpPr txBox="1"/>
      </xdr:nvSpPr>
      <xdr:spPr>
        <a:xfrm>
          <a:off x="3562427"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162941</xdr:rowOff>
    </xdr:from>
    <xdr:to>
      <xdr:col>4</xdr:col>
      <xdr:colOff>155575</xdr:colOff>
      <xdr:row>36</xdr:row>
      <xdr:rowOff>169418</xdr:rowOff>
    </xdr:to>
    <xdr:cxnSp macro="">
      <xdr:nvCxnSpPr>
        <xdr:cNvPr id="67" name="直線コネクタ 66"/>
        <xdr:cNvCxnSpPr/>
      </xdr:nvCxnSpPr>
      <xdr:spPr>
        <a:xfrm>
          <a:off x="2019300" y="6335141"/>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9288</xdr:rowOff>
    </xdr:from>
    <xdr:ext cx="469744" cy="259045"/>
    <xdr:sp macro="" textlink="">
      <xdr:nvSpPr>
        <xdr:cNvPr id="69" name="テキスト ボックス 68"/>
        <xdr:cNvSpPr txBox="1"/>
      </xdr:nvSpPr>
      <xdr:spPr>
        <a:xfrm>
          <a:off x="2673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111697</xdr:rowOff>
    </xdr:from>
    <xdr:to>
      <xdr:col>2</xdr:col>
      <xdr:colOff>638175</xdr:colOff>
      <xdr:row>36</xdr:row>
      <xdr:rowOff>162941</xdr:rowOff>
    </xdr:to>
    <xdr:cxnSp macro="">
      <xdr:nvCxnSpPr>
        <xdr:cNvPr id="70" name="直線コネクタ 69"/>
        <xdr:cNvCxnSpPr/>
      </xdr:nvCxnSpPr>
      <xdr:spPr>
        <a:xfrm>
          <a:off x="1130300" y="6283897"/>
          <a:ext cx="889000" cy="5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30243</xdr:rowOff>
    </xdr:from>
    <xdr:ext cx="469744" cy="259045"/>
    <xdr:sp macro="" textlink="">
      <xdr:nvSpPr>
        <xdr:cNvPr id="72" name="テキスト ボックス 71"/>
        <xdr:cNvSpPr txBox="1"/>
      </xdr:nvSpPr>
      <xdr:spPr>
        <a:xfrm>
          <a:off x="1784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171023</xdr:rowOff>
    </xdr:from>
    <xdr:ext cx="469744" cy="259045"/>
    <xdr:sp macro="" textlink="">
      <xdr:nvSpPr>
        <xdr:cNvPr id="74" name="テキスト ボックス 73"/>
        <xdr:cNvSpPr txBox="1"/>
      </xdr:nvSpPr>
      <xdr:spPr>
        <a:xfrm>
          <a:off x="895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163957</xdr:rowOff>
    </xdr:from>
    <xdr:to>
      <xdr:col>6</xdr:col>
      <xdr:colOff>561975</xdr:colOff>
      <xdr:row>37</xdr:row>
      <xdr:rowOff>94107</xdr:rowOff>
    </xdr:to>
    <xdr:sp macro="" textlink="">
      <xdr:nvSpPr>
        <xdr:cNvPr id="80" name="円/楕円 79"/>
        <xdr:cNvSpPr/>
      </xdr:nvSpPr>
      <xdr:spPr>
        <a:xfrm>
          <a:off x="4584700" y="633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142384</xdr:rowOff>
    </xdr:from>
    <xdr:ext cx="469744" cy="259045"/>
    <xdr:sp macro="" textlink="">
      <xdr:nvSpPr>
        <xdr:cNvPr id="81" name="議会費該当値テキスト"/>
        <xdr:cNvSpPr txBox="1"/>
      </xdr:nvSpPr>
      <xdr:spPr>
        <a:xfrm>
          <a:off x="4686300" y="63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75946</xdr:rowOff>
    </xdr:from>
    <xdr:to>
      <xdr:col>5</xdr:col>
      <xdr:colOff>409575</xdr:colOff>
      <xdr:row>37</xdr:row>
      <xdr:rowOff>6096</xdr:rowOff>
    </xdr:to>
    <xdr:sp macro="" textlink="">
      <xdr:nvSpPr>
        <xdr:cNvPr id="82" name="円/楕円 81"/>
        <xdr:cNvSpPr/>
      </xdr:nvSpPr>
      <xdr:spPr>
        <a:xfrm>
          <a:off x="3746500" y="62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168673</xdr:rowOff>
    </xdr:from>
    <xdr:ext cx="469744" cy="259045"/>
    <xdr:sp macro="" textlink="">
      <xdr:nvSpPr>
        <xdr:cNvPr id="83" name="テキスト ボックス 82"/>
        <xdr:cNvSpPr txBox="1"/>
      </xdr:nvSpPr>
      <xdr:spPr>
        <a:xfrm>
          <a:off x="3562427" y="634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118618</xdr:rowOff>
    </xdr:from>
    <xdr:to>
      <xdr:col>4</xdr:col>
      <xdr:colOff>206375</xdr:colOff>
      <xdr:row>37</xdr:row>
      <xdr:rowOff>48768</xdr:rowOff>
    </xdr:to>
    <xdr:sp macro="" textlink="">
      <xdr:nvSpPr>
        <xdr:cNvPr id="84" name="円/楕円 83"/>
        <xdr:cNvSpPr/>
      </xdr:nvSpPr>
      <xdr:spPr>
        <a:xfrm>
          <a:off x="2857500" y="62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39895</xdr:rowOff>
    </xdr:from>
    <xdr:ext cx="469744" cy="259045"/>
    <xdr:sp macro="" textlink="">
      <xdr:nvSpPr>
        <xdr:cNvPr id="85" name="テキスト ボックス 84"/>
        <xdr:cNvSpPr txBox="1"/>
      </xdr:nvSpPr>
      <xdr:spPr>
        <a:xfrm>
          <a:off x="2673427" y="638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112141</xdr:rowOff>
    </xdr:from>
    <xdr:to>
      <xdr:col>3</xdr:col>
      <xdr:colOff>3175</xdr:colOff>
      <xdr:row>37</xdr:row>
      <xdr:rowOff>42291</xdr:rowOff>
    </xdr:to>
    <xdr:sp macro="" textlink="">
      <xdr:nvSpPr>
        <xdr:cNvPr id="86" name="円/楕円 85"/>
        <xdr:cNvSpPr/>
      </xdr:nvSpPr>
      <xdr:spPr>
        <a:xfrm>
          <a:off x="1968500" y="62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33418</xdr:rowOff>
    </xdr:from>
    <xdr:ext cx="469744" cy="259045"/>
    <xdr:sp macro="" textlink="">
      <xdr:nvSpPr>
        <xdr:cNvPr id="87" name="テキスト ボックス 86"/>
        <xdr:cNvSpPr txBox="1"/>
      </xdr:nvSpPr>
      <xdr:spPr>
        <a:xfrm>
          <a:off x="1784427" y="6377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60897</xdr:rowOff>
    </xdr:from>
    <xdr:to>
      <xdr:col>1</xdr:col>
      <xdr:colOff>485775</xdr:colOff>
      <xdr:row>36</xdr:row>
      <xdr:rowOff>162497</xdr:rowOff>
    </xdr:to>
    <xdr:sp macro="" textlink="">
      <xdr:nvSpPr>
        <xdr:cNvPr id="88" name="円/楕円 87"/>
        <xdr:cNvSpPr/>
      </xdr:nvSpPr>
      <xdr:spPr>
        <a:xfrm>
          <a:off x="1079500" y="623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153624</xdr:rowOff>
    </xdr:from>
    <xdr:ext cx="469744" cy="259045"/>
    <xdr:sp macro="" textlink="">
      <xdr:nvSpPr>
        <xdr:cNvPr id="89" name="テキスト ボックス 88"/>
        <xdr:cNvSpPr txBox="1"/>
      </xdr:nvSpPr>
      <xdr:spPr>
        <a:xfrm>
          <a:off x="895427" y="632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97377</xdr:rowOff>
    </xdr:from>
    <xdr:to>
      <xdr:col>6</xdr:col>
      <xdr:colOff>511175</xdr:colOff>
      <xdr:row>57</xdr:row>
      <xdr:rowOff>5466</xdr:rowOff>
    </xdr:to>
    <xdr:cxnSp macro="">
      <xdr:nvCxnSpPr>
        <xdr:cNvPr id="116" name="直線コネクタ 115"/>
        <xdr:cNvCxnSpPr/>
      </xdr:nvCxnSpPr>
      <xdr:spPr>
        <a:xfrm>
          <a:off x="3797300" y="9698577"/>
          <a:ext cx="838200" cy="7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11613</xdr:rowOff>
    </xdr:from>
    <xdr:ext cx="534377" cy="259045"/>
    <xdr:sp macro="" textlink="">
      <xdr:nvSpPr>
        <xdr:cNvPr id="117" name="総務費平均値テキスト"/>
        <xdr:cNvSpPr txBox="1"/>
      </xdr:nvSpPr>
      <xdr:spPr>
        <a:xfrm>
          <a:off x="4686300" y="944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14011</xdr:rowOff>
    </xdr:from>
    <xdr:to>
      <xdr:col>5</xdr:col>
      <xdr:colOff>358775</xdr:colOff>
      <xdr:row>56</xdr:row>
      <xdr:rowOff>97377</xdr:rowOff>
    </xdr:to>
    <xdr:cxnSp macro="">
      <xdr:nvCxnSpPr>
        <xdr:cNvPr id="119" name="直線コネクタ 118"/>
        <xdr:cNvCxnSpPr/>
      </xdr:nvCxnSpPr>
      <xdr:spPr>
        <a:xfrm>
          <a:off x="2908300" y="9615211"/>
          <a:ext cx="889000" cy="8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166670</xdr:rowOff>
    </xdr:from>
    <xdr:to>
      <xdr:col>5</xdr:col>
      <xdr:colOff>409575</xdr:colOff>
      <xdr:row>56</xdr:row>
      <xdr:rowOff>96820</xdr:rowOff>
    </xdr:to>
    <xdr:sp macro="" textlink="">
      <xdr:nvSpPr>
        <xdr:cNvPr id="120" name="フローチャート : 判断 119"/>
        <xdr:cNvSpPr/>
      </xdr:nvSpPr>
      <xdr:spPr>
        <a:xfrm>
          <a:off x="3746500" y="959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113347</xdr:rowOff>
    </xdr:from>
    <xdr:ext cx="534377" cy="259045"/>
    <xdr:sp macro="" textlink="">
      <xdr:nvSpPr>
        <xdr:cNvPr id="121" name="テキスト ボックス 120"/>
        <xdr:cNvSpPr txBox="1"/>
      </xdr:nvSpPr>
      <xdr:spPr>
        <a:xfrm>
          <a:off x="3530111" y="93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14011</xdr:rowOff>
    </xdr:from>
    <xdr:to>
      <xdr:col>4</xdr:col>
      <xdr:colOff>155575</xdr:colOff>
      <xdr:row>56</xdr:row>
      <xdr:rowOff>115364</xdr:rowOff>
    </xdr:to>
    <xdr:cxnSp macro="">
      <xdr:nvCxnSpPr>
        <xdr:cNvPr id="122" name="直線コネクタ 121"/>
        <xdr:cNvCxnSpPr/>
      </xdr:nvCxnSpPr>
      <xdr:spPr>
        <a:xfrm flipV="1">
          <a:off x="2019300" y="9615211"/>
          <a:ext cx="889000" cy="10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168686</xdr:rowOff>
    </xdr:from>
    <xdr:ext cx="599010" cy="259045"/>
    <xdr:sp macro="" textlink="">
      <xdr:nvSpPr>
        <xdr:cNvPr id="124" name="テキスト ボックス 123"/>
        <xdr:cNvSpPr txBox="1"/>
      </xdr:nvSpPr>
      <xdr:spPr>
        <a:xfrm>
          <a:off x="2608794" y="90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151304</xdr:rowOff>
    </xdr:from>
    <xdr:to>
      <xdr:col>2</xdr:col>
      <xdr:colOff>638175</xdr:colOff>
      <xdr:row>56</xdr:row>
      <xdr:rowOff>115364</xdr:rowOff>
    </xdr:to>
    <xdr:cxnSp macro="">
      <xdr:nvCxnSpPr>
        <xdr:cNvPr id="125" name="直線コネクタ 124"/>
        <xdr:cNvCxnSpPr/>
      </xdr:nvCxnSpPr>
      <xdr:spPr>
        <a:xfrm>
          <a:off x="1130300" y="9581054"/>
          <a:ext cx="889000" cy="13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80373</xdr:rowOff>
    </xdr:from>
    <xdr:ext cx="599010" cy="259045"/>
    <xdr:sp macro="" textlink="">
      <xdr:nvSpPr>
        <xdr:cNvPr id="127" name="テキスト ボックス 126"/>
        <xdr:cNvSpPr txBox="1"/>
      </xdr:nvSpPr>
      <xdr:spPr>
        <a:xfrm>
          <a:off x="1719794" y="933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122081</xdr:rowOff>
    </xdr:from>
    <xdr:ext cx="534377" cy="259045"/>
    <xdr:sp macro="" textlink="">
      <xdr:nvSpPr>
        <xdr:cNvPr id="129" name="テキスト ボックス 128"/>
        <xdr:cNvSpPr txBox="1"/>
      </xdr:nvSpPr>
      <xdr:spPr>
        <a:xfrm>
          <a:off x="863111" y="97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126116</xdr:rowOff>
    </xdr:from>
    <xdr:to>
      <xdr:col>6</xdr:col>
      <xdr:colOff>561975</xdr:colOff>
      <xdr:row>57</xdr:row>
      <xdr:rowOff>56266</xdr:rowOff>
    </xdr:to>
    <xdr:sp macro="" textlink="">
      <xdr:nvSpPr>
        <xdr:cNvPr id="135" name="円/楕円 134"/>
        <xdr:cNvSpPr/>
      </xdr:nvSpPr>
      <xdr:spPr>
        <a:xfrm>
          <a:off x="4584700" y="972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41043</xdr:rowOff>
    </xdr:from>
    <xdr:ext cx="534377" cy="259045"/>
    <xdr:sp macro="" textlink="">
      <xdr:nvSpPr>
        <xdr:cNvPr id="136" name="総務費該当値テキスト"/>
        <xdr:cNvSpPr txBox="1"/>
      </xdr:nvSpPr>
      <xdr:spPr>
        <a:xfrm>
          <a:off x="4686300" y="964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66,860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46577</xdr:rowOff>
    </xdr:from>
    <xdr:to>
      <xdr:col>5</xdr:col>
      <xdr:colOff>409575</xdr:colOff>
      <xdr:row>56</xdr:row>
      <xdr:rowOff>148177</xdr:rowOff>
    </xdr:to>
    <xdr:sp macro="" textlink="">
      <xdr:nvSpPr>
        <xdr:cNvPr id="137" name="円/楕円 136"/>
        <xdr:cNvSpPr/>
      </xdr:nvSpPr>
      <xdr:spPr>
        <a:xfrm>
          <a:off x="3746500" y="964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139304</xdr:rowOff>
    </xdr:from>
    <xdr:ext cx="534377" cy="259045"/>
    <xdr:sp macro="" textlink="">
      <xdr:nvSpPr>
        <xdr:cNvPr id="138" name="テキスト ボックス 137"/>
        <xdr:cNvSpPr txBox="1"/>
      </xdr:nvSpPr>
      <xdr:spPr>
        <a:xfrm>
          <a:off x="3530111" y="97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84,257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134661</xdr:rowOff>
    </xdr:from>
    <xdr:to>
      <xdr:col>4</xdr:col>
      <xdr:colOff>206375</xdr:colOff>
      <xdr:row>56</xdr:row>
      <xdr:rowOff>64811</xdr:rowOff>
    </xdr:to>
    <xdr:sp macro="" textlink="">
      <xdr:nvSpPr>
        <xdr:cNvPr id="139" name="円/楕円 138"/>
        <xdr:cNvSpPr/>
      </xdr:nvSpPr>
      <xdr:spPr>
        <a:xfrm>
          <a:off x="2857500" y="95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55938</xdr:rowOff>
    </xdr:from>
    <xdr:ext cx="599010" cy="259045"/>
    <xdr:sp macro="" textlink="">
      <xdr:nvSpPr>
        <xdr:cNvPr id="140" name="テキスト ボックス 139"/>
        <xdr:cNvSpPr txBox="1"/>
      </xdr:nvSpPr>
      <xdr:spPr>
        <a:xfrm>
          <a:off x="2608794" y="9657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102,491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64564</xdr:rowOff>
    </xdr:from>
    <xdr:to>
      <xdr:col>3</xdr:col>
      <xdr:colOff>3175</xdr:colOff>
      <xdr:row>56</xdr:row>
      <xdr:rowOff>166164</xdr:rowOff>
    </xdr:to>
    <xdr:sp macro="" textlink="">
      <xdr:nvSpPr>
        <xdr:cNvPr id="141" name="円/楕円 140"/>
        <xdr:cNvSpPr/>
      </xdr:nvSpPr>
      <xdr:spPr>
        <a:xfrm>
          <a:off x="1968500" y="966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157291</xdr:rowOff>
    </xdr:from>
    <xdr:ext cx="534377" cy="259045"/>
    <xdr:sp macro="" textlink="">
      <xdr:nvSpPr>
        <xdr:cNvPr id="142" name="テキスト ボックス 141"/>
        <xdr:cNvSpPr txBox="1"/>
      </xdr:nvSpPr>
      <xdr:spPr>
        <a:xfrm>
          <a:off x="1752111" y="975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80,323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100504</xdr:rowOff>
    </xdr:from>
    <xdr:to>
      <xdr:col>1</xdr:col>
      <xdr:colOff>485775</xdr:colOff>
      <xdr:row>56</xdr:row>
      <xdr:rowOff>30654</xdr:rowOff>
    </xdr:to>
    <xdr:sp macro="" textlink="">
      <xdr:nvSpPr>
        <xdr:cNvPr id="143" name="円/楕円 142"/>
        <xdr:cNvSpPr/>
      </xdr:nvSpPr>
      <xdr:spPr>
        <a:xfrm>
          <a:off x="1079500" y="953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47181</xdr:rowOff>
    </xdr:from>
    <xdr:ext cx="599010" cy="259045"/>
    <xdr:sp macro="" textlink="">
      <xdr:nvSpPr>
        <xdr:cNvPr id="144" name="テキスト ボックス 143"/>
        <xdr:cNvSpPr txBox="1"/>
      </xdr:nvSpPr>
      <xdr:spPr>
        <a:xfrm>
          <a:off x="830794" y="930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169,290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151532</xdr:rowOff>
    </xdr:from>
    <xdr:to>
      <xdr:col>6</xdr:col>
      <xdr:colOff>511175</xdr:colOff>
      <xdr:row>76</xdr:row>
      <xdr:rowOff>168211</xdr:rowOff>
    </xdr:to>
    <xdr:cxnSp macro="">
      <xdr:nvCxnSpPr>
        <xdr:cNvPr id="172" name="直線コネクタ 171"/>
        <xdr:cNvCxnSpPr/>
      </xdr:nvCxnSpPr>
      <xdr:spPr>
        <a:xfrm>
          <a:off x="3797300" y="13181732"/>
          <a:ext cx="838200" cy="1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22495</xdr:rowOff>
    </xdr:from>
    <xdr:ext cx="599010" cy="259045"/>
    <xdr:sp macro="" textlink="">
      <xdr:nvSpPr>
        <xdr:cNvPr id="173" name="民生費平均値テキスト"/>
        <xdr:cNvSpPr txBox="1"/>
      </xdr:nvSpPr>
      <xdr:spPr>
        <a:xfrm>
          <a:off x="4686300" y="1288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151532</xdr:rowOff>
    </xdr:from>
    <xdr:to>
      <xdr:col>5</xdr:col>
      <xdr:colOff>358775</xdr:colOff>
      <xdr:row>76</xdr:row>
      <xdr:rowOff>168770</xdr:rowOff>
    </xdr:to>
    <xdr:cxnSp macro="">
      <xdr:nvCxnSpPr>
        <xdr:cNvPr id="175" name="直線コネクタ 174"/>
        <xdr:cNvCxnSpPr/>
      </xdr:nvCxnSpPr>
      <xdr:spPr>
        <a:xfrm flipV="1">
          <a:off x="2908300" y="13181732"/>
          <a:ext cx="889000" cy="1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52279</xdr:rowOff>
    </xdr:from>
    <xdr:to>
      <xdr:col>5</xdr:col>
      <xdr:colOff>409575</xdr:colOff>
      <xdr:row>76</xdr:row>
      <xdr:rowOff>153879</xdr:rowOff>
    </xdr:to>
    <xdr:sp macro="" textlink="">
      <xdr:nvSpPr>
        <xdr:cNvPr id="176" name="フローチャート : 判断 175"/>
        <xdr:cNvSpPr/>
      </xdr:nvSpPr>
      <xdr:spPr>
        <a:xfrm>
          <a:off x="3746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170405</xdr:rowOff>
    </xdr:from>
    <xdr:ext cx="599010" cy="259045"/>
    <xdr:sp macro="" textlink="">
      <xdr:nvSpPr>
        <xdr:cNvPr id="177" name="テキスト ボックス 176"/>
        <xdr:cNvSpPr txBox="1"/>
      </xdr:nvSpPr>
      <xdr:spPr>
        <a:xfrm>
          <a:off x="3497794"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168770</xdr:rowOff>
    </xdr:from>
    <xdr:to>
      <xdr:col>4</xdr:col>
      <xdr:colOff>155575</xdr:colOff>
      <xdr:row>77</xdr:row>
      <xdr:rowOff>65368</xdr:rowOff>
    </xdr:to>
    <xdr:cxnSp macro="">
      <xdr:nvCxnSpPr>
        <xdr:cNvPr id="178" name="直線コネクタ 177"/>
        <xdr:cNvCxnSpPr/>
      </xdr:nvCxnSpPr>
      <xdr:spPr>
        <a:xfrm flipV="1">
          <a:off x="2019300" y="13198970"/>
          <a:ext cx="889000" cy="6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14290</xdr:rowOff>
    </xdr:from>
    <xdr:ext cx="599010" cy="259045"/>
    <xdr:sp macro="" textlink="">
      <xdr:nvSpPr>
        <xdr:cNvPr id="180" name="テキスト ボックス 179"/>
        <xdr:cNvSpPr txBox="1"/>
      </xdr:nvSpPr>
      <xdr:spPr>
        <a:xfrm>
          <a:off x="2608794"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65368</xdr:rowOff>
    </xdr:from>
    <xdr:to>
      <xdr:col>2</xdr:col>
      <xdr:colOff>638175</xdr:colOff>
      <xdr:row>77</xdr:row>
      <xdr:rowOff>118394</xdr:rowOff>
    </xdr:to>
    <xdr:cxnSp macro="">
      <xdr:nvCxnSpPr>
        <xdr:cNvPr id="181" name="直線コネクタ 180"/>
        <xdr:cNvCxnSpPr/>
      </xdr:nvCxnSpPr>
      <xdr:spPr>
        <a:xfrm flipV="1">
          <a:off x="1130300" y="13267018"/>
          <a:ext cx="889000" cy="5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119437</xdr:rowOff>
    </xdr:from>
    <xdr:ext cx="599010" cy="259045"/>
    <xdr:sp macro="" textlink="">
      <xdr:nvSpPr>
        <xdr:cNvPr id="183" name="テキスト ボックス 182"/>
        <xdr:cNvSpPr txBox="1"/>
      </xdr:nvSpPr>
      <xdr:spPr>
        <a:xfrm>
          <a:off x="1719794" y="1297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129075</xdr:rowOff>
    </xdr:from>
    <xdr:ext cx="599010" cy="259045"/>
    <xdr:sp macro="" textlink="">
      <xdr:nvSpPr>
        <xdr:cNvPr id="185" name="テキスト ボックス 184"/>
        <xdr:cNvSpPr txBox="1"/>
      </xdr:nvSpPr>
      <xdr:spPr>
        <a:xfrm>
          <a:off x="830794" y="1298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117411</xdr:rowOff>
    </xdr:from>
    <xdr:to>
      <xdr:col>6</xdr:col>
      <xdr:colOff>561975</xdr:colOff>
      <xdr:row>77</xdr:row>
      <xdr:rowOff>47561</xdr:rowOff>
    </xdr:to>
    <xdr:sp macro="" textlink="">
      <xdr:nvSpPr>
        <xdr:cNvPr id="191" name="円/楕円 190"/>
        <xdr:cNvSpPr/>
      </xdr:nvSpPr>
      <xdr:spPr>
        <a:xfrm>
          <a:off x="4584700" y="1314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95838</xdr:rowOff>
    </xdr:from>
    <xdr:ext cx="599010" cy="259045"/>
    <xdr:sp macro="" textlink="">
      <xdr:nvSpPr>
        <xdr:cNvPr id="192" name="民生費該当値テキスト"/>
        <xdr:cNvSpPr txBox="1"/>
      </xdr:nvSpPr>
      <xdr:spPr>
        <a:xfrm>
          <a:off x="4686300" y="1312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134,382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100732</xdr:rowOff>
    </xdr:from>
    <xdr:to>
      <xdr:col>5</xdr:col>
      <xdr:colOff>409575</xdr:colOff>
      <xdr:row>77</xdr:row>
      <xdr:rowOff>30882</xdr:rowOff>
    </xdr:to>
    <xdr:sp macro="" textlink="">
      <xdr:nvSpPr>
        <xdr:cNvPr id="193" name="円/楕円 192"/>
        <xdr:cNvSpPr/>
      </xdr:nvSpPr>
      <xdr:spPr>
        <a:xfrm>
          <a:off x="3746500" y="1313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22009</xdr:rowOff>
    </xdr:from>
    <xdr:ext cx="599010" cy="259045"/>
    <xdr:sp macro="" textlink="">
      <xdr:nvSpPr>
        <xdr:cNvPr id="194" name="テキスト ボックス 193"/>
        <xdr:cNvSpPr txBox="1"/>
      </xdr:nvSpPr>
      <xdr:spPr>
        <a:xfrm>
          <a:off x="3497794" y="132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136,206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117970</xdr:rowOff>
    </xdr:from>
    <xdr:to>
      <xdr:col>4</xdr:col>
      <xdr:colOff>206375</xdr:colOff>
      <xdr:row>77</xdr:row>
      <xdr:rowOff>48120</xdr:rowOff>
    </xdr:to>
    <xdr:sp macro="" textlink="">
      <xdr:nvSpPr>
        <xdr:cNvPr id="195" name="円/楕円 194"/>
        <xdr:cNvSpPr/>
      </xdr:nvSpPr>
      <xdr:spPr>
        <a:xfrm>
          <a:off x="2857500" y="131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39247</xdr:rowOff>
    </xdr:from>
    <xdr:ext cx="599010" cy="259045"/>
    <xdr:sp macro="" textlink="">
      <xdr:nvSpPr>
        <xdr:cNvPr id="196" name="テキスト ボックス 195"/>
        <xdr:cNvSpPr txBox="1"/>
      </xdr:nvSpPr>
      <xdr:spPr>
        <a:xfrm>
          <a:off x="2608794" y="1324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134,321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14568</xdr:rowOff>
    </xdr:from>
    <xdr:to>
      <xdr:col>3</xdr:col>
      <xdr:colOff>3175</xdr:colOff>
      <xdr:row>77</xdr:row>
      <xdr:rowOff>116168</xdr:rowOff>
    </xdr:to>
    <xdr:sp macro="" textlink="">
      <xdr:nvSpPr>
        <xdr:cNvPr id="197" name="円/楕円 196"/>
        <xdr:cNvSpPr/>
      </xdr:nvSpPr>
      <xdr:spPr>
        <a:xfrm>
          <a:off x="1968500" y="1321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107295</xdr:rowOff>
    </xdr:from>
    <xdr:ext cx="599010" cy="259045"/>
    <xdr:sp macro="" textlink="">
      <xdr:nvSpPr>
        <xdr:cNvPr id="198" name="テキスト ボックス 197"/>
        <xdr:cNvSpPr txBox="1"/>
      </xdr:nvSpPr>
      <xdr:spPr>
        <a:xfrm>
          <a:off x="1719794" y="1330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126,879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67594</xdr:rowOff>
    </xdr:from>
    <xdr:to>
      <xdr:col>1</xdr:col>
      <xdr:colOff>485775</xdr:colOff>
      <xdr:row>77</xdr:row>
      <xdr:rowOff>169194</xdr:rowOff>
    </xdr:to>
    <xdr:sp macro="" textlink="">
      <xdr:nvSpPr>
        <xdr:cNvPr id="199" name="円/楕円 198"/>
        <xdr:cNvSpPr/>
      </xdr:nvSpPr>
      <xdr:spPr>
        <a:xfrm>
          <a:off x="1079500" y="1326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160321</xdr:rowOff>
    </xdr:from>
    <xdr:ext cx="599010" cy="259045"/>
    <xdr:sp macro="" textlink="">
      <xdr:nvSpPr>
        <xdr:cNvPr id="200" name="テキスト ボックス 199"/>
        <xdr:cNvSpPr txBox="1"/>
      </xdr:nvSpPr>
      <xdr:spPr>
        <a:xfrm>
          <a:off x="830794" y="1336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121,080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109868</xdr:rowOff>
    </xdr:from>
    <xdr:to>
      <xdr:col>6</xdr:col>
      <xdr:colOff>511175</xdr:colOff>
      <xdr:row>97</xdr:row>
      <xdr:rowOff>120100</xdr:rowOff>
    </xdr:to>
    <xdr:cxnSp macro="">
      <xdr:nvCxnSpPr>
        <xdr:cNvPr id="227" name="直線コネクタ 226"/>
        <xdr:cNvCxnSpPr/>
      </xdr:nvCxnSpPr>
      <xdr:spPr>
        <a:xfrm flipV="1">
          <a:off x="3797300" y="16740518"/>
          <a:ext cx="838200" cy="1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43604</xdr:rowOff>
    </xdr:from>
    <xdr:ext cx="534377" cy="259045"/>
    <xdr:sp macro="" textlink="">
      <xdr:nvSpPr>
        <xdr:cNvPr id="228" name="衛生費平均値テキスト"/>
        <xdr:cNvSpPr txBox="1"/>
      </xdr:nvSpPr>
      <xdr:spPr>
        <a:xfrm>
          <a:off x="4686300" y="16502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117923</xdr:rowOff>
    </xdr:from>
    <xdr:to>
      <xdr:col>5</xdr:col>
      <xdr:colOff>358775</xdr:colOff>
      <xdr:row>97</xdr:row>
      <xdr:rowOff>120100</xdr:rowOff>
    </xdr:to>
    <xdr:cxnSp macro="">
      <xdr:nvCxnSpPr>
        <xdr:cNvPr id="230" name="直線コネクタ 229"/>
        <xdr:cNvCxnSpPr/>
      </xdr:nvCxnSpPr>
      <xdr:spPr>
        <a:xfrm>
          <a:off x="2908300" y="1674857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29125</xdr:rowOff>
    </xdr:from>
    <xdr:to>
      <xdr:col>5</xdr:col>
      <xdr:colOff>409575</xdr:colOff>
      <xdr:row>97</xdr:row>
      <xdr:rowOff>130725</xdr:rowOff>
    </xdr:to>
    <xdr:sp macro="" textlink="">
      <xdr:nvSpPr>
        <xdr:cNvPr id="231" name="フローチャート : 判断 230"/>
        <xdr:cNvSpPr/>
      </xdr:nvSpPr>
      <xdr:spPr>
        <a:xfrm>
          <a:off x="3746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147252</xdr:rowOff>
    </xdr:from>
    <xdr:ext cx="534377" cy="259045"/>
    <xdr:sp macro="" textlink="">
      <xdr:nvSpPr>
        <xdr:cNvPr id="232" name="テキスト ボックス 231"/>
        <xdr:cNvSpPr txBox="1"/>
      </xdr:nvSpPr>
      <xdr:spPr>
        <a:xfrm>
          <a:off x="3530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117653</xdr:rowOff>
    </xdr:from>
    <xdr:to>
      <xdr:col>4</xdr:col>
      <xdr:colOff>155575</xdr:colOff>
      <xdr:row>97</xdr:row>
      <xdr:rowOff>117923</xdr:rowOff>
    </xdr:to>
    <xdr:cxnSp macro="">
      <xdr:nvCxnSpPr>
        <xdr:cNvPr id="233" name="直線コネクタ 232"/>
        <xdr:cNvCxnSpPr/>
      </xdr:nvCxnSpPr>
      <xdr:spPr>
        <a:xfrm>
          <a:off x="2019300" y="16748303"/>
          <a:ext cx="889000" cy="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137299</xdr:rowOff>
    </xdr:from>
    <xdr:ext cx="534377" cy="259045"/>
    <xdr:sp macro="" textlink="">
      <xdr:nvSpPr>
        <xdr:cNvPr id="235" name="テキスト ボックス 234"/>
        <xdr:cNvSpPr txBox="1"/>
      </xdr:nvSpPr>
      <xdr:spPr>
        <a:xfrm>
          <a:off x="2641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116222</xdr:rowOff>
    </xdr:from>
    <xdr:to>
      <xdr:col>2</xdr:col>
      <xdr:colOff>638175</xdr:colOff>
      <xdr:row>97</xdr:row>
      <xdr:rowOff>117653</xdr:rowOff>
    </xdr:to>
    <xdr:cxnSp macro="">
      <xdr:nvCxnSpPr>
        <xdr:cNvPr id="236" name="直線コネクタ 235"/>
        <xdr:cNvCxnSpPr/>
      </xdr:nvCxnSpPr>
      <xdr:spPr>
        <a:xfrm>
          <a:off x="1130300" y="16746872"/>
          <a:ext cx="889000" cy="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154934</xdr:rowOff>
    </xdr:from>
    <xdr:ext cx="534377" cy="259045"/>
    <xdr:sp macro="" textlink="">
      <xdr:nvSpPr>
        <xdr:cNvPr id="238" name="テキスト ボックス 237"/>
        <xdr:cNvSpPr txBox="1"/>
      </xdr:nvSpPr>
      <xdr:spPr>
        <a:xfrm>
          <a:off x="1752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163090</xdr:rowOff>
    </xdr:from>
    <xdr:ext cx="534377" cy="259045"/>
    <xdr:sp macro="" textlink="">
      <xdr:nvSpPr>
        <xdr:cNvPr id="240" name="テキスト ボックス 239"/>
        <xdr:cNvSpPr txBox="1"/>
      </xdr:nvSpPr>
      <xdr:spPr>
        <a:xfrm>
          <a:off x="863111" y="1645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59068</xdr:rowOff>
    </xdr:from>
    <xdr:to>
      <xdr:col>6</xdr:col>
      <xdr:colOff>561975</xdr:colOff>
      <xdr:row>97</xdr:row>
      <xdr:rowOff>160668</xdr:rowOff>
    </xdr:to>
    <xdr:sp macro="" textlink="">
      <xdr:nvSpPr>
        <xdr:cNvPr id="246" name="円/楕円 245"/>
        <xdr:cNvSpPr/>
      </xdr:nvSpPr>
      <xdr:spPr>
        <a:xfrm>
          <a:off x="4584700" y="1668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170604</xdr:rowOff>
    </xdr:from>
    <xdr:ext cx="534377" cy="259045"/>
    <xdr:sp macro="" textlink="">
      <xdr:nvSpPr>
        <xdr:cNvPr id="247" name="衛生費該当値テキスト"/>
        <xdr:cNvSpPr txBox="1"/>
      </xdr:nvSpPr>
      <xdr:spPr>
        <a:xfrm>
          <a:off x="4686300" y="1662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44,025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69300</xdr:rowOff>
    </xdr:from>
    <xdr:to>
      <xdr:col>5</xdr:col>
      <xdr:colOff>409575</xdr:colOff>
      <xdr:row>97</xdr:row>
      <xdr:rowOff>170900</xdr:rowOff>
    </xdr:to>
    <xdr:sp macro="" textlink="">
      <xdr:nvSpPr>
        <xdr:cNvPr id="248" name="円/楕円 247"/>
        <xdr:cNvSpPr/>
      </xdr:nvSpPr>
      <xdr:spPr>
        <a:xfrm>
          <a:off x="3746500" y="1669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162027</xdr:rowOff>
    </xdr:from>
    <xdr:ext cx="534377" cy="259045"/>
    <xdr:sp macro="" textlink="">
      <xdr:nvSpPr>
        <xdr:cNvPr id="249" name="テキスト ボックス 248"/>
        <xdr:cNvSpPr txBox="1"/>
      </xdr:nvSpPr>
      <xdr:spPr>
        <a:xfrm>
          <a:off x="3530111" y="1679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41,787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67123</xdr:rowOff>
    </xdr:from>
    <xdr:to>
      <xdr:col>4</xdr:col>
      <xdr:colOff>206375</xdr:colOff>
      <xdr:row>97</xdr:row>
      <xdr:rowOff>168723</xdr:rowOff>
    </xdr:to>
    <xdr:sp macro="" textlink="">
      <xdr:nvSpPr>
        <xdr:cNvPr id="250" name="円/楕円 249"/>
        <xdr:cNvSpPr/>
      </xdr:nvSpPr>
      <xdr:spPr>
        <a:xfrm>
          <a:off x="2857500" y="1669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159850</xdr:rowOff>
    </xdr:from>
    <xdr:ext cx="534377" cy="259045"/>
    <xdr:sp macro="" textlink="">
      <xdr:nvSpPr>
        <xdr:cNvPr id="251" name="テキスト ボックス 250"/>
        <xdr:cNvSpPr txBox="1"/>
      </xdr:nvSpPr>
      <xdr:spPr>
        <a:xfrm>
          <a:off x="2641111" y="167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66853</xdr:rowOff>
    </xdr:from>
    <xdr:to>
      <xdr:col>3</xdr:col>
      <xdr:colOff>3175</xdr:colOff>
      <xdr:row>97</xdr:row>
      <xdr:rowOff>168453</xdr:rowOff>
    </xdr:to>
    <xdr:sp macro="" textlink="">
      <xdr:nvSpPr>
        <xdr:cNvPr id="252" name="円/楕円 251"/>
        <xdr:cNvSpPr/>
      </xdr:nvSpPr>
      <xdr:spPr>
        <a:xfrm>
          <a:off x="1968500" y="1669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159580</xdr:rowOff>
    </xdr:from>
    <xdr:ext cx="534377" cy="259045"/>
    <xdr:sp macro="" textlink="">
      <xdr:nvSpPr>
        <xdr:cNvPr id="253" name="テキスト ボックス 252"/>
        <xdr:cNvSpPr txBox="1"/>
      </xdr:nvSpPr>
      <xdr:spPr>
        <a:xfrm>
          <a:off x="1752111" y="167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65422</xdr:rowOff>
    </xdr:from>
    <xdr:to>
      <xdr:col>1</xdr:col>
      <xdr:colOff>485775</xdr:colOff>
      <xdr:row>97</xdr:row>
      <xdr:rowOff>167022</xdr:rowOff>
    </xdr:to>
    <xdr:sp macro="" textlink="">
      <xdr:nvSpPr>
        <xdr:cNvPr id="254" name="円/楕円 253"/>
        <xdr:cNvSpPr/>
      </xdr:nvSpPr>
      <xdr:spPr>
        <a:xfrm>
          <a:off x="1079500" y="166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158149</xdr:rowOff>
    </xdr:from>
    <xdr:ext cx="534377" cy="259045"/>
    <xdr:sp macro="" textlink="">
      <xdr:nvSpPr>
        <xdr:cNvPr id="255" name="テキスト ボックス 254"/>
        <xdr:cNvSpPr txBox="1"/>
      </xdr:nvSpPr>
      <xdr:spPr>
        <a:xfrm>
          <a:off x="863111" y="1678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7" name="テキスト ボックス 27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158968</xdr:rowOff>
    </xdr:from>
    <xdr:to>
      <xdr:col>15</xdr:col>
      <xdr:colOff>180340</xdr:colOff>
      <xdr:row>39</xdr:row>
      <xdr:rowOff>98878</xdr:rowOff>
    </xdr:to>
    <xdr:cxnSp macro="">
      <xdr:nvCxnSpPr>
        <xdr:cNvPr id="281" name="直線コネクタ 280"/>
        <xdr:cNvCxnSpPr/>
      </xdr:nvCxnSpPr>
      <xdr:spPr>
        <a:xfrm flipV="1">
          <a:off x="10475595" y="5302468"/>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105645</xdr:rowOff>
    </xdr:from>
    <xdr:ext cx="469744" cy="259045"/>
    <xdr:sp macro="" textlink="">
      <xdr:nvSpPr>
        <xdr:cNvPr id="284" name="労働費最大値テキスト"/>
        <xdr:cNvSpPr txBox="1"/>
      </xdr:nvSpPr>
      <xdr:spPr>
        <a:xfrm>
          <a:off x="10528300" y="50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30</xdr:row>
      <xdr:rowOff>158968</xdr:rowOff>
    </xdr:from>
    <xdr:to>
      <xdr:col>15</xdr:col>
      <xdr:colOff>269875</xdr:colOff>
      <xdr:row>30</xdr:row>
      <xdr:rowOff>158968</xdr:rowOff>
    </xdr:to>
    <xdr:cxnSp macro="">
      <xdr:nvCxnSpPr>
        <xdr:cNvPr id="285" name="直線コネクタ 284"/>
        <xdr:cNvCxnSpPr/>
      </xdr:nvCxnSpPr>
      <xdr:spPr>
        <a:xfrm>
          <a:off x="10388600" y="530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86" name="直線コネクタ 28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18704</xdr:rowOff>
    </xdr:from>
    <xdr:ext cx="378565" cy="259045"/>
    <xdr:sp macro="" textlink="">
      <xdr:nvSpPr>
        <xdr:cNvPr id="287" name="労働費平均値テキスト"/>
        <xdr:cNvSpPr txBox="1"/>
      </xdr:nvSpPr>
      <xdr:spPr>
        <a:xfrm>
          <a:off x="10528300" y="6362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167277</xdr:rowOff>
    </xdr:from>
    <xdr:to>
      <xdr:col>15</xdr:col>
      <xdr:colOff>231775</xdr:colOff>
      <xdr:row>38</xdr:row>
      <xdr:rowOff>97427</xdr:rowOff>
    </xdr:to>
    <xdr:sp macro="" textlink="">
      <xdr:nvSpPr>
        <xdr:cNvPr id="288" name="フローチャート : 判断 287"/>
        <xdr:cNvSpPr/>
      </xdr:nvSpPr>
      <xdr:spPr>
        <a:xfrm>
          <a:off x="104267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89" name="直線コネクタ 28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147356</xdr:rowOff>
    </xdr:from>
    <xdr:to>
      <xdr:col>14</xdr:col>
      <xdr:colOff>79375</xdr:colOff>
      <xdr:row>38</xdr:row>
      <xdr:rowOff>77506</xdr:rowOff>
    </xdr:to>
    <xdr:sp macro="" textlink="">
      <xdr:nvSpPr>
        <xdr:cNvPr id="290" name="フローチャート : 判断 289"/>
        <xdr:cNvSpPr/>
      </xdr:nvSpPr>
      <xdr:spPr>
        <a:xfrm>
          <a:off x="9588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94033</xdr:rowOff>
    </xdr:from>
    <xdr:ext cx="378565" cy="259045"/>
    <xdr:sp macro="" textlink="">
      <xdr:nvSpPr>
        <xdr:cNvPr id="291" name="テキスト ボックス 290"/>
        <xdr:cNvSpPr txBox="1"/>
      </xdr:nvSpPr>
      <xdr:spPr>
        <a:xfrm>
          <a:off x="9450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160927</xdr:rowOff>
    </xdr:from>
    <xdr:to>
      <xdr:col>12</xdr:col>
      <xdr:colOff>511175</xdr:colOff>
      <xdr:row>39</xdr:row>
      <xdr:rowOff>98878</xdr:rowOff>
    </xdr:to>
    <xdr:cxnSp macro="">
      <xdr:nvCxnSpPr>
        <xdr:cNvPr id="292" name="直線コネクタ 291"/>
        <xdr:cNvCxnSpPr/>
      </xdr:nvCxnSpPr>
      <xdr:spPr>
        <a:xfrm>
          <a:off x="7861300" y="6504577"/>
          <a:ext cx="8890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112413</xdr:rowOff>
    </xdr:from>
    <xdr:to>
      <xdr:col>12</xdr:col>
      <xdr:colOff>561975</xdr:colOff>
      <xdr:row>38</xdr:row>
      <xdr:rowOff>42563</xdr:rowOff>
    </xdr:to>
    <xdr:sp macro="" textlink="">
      <xdr:nvSpPr>
        <xdr:cNvPr id="293" name="フローチャート : 判断 292"/>
        <xdr:cNvSpPr/>
      </xdr:nvSpPr>
      <xdr:spPr>
        <a:xfrm>
          <a:off x="8699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59090</xdr:rowOff>
    </xdr:from>
    <xdr:ext cx="378565" cy="259045"/>
    <xdr:sp macro="" textlink="">
      <xdr:nvSpPr>
        <xdr:cNvPr id="294" name="テキスト ボックス 293"/>
        <xdr:cNvSpPr txBox="1"/>
      </xdr:nvSpPr>
      <xdr:spPr>
        <a:xfrm>
          <a:off x="8561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171051</xdr:rowOff>
    </xdr:from>
    <xdr:to>
      <xdr:col>11</xdr:col>
      <xdr:colOff>307975</xdr:colOff>
      <xdr:row>37</xdr:row>
      <xdr:rowOff>160927</xdr:rowOff>
    </xdr:to>
    <xdr:cxnSp macro="">
      <xdr:nvCxnSpPr>
        <xdr:cNvPr id="295" name="直線コネクタ 294"/>
        <xdr:cNvCxnSpPr/>
      </xdr:nvCxnSpPr>
      <xdr:spPr>
        <a:xfrm>
          <a:off x="6972300" y="6343251"/>
          <a:ext cx="889000" cy="16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60488</xdr:rowOff>
    </xdr:from>
    <xdr:to>
      <xdr:col>11</xdr:col>
      <xdr:colOff>358775</xdr:colOff>
      <xdr:row>36</xdr:row>
      <xdr:rowOff>162088</xdr:rowOff>
    </xdr:to>
    <xdr:sp macro="" textlink="">
      <xdr:nvSpPr>
        <xdr:cNvPr id="296" name="フローチャート : 判断 295"/>
        <xdr:cNvSpPr/>
      </xdr:nvSpPr>
      <xdr:spPr>
        <a:xfrm>
          <a:off x="7810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7165</xdr:rowOff>
    </xdr:from>
    <xdr:ext cx="469744" cy="259045"/>
    <xdr:sp macro="" textlink="">
      <xdr:nvSpPr>
        <xdr:cNvPr id="297" name="テキスト ボックス 296"/>
        <xdr:cNvSpPr txBox="1"/>
      </xdr:nvSpPr>
      <xdr:spPr>
        <a:xfrm>
          <a:off x="7626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57222</xdr:rowOff>
    </xdr:from>
    <xdr:to>
      <xdr:col>10</xdr:col>
      <xdr:colOff>155575</xdr:colOff>
      <xdr:row>35</xdr:row>
      <xdr:rowOff>158822</xdr:rowOff>
    </xdr:to>
    <xdr:sp macro="" textlink="">
      <xdr:nvSpPr>
        <xdr:cNvPr id="298" name="フローチャート : 判断 297"/>
        <xdr:cNvSpPr/>
      </xdr:nvSpPr>
      <xdr:spPr>
        <a:xfrm>
          <a:off x="6921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3899</xdr:rowOff>
    </xdr:from>
    <xdr:ext cx="469744" cy="259045"/>
    <xdr:sp macro="" textlink="">
      <xdr:nvSpPr>
        <xdr:cNvPr id="299" name="テキスト ボックス 298"/>
        <xdr:cNvSpPr txBox="1"/>
      </xdr:nvSpPr>
      <xdr:spPr>
        <a:xfrm>
          <a:off x="6737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05" name="円/楕円 30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0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07" name="円/楕円 30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08" name="テキスト ボックス 307"/>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09" name="円/楕円 30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0" name="テキスト ボックス 309"/>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110127</xdr:rowOff>
    </xdr:from>
    <xdr:to>
      <xdr:col>11</xdr:col>
      <xdr:colOff>358775</xdr:colOff>
      <xdr:row>38</xdr:row>
      <xdr:rowOff>40277</xdr:rowOff>
    </xdr:to>
    <xdr:sp macro="" textlink="">
      <xdr:nvSpPr>
        <xdr:cNvPr id="311" name="円/楕円 310"/>
        <xdr:cNvSpPr/>
      </xdr:nvSpPr>
      <xdr:spPr>
        <a:xfrm>
          <a:off x="7810500" y="645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31404</xdr:rowOff>
    </xdr:from>
    <xdr:ext cx="378565" cy="259045"/>
    <xdr:sp macro="" textlink="">
      <xdr:nvSpPr>
        <xdr:cNvPr id="312" name="テキスト ボックス 311"/>
        <xdr:cNvSpPr txBox="1"/>
      </xdr:nvSpPr>
      <xdr:spPr>
        <a:xfrm>
          <a:off x="7672017" y="6546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120251</xdr:rowOff>
    </xdr:from>
    <xdr:to>
      <xdr:col>10</xdr:col>
      <xdr:colOff>155575</xdr:colOff>
      <xdr:row>37</xdr:row>
      <xdr:rowOff>50401</xdr:rowOff>
    </xdr:to>
    <xdr:sp macro="" textlink="">
      <xdr:nvSpPr>
        <xdr:cNvPr id="313" name="円/楕円 312"/>
        <xdr:cNvSpPr/>
      </xdr:nvSpPr>
      <xdr:spPr>
        <a:xfrm>
          <a:off x="6921500" y="629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41528</xdr:rowOff>
    </xdr:from>
    <xdr:ext cx="469744" cy="259045"/>
    <xdr:sp macro="" textlink="">
      <xdr:nvSpPr>
        <xdr:cNvPr id="314" name="テキスト ボックス 313"/>
        <xdr:cNvSpPr txBox="1"/>
      </xdr:nvSpPr>
      <xdr:spPr>
        <a:xfrm>
          <a:off x="6737427" y="638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8" name="直線コネクタ 337"/>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9"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40" name="直線コネクタ 339"/>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41"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2" name="直線コネクタ 341"/>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165776</xdr:rowOff>
    </xdr:from>
    <xdr:to>
      <xdr:col>15</xdr:col>
      <xdr:colOff>180975</xdr:colOff>
      <xdr:row>59</xdr:row>
      <xdr:rowOff>4255</xdr:rowOff>
    </xdr:to>
    <xdr:cxnSp macro="">
      <xdr:nvCxnSpPr>
        <xdr:cNvPr id="343" name="直線コネクタ 342"/>
        <xdr:cNvCxnSpPr/>
      </xdr:nvCxnSpPr>
      <xdr:spPr>
        <a:xfrm>
          <a:off x="9639300" y="10109876"/>
          <a:ext cx="838200" cy="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147172</xdr:rowOff>
    </xdr:from>
    <xdr:ext cx="534377" cy="259045"/>
    <xdr:sp macro="" textlink="">
      <xdr:nvSpPr>
        <xdr:cNvPr id="344" name="農林水産業費平均値テキスト"/>
        <xdr:cNvSpPr txBox="1"/>
      </xdr:nvSpPr>
      <xdr:spPr>
        <a:xfrm>
          <a:off x="10528300" y="974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5" name="フローチャート : 判断 344"/>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165776</xdr:rowOff>
    </xdr:from>
    <xdr:to>
      <xdr:col>14</xdr:col>
      <xdr:colOff>28575</xdr:colOff>
      <xdr:row>59</xdr:row>
      <xdr:rowOff>1763</xdr:rowOff>
    </xdr:to>
    <xdr:cxnSp macro="">
      <xdr:nvCxnSpPr>
        <xdr:cNvPr id="346" name="直線コネクタ 345"/>
        <xdr:cNvCxnSpPr/>
      </xdr:nvCxnSpPr>
      <xdr:spPr>
        <a:xfrm flipV="1">
          <a:off x="8750300" y="10109876"/>
          <a:ext cx="889000" cy="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105786</xdr:rowOff>
    </xdr:from>
    <xdr:to>
      <xdr:col>14</xdr:col>
      <xdr:colOff>79375</xdr:colOff>
      <xdr:row>58</xdr:row>
      <xdr:rowOff>35936</xdr:rowOff>
    </xdr:to>
    <xdr:sp macro="" textlink="">
      <xdr:nvSpPr>
        <xdr:cNvPr id="347" name="フローチャート : 判断 346"/>
        <xdr:cNvSpPr/>
      </xdr:nvSpPr>
      <xdr:spPr>
        <a:xfrm>
          <a:off x="9588500" y="98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52463</xdr:rowOff>
    </xdr:from>
    <xdr:ext cx="534377" cy="259045"/>
    <xdr:sp macro="" textlink="">
      <xdr:nvSpPr>
        <xdr:cNvPr id="348" name="テキスト ボックス 347"/>
        <xdr:cNvSpPr txBox="1"/>
      </xdr:nvSpPr>
      <xdr:spPr>
        <a:xfrm>
          <a:off x="9372111" y="965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1763</xdr:rowOff>
    </xdr:from>
    <xdr:to>
      <xdr:col>12</xdr:col>
      <xdr:colOff>511175</xdr:colOff>
      <xdr:row>59</xdr:row>
      <xdr:rowOff>1824</xdr:rowOff>
    </xdr:to>
    <xdr:cxnSp macro="">
      <xdr:nvCxnSpPr>
        <xdr:cNvPr id="349" name="直線コネクタ 348"/>
        <xdr:cNvCxnSpPr/>
      </xdr:nvCxnSpPr>
      <xdr:spPr>
        <a:xfrm flipV="1">
          <a:off x="7861300" y="10117313"/>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50" name="フローチャート : 判断 349"/>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73548</xdr:rowOff>
    </xdr:from>
    <xdr:ext cx="534377" cy="259045"/>
    <xdr:sp macro="" textlink="">
      <xdr:nvSpPr>
        <xdr:cNvPr id="351" name="テキスト ボックス 350"/>
        <xdr:cNvSpPr txBox="1"/>
      </xdr:nvSpPr>
      <xdr:spPr>
        <a:xfrm>
          <a:off x="8483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909</xdr:rowOff>
    </xdr:from>
    <xdr:to>
      <xdr:col>11</xdr:col>
      <xdr:colOff>307975</xdr:colOff>
      <xdr:row>59</xdr:row>
      <xdr:rowOff>1824</xdr:rowOff>
    </xdr:to>
    <xdr:cxnSp macro="">
      <xdr:nvCxnSpPr>
        <xdr:cNvPr id="352" name="直線コネクタ 351"/>
        <xdr:cNvCxnSpPr/>
      </xdr:nvCxnSpPr>
      <xdr:spPr>
        <a:xfrm>
          <a:off x="6972300" y="1011645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53" name="フローチャート : 判断 352"/>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70599</xdr:rowOff>
    </xdr:from>
    <xdr:ext cx="534377" cy="259045"/>
    <xdr:sp macro="" textlink="">
      <xdr:nvSpPr>
        <xdr:cNvPr id="354" name="テキスト ボックス 353"/>
        <xdr:cNvSpPr txBox="1"/>
      </xdr:nvSpPr>
      <xdr:spPr>
        <a:xfrm>
          <a:off x="7594111" y="96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5" name="フローチャート : 判断 354"/>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88826</xdr:rowOff>
    </xdr:from>
    <xdr:ext cx="534377" cy="259045"/>
    <xdr:sp macro="" textlink="">
      <xdr:nvSpPr>
        <xdr:cNvPr id="356" name="テキスト ボックス 355"/>
        <xdr:cNvSpPr txBox="1"/>
      </xdr:nvSpPr>
      <xdr:spPr>
        <a:xfrm>
          <a:off x="6705111" y="96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124905</xdr:rowOff>
    </xdr:from>
    <xdr:to>
      <xdr:col>15</xdr:col>
      <xdr:colOff>231775</xdr:colOff>
      <xdr:row>59</xdr:row>
      <xdr:rowOff>55055</xdr:rowOff>
    </xdr:to>
    <xdr:sp macro="" textlink="">
      <xdr:nvSpPr>
        <xdr:cNvPr id="362" name="円/楕円 361"/>
        <xdr:cNvSpPr/>
      </xdr:nvSpPr>
      <xdr:spPr>
        <a:xfrm>
          <a:off x="10426700" y="1006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39832</xdr:rowOff>
    </xdr:from>
    <xdr:ext cx="469744" cy="259045"/>
    <xdr:sp macro="" textlink="">
      <xdr:nvSpPr>
        <xdr:cNvPr id="363" name="農林水産業費該当値テキスト"/>
        <xdr:cNvSpPr txBox="1"/>
      </xdr:nvSpPr>
      <xdr:spPr>
        <a:xfrm>
          <a:off x="10528300" y="998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114976</xdr:rowOff>
    </xdr:from>
    <xdr:to>
      <xdr:col>14</xdr:col>
      <xdr:colOff>79375</xdr:colOff>
      <xdr:row>59</xdr:row>
      <xdr:rowOff>45126</xdr:rowOff>
    </xdr:to>
    <xdr:sp macro="" textlink="">
      <xdr:nvSpPr>
        <xdr:cNvPr id="364" name="円/楕円 363"/>
        <xdr:cNvSpPr/>
      </xdr:nvSpPr>
      <xdr:spPr>
        <a:xfrm>
          <a:off x="9588500" y="1005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36253</xdr:rowOff>
    </xdr:from>
    <xdr:ext cx="469744" cy="259045"/>
    <xdr:sp macro="" textlink="">
      <xdr:nvSpPr>
        <xdr:cNvPr id="365" name="テキスト ボックス 364"/>
        <xdr:cNvSpPr txBox="1"/>
      </xdr:nvSpPr>
      <xdr:spPr>
        <a:xfrm>
          <a:off x="9404427" y="1015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122413</xdr:rowOff>
    </xdr:from>
    <xdr:to>
      <xdr:col>12</xdr:col>
      <xdr:colOff>561975</xdr:colOff>
      <xdr:row>59</xdr:row>
      <xdr:rowOff>52563</xdr:rowOff>
    </xdr:to>
    <xdr:sp macro="" textlink="">
      <xdr:nvSpPr>
        <xdr:cNvPr id="366" name="円/楕円 365"/>
        <xdr:cNvSpPr/>
      </xdr:nvSpPr>
      <xdr:spPr>
        <a:xfrm>
          <a:off x="8699500" y="10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43690</xdr:rowOff>
    </xdr:from>
    <xdr:ext cx="469744" cy="259045"/>
    <xdr:sp macro="" textlink="">
      <xdr:nvSpPr>
        <xdr:cNvPr id="367" name="テキスト ボックス 366"/>
        <xdr:cNvSpPr txBox="1"/>
      </xdr:nvSpPr>
      <xdr:spPr>
        <a:xfrm>
          <a:off x="8515427" y="10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122474</xdr:rowOff>
    </xdr:from>
    <xdr:to>
      <xdr:col>11</xdr:col>
      <xdr:colOff>358775</xdr:colOff>
      <xdr:row>59</xdr:row>
      <xdr:rowOff>52624</xdr:rowOff>
    </xdr:to>
    <xdr:sp macro="" textlink="">
      <xdr:nvSpPr>
        <xdr:cNvPr id="368" name="円/楕円 367"/>
        <xdr:cNvSpPr/>
      </xdr:nvSpPr>
      <xdr:spPr>
        <a:xfrm>
          <a:off x="7810500" y="1006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43751</xdr:rowOff>
    </xdr:from>
    <xdr:ext cx="469744" cy="259045"/>
    <xdr:sp macro="" textlink="">
      <xdr:nvSpPr>
        <xdr:cNvPr id="369" name="テキスト ボックス 368"/>
        <xdr:cNvSpPr txBox="1"/>
      </xdr:nvSpPr>
      <xdr:spPr>
        <a:xfrm>
          <a:off x="7626427" y="1015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121559</xdr:rowOff>
    </xdr:from>
    <xdr:to>
      <xdr:col>10</xdr:col>
      <xdr:colOff>155575</xdr:colOff>
      <xdr:row>59</xdr:row>
      <xdr:rowOff>51709</xdr:rowOff>
    </xdr:to>
    <xdr:sp macro="" textlink="">
      <xdr:nvSpPr>
        <xdr:cNvPr id="370" name="円/楕円 369"/>
        <xdr:cNvSpPr/>
      </xdr:nvSpPr>
      <xdr:spPr>
        <a:xfrm>
          <a:off x="6921500" y="1006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42836</xdr:rowOff>
    </xdr:from>
    <xdr:ext cx="469744" cy="259045"/>
    <xdr:sp macro="" textlink="">
      <xdr:nvSpPr>
        <xdr:cNvPr id="371" name="テキスト ボックス 370"/>
        <xdr:cNvSpPr txBox="1"/>
      </xdr:nvSpPr>
      <xdr:spPr>
        <a:xfrm>
          <a:off x="6737427" y="1015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3" name="直線コネクタ 392"/>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4"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5" name="直線コネクタ 394"/>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6"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7" name="直線コネクタ 396"/>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68903</xdr:rowOff>
    </xdr:from>
    <xdr:to>
      <xdr:col>15</xdr:col>
      <xdr:colOff>180975</xdr:colOff>
      <xdr:row>77</xdr:row>
      <xdr:rowOff>81316</xdr:rowOff>
    </xdr:to>
    <xdr:cxnSp macro="">
      <xdr:nvCxnSpPr>
        <xdr:cNvPr id="398" name="直線コネクタ 397"/>
        <xdr:cNvCxnSpPr/>
      </xdr:nvCxnSpPr>
      <xdr:spPr>
        <a:xfrm flipV="1">
          <a:off x="9639300" y="13270553"/>
          <a:ext cx="838200" cy="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148879</xdr:rowOff>
    </xdr:from>
    <xdr:ext cx="534377" cy="259045"/>
    <xdr:sp macro="" textlink="">
      <xdr:nvSpPr>
        <xdr:cNvPr id="399" name="商工費平均値テキスト"/>
        <xdr:cNvSpPr txBox="1"/>
      </xdr:nvSpPr>
      <xdr:spPr>
        <a:xfrm>
          <a:off x="10528300" y="13007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400" name="フローチャート : 判断 399"/>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81316</xdr:rowOff>
    </xdr:from>
    <xdr:to>
      <xdr:col>14</xdr:col>
      <xdr:colOff>28575</xdr:colOff>
      <xdr:row>77</xdr:row>
      <xdr:rowOff>113663</xdr:rowOff>
    </xdr:to>
    <xdr:cxnSp macro="">
      <xdr:nvCxnSpPr>
        <xdr:cNvPr id="401" name="直線コネクタ 400"/>
        <xdr:cNvCxnSpPr/>
      </xdr:nvCxnSpPr>
      <xdr:spPr>
        <a:xfrm flipV="1">
          <a:off x="8750300" y="13282966"/>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112469</xdr:rowOff>
    </xdr:from>
    <xdr:to>
      <xdr:col>14</xdr:col>
      <xdr:colOff>79375</xdr:colOff>
      <xdr:row>77</xdr:row>
      <xdr:rowOff>42619</xdr:rowOff>
    </xdr:to>
    <xdr:sp macro="" textlink="">
      <xdr:nvSpPr>
        <xdr:cNvPr id="402" name="フローチャート : 判断 401"/>
        <xdr:cNvSpPr/>
      </xdr:nvSpPr>
      <xdr:spPr>
        <a:xfrm>
          <a:off x="9588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59145</xdr:rowOff>
    </xdr:from>
    <xdr:ext cx="534377" cy="259045"/>
    <xdr:sp macro="" textlink="">
      <xdr:nvSpPr>
        <xdr:cNvPr id="403" name="テキスト ボックス 402"/>
        <xdr:cNvSpPr txBox="1"/>
      </xdr:nvSpPr>
      <xdr:spPr>
        <a:xfrm>
          <a:off x="9372111" y="1291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113663</xdr:rowOff>
    </xdr:from>
    <xdr:to>
      <xdr:col>12</xdr:col>
      <xdr:colOff>511175</xdr:colOff>
      <xdr:row>77</xdr:row>
      <xdr:rowOff>144546</xdr:rowOff>
    </xdr:to>
    <xdr:cxnSp macro="">
      <xdr:nvCxnSpPr>
        <xdr:cNvPr id="404" name="直線コネクタ 403"/>
        <xdr:cNvCxnSpPr/>
      </xdr:nvCxnSpPr>
      <xdr:spPr>
        <a:xfrm flipV="1">
          <a:off x="7861300" y="13315313"/>
          <a:ext cx="889000" cy="3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5" name="フローチャート : 判断 404"/>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95699</xdr:rowOff>
    </xdr:from>
    <xdr:ext cx="534377" cy="259045"/>
    <xdr:sp macro="" textlink="">
      <xdr:nvSpPr>
        <xdr:cNvPr id="406" name="テキスト ボックス 405"/>
        <xdr:cNvSpPr txBox="1"/>
      </xdr:nvSpPr>
      <xdr:spPr>
        <a:xfrm>
          <a:off x="8483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130373</xdr:rowOff>
    </xdr:from>
    <xdr:to>
      <xdr:col>11</xdr:col>
      <xdr:colOff>307975</xdr:colOff>
      <xdr:row>77</xdr:row>
      <xdr:rowOff>144546</xdr:rowOff>
    </xdr:to>
    <xdr:cxnSp macro="">
      <xdr:nvCxnSpPr>
        <xdr:cNvPr id="407" name="直線コネクタ 406"/>
        <xdr:cNvCxnSpPr/>
      </xdr:nvCxnSpPr>
      <xdr:spPr>
        <a:xfrm>
          <a:off x="6972300" y="13332023"/>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8" name="フローチャート : 判断 407"/>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104249</xdr:rowOff>
    </xdr:from>
    <xdr:ext cx="534377" cy="259045"/>
    <xdr:sp macro="" textlink="">
      <xdr:nvSpPr>
        <xdr:cNvPr id="409" name="テキスト ボックス 408"/>
        <xdr:cNvSpPr txBox="1"/>
      </xdr:nvSpPr>
      <xdr:spPr>
        <a:xfrm>
          <a:off x="7594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10" name="フローチャート : 判断 409"/>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114444</xdr:rowOff>
    </xdr:from>
    <xdr:ext cx="534377" cy="259045"/>
    <xdr:sp macro="" textlink="">
      <xdr:nvSpPr>
        <xdr:cNvPr id="411" name="テキスト ボックス 410"/>
        <xdr:cNvSpPr txBox="1"/>
      </xdr:nvSpPr>
      <xdr:spPr>
        <a:xfrm>
          <a:off x="6705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18103</xdr:rowOff>
    </xdr:from>
    <xdr:to>
      <xdr:col>15</xdr:col>
      <xdr:colOff>231775</xdr:colOff>
      <xdr:row>77</xdr:row>
      <xdr:rowOff>119703</xdr:rowOff>
    </xdr:to>
    <xdr:sp macro="" textlink="">
      <xdr:nvSpPr>
        <xdr:cNvPr id="417" name="円/楕円 416"/>
        <xdr:cNvSpPr/>
      </xdr:nvSpPr>
      <xdr:spPr>
        <a:xfrm>
          <a:off x="10426700" y="1321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167980</xdr:rowOff>
    </xdr:from>
    <xdr:ext cx="534377" cy="259045"/>
    <xdr:sp macro="" textlink="">
      <xdr:nvSpPr>
        <xdr:cNvPr id="418" name="商工費該当値テキスト"/>
        <xdr:cNvSpPr txBox="1"/>
      </xdr:nvSpPr>
      <xdr:spPr>
        <a:xfrm>
          <a:off x="10528300" y="131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10,597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30516</xdr:rowOff>
    </xdr:from>
    <xdr:to>
      <xdr:col>14</xdr:col>
      <xdr:colOff>79375</xdr:colOff>
      <xdr:row>77</xdr:row>
      <xdr:rowOff>132116</xdr:rowOff>
    </xdr:to>
    <xdr:sp macro="" textlink="">
      <xdr:nvSpPr>
        <xdr:cNvPr id="419" name="円/楕円 418"/>
        <xdr:cNvSpPr/>
      </xdr:nvSpPr>
      <xdr:spPr>
        <a:xfrm>
          <a:off x="9588500" y="1323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123243</xdr:rowOff>
    </xdr:from>
    <xdr:ext cx="534377" cy="259045"/>
    <xdr:sp macro="" textlink="">
      <xdr:nvSpPr>
        <xdr:cNvPr id="420" name="テキスト ボックス 419"/>
        <xdr:cNvSpPr txBox="1"/>
      </xdr:nvSpPr>
      <xdr:spPr>
        <a:xfrm>
          <a:off x="9372111" y="1332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62863</xdr:rowOff>
    </xdr:from>
    <xdr:to>
      <xdr:col>12</xdr:col>
      <xdr:colOff>561975</xdr:colOff>
      <xdr:row>77</xdr:row>
      <xdr:rowOff>164463</xdr:rowOff>
    </xdr:to>
    <xdr:sp macro="" textlink="">
      <xdr:nvSpPr>
        <xdr:cNvPr id="421" name="円/楕円 420"/>
        <xdr:cNvSpPr/>
      </xdr:nvSpPr>
      <xdr:spPr>
        <a:xfrm>
          <a:off x="8699500" y="1326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155590</xdr:rowOff>
    </xdr:from>
    <xdr:ext cx="469744" cy="259045"/>
    <xdr:sp macro="" textlink="">
      <xdr:nvSpPr>
        <xdr:cNvPr id="422" name="テキスト ボックス 421"/>
        <xdr:cNvSpPr txBox="1"/>
      </xdr:nvSpPr>
      <xdr:spPr>
        <a:xfrm>
          <a:off x="8515427" y="1335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93746</xdr:rowOff>
    </xdr:from>
    <xdr:to>
      <xdr:col>11</xdr:col>
      <xdr:colOff>358775</xdr:colOff>
      <xdr:row>78</xdr:row>
      <xdr:rowOff>23896</xdr:rowOff>
    </xdr:to>
    <xdr:sp macro="" textlink="">
      <xdr:nvSpPr>
        <xdr:cNvPr id="423" name="円/楕円 422"/>
        <xdr:cNvSpPr/>
      </xdr:nvSpPr>
      <xdr:spPr>
        <a:xfrm>
          <a:off x="7810500" y="1329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15023</xdr:rowOff>
    </xdr:from>
    <xdr:ext cx="469744" cy="259045"/>
    <xdr:sp macro="" textlink="">
      <xdr:nvSpPr>
        <xdr:cNvPr id="424" name="テキスト ボックス 423"/>
        <xdr:cNvSpPr txBox="1"/>
      </xdr:nvSpPr>
      <xdr:spPr>
        <a:xfrm>
          <a:off x="7626427" y="1338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79573</xdr:rowOff>
    </xdr:from>
    <xdr:to>
      <xdr:col>10</xdr:col>
      <xdr:colOff>155575</xdr:colOff>
      <xdr:row>78</xdr:row>
      <xdr:rowOff>9723</xdr:rowOff>
    </xdr:to>
    <xdr:sp macro="" textlink="">
      <xdr:nvSpPr>
        <xdr:cNvPr id="425" name="円/楕円 424"/>
        <xdr:cNvSpPr/>
      </xdr:nvSpPr>
      <xdr:spPr>
        <a:xfrm>
          <a:off x="6921500" y="1328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850</xdr:rowOff>
    </xdr:from>
    <xdr:ext cx="469744" cy="259045"/>
    <xdr:sp macro="" textlink="">
      <xdr:nvSpPr>
        <xdr:cNvPr id="426" name="テキスト ボックス 425"/>
        <xdr:cNvSpPr txBox="1"/>
      </xdr:nvSpPr>
      <xdr:spPr>
        <a:xfrm>
          <a:off x="6737427" y="1337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42,827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8" name="直線コネクタ 447"/>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9"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50" name="直線コネクタ 449"/>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51"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2" name="直線コネクタ 451"/>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35111</xdr:rowOff>
    </xdr:from>
    <xdr:to>
      <xdr:col>15</xdr:col>
      <xdr:colOff>180975</xdr:colOff>
      <xdr:row>97</xdr:row>
      <xdr:rowOff>148241</xdr:rowOff>
    </xdr:to>
    <xdr:cxnSp macro="">
      <xdr:nvCxnSpPr>
        <xdr:cNvPr id="453" name="直線コネクタ 452"/>
        <xdr:cNvCxnSpPr/>
      </xdr:nvCxnSpPr>
      <xdr:spPr>
        <a:xfrm>
          <a:off x="9639300" y="16665761"/>
          <a:ext cx="838200" cy="11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41925</xdr:rowOff>
    </xdr:from>
    <xdr:ext cx="534377" cy="259045"/>
    <xdr:sp macro="" textlink="">
      <xdr:nvSpPr>
        <xdr:cNvPr id="454" name="土木費平均値テキスト"/>
        <xdr:cNvSpPr txBox="1"/>
      </xdr:nvSpPr>
      <xdr:spPr>
        <a:xfrm>
          <a:off x="10528300" y="1650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5" name="フローチャート : 判断 454"/>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35111</xdr:rowOff>
    </xdr:from>
    <xdr:to>
      <xdr:col>14</xdr:col>
      <xdr:colOff>28575</xdr:colOff>
      <xdr:row>98</xdr:row>
      <xdr:rowOff>1749</xdr:rowOff>
    </xdr:to>
    <xdr:cxnSp macro="">
      <xdr:nvCxnSpPr>
        <xdr:cNvPr id="456" name="直線コネクタ 455"/>
        <xdr:cNvCxnSpPr/>
      </xdr:nvCxnSpPr>
      <xdr:spPr>
        <a:xfrm flipV="1">
          <a:off x="8750300" y="16665761"/>
          <a:ext cx="889000" cy="13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7062</xdr:rowOff>
    </xdr:from>
    <xdr:to>
      <xdr:col>14</xdr:col>
      <xdr:colOff>79375</xdr:colOff>
      <xdr:row>97</xdr:row>
      <xdr:rowOff>108662</xdr:rowOff>
    </xdr:to>
    <xdr:sp macro="" textlink="">
      <xdr:nvSpPr>
        <xdr:cNvPr id="457" name="フローチャート : 判断 456"/>
        <xdr:cNvSpPr/>
      </xdr:nvSpPr>
      <xdr:spPr>
        <a:xfrm>
          <a:off x="9588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99789</xdr:rowOff>
    </xdr:from>
    <xdr:ext cx="534377" cy="259045"/>
    <xdr:sp macro="" textlink="">
      <xdr:nvSpPr>
        <xdr:cNvPr id="458" name="テキスト ボックス 457"/>
        <xdr:cNvSpPr txBox="1"/>
      </xdr:nvSpPr>
      <xdr:spPr>
        <a:xfrm>
          <a:off x="9372111" y="1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1749</xdr:rowOff>
    </xdr:from>
    <xdr:to>
      <xdr:col>12</xdr:col>
      <xdr:colOff>511175</xdr:colOff>
      <xdr:row>98</xdr:row>
      <xdr:rowOff>4080</xdr:rowOff>
    </xdr:to>
    <xdr:cxnSp macro="">
      <xdr:nvCxnSpPr>
        <xdr:cNvPr id="459" name="直線コネクタ 458"/>
        <xdr:cNvCxnSpPr/>
      </xdr:nvCxnSpPr>
      <xdr:spPr>
        <a:xfrm flipV="1">
          <a:off x="7861300" y="16803849"/>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0" name="フローチャート : 判断 459"/>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132929</xdr:rowOff>
    </xdr:from>
    <xdr:ext cx="534377" cy="259045"/>
    <xdr:sp macro="" textlink="">
      <xdr:nvSpPr>
        <xdr:cNvPr id="461" name="テキスト ボックス 460"/>
        <xdr:cNvSpPr txBox="1"/>
      </xdr:nvSpPr>
      <xdr:spPr>
        <a:xfrm>
          <a:off x="8483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4080</xdr:rowOff>
    </xdr:from>
    <xdr:to>
      <xdr:col>11</xdr:col>
      <xdr:colOff>307975</xdr:colOff>
      <xdr:row>98</xdr:row>
      <xdr:rowOff>9412</xdr:rowOff>
    </xdr:to>
    <xdr:cxnSp macro="">
      <xdr:nvCxnSpPr>
        <xdr:cNvPr id="462" name="直線コネクタ 461"/>
        <xdr:cNvCxnSpPr/>
      </xdr:nvCxnSpPr>
      <xdr:spPr>
        <a:xfrm flipV="1">
          <a:off x="6972300" y="16806180"/>
          <a:ext cx="889000" cy="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3" name="フローチャート : 判断 462"/>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128219</xdr:rowOff>
    </xdr:from>
    <xdr:ext cx="534377" cy="259045"/>
    <xdr:sp macro="" textlink="">
      <xdr:nvSpPr>
        <xdr:cNvPr id="464" name="テキスト ボックス 463"/>
        <xdr:cNvSpPr txBox="1"/>
      </xdr:nvSpPr>
      <xdr:spPr>
        <a:xfrm>
          <a:off x="7594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5" name="フローチャート : 判断 464"/>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161948</xdr:rowOff>
    </xdr:from>
    <xdr:ext cx="534377" cy="259045"/>
    <xdr:sp macro="" textlink="">
      <xdr:nvSpPr>
        <xdr:cNvPr id="466" name="テキスト ボックス 465"/>
        <xdr:cNvSpPr txBox="1"/>
      </xdr:nvSpPr>
      <xdr:spPr>
        <a:xfrm>
          <a:off x="6705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97441</xdr:rowOff>
    </xdr:from>
    <xdr:to>
      <xdr:col>15</xdr:col>
      <xdr:colOff>231775</xdr:colOff>
      <xdr:row>98</xdr:row>
      <xdr:rowOff>27591</xdr:rowOff>
    </xdr:to>
    <xdr:sp macro="" textlink="">
      <xdr:nvSpPr>
        <xdr:cNvPr id="472" name="円/楕円 471"/>
        <xdr:cNvSpPr/>
      </xdr:nvSpPr>
      <xdr:spPr>
        <a:xfrm>
          <a:off x="10426700" y="1672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12368</xdr:rowOff>
    </xdr:from>
    <xdr:ext cx="534377" cy="259045"/>
    <xdr:sp macro="" textlink="">
      <xdr:nvSpPr>
        <xdr:cNvPr id="473" name="土木費該当値テキスト"/>
        <xdr:cNvSpPr txBox="1"/>
      </xdr:nvSpPr>
      <xdr:spPr>
        <a:xfrm>
          <a:off x="10528300" y="1664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35,632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155761</xdr:rowOff>
    </xdr:from>
    <xdr:to>
      <xdr:col>14</xdr:col>
      <xdr:colOff>79375</xdr:colOff>
      <xdr:row>97</xdr:row>
      <xdr:rowOff>85911</xdr:rowOff>
    </xdr:to>
    <xdr:sp macro="" textlink="">
      <xdr:nvSpPr>
        <xdr:cNvPr id="474" name="円/楕円 473"/>
        <xdr:cNvSpPr/>
      </xdr:nvSpPr>
      <xdr:spPr>
        <a:xfrm>
          <a:off x="9588500" y="166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102438</xdr:rowOff>
    </xdr:from>
    <xdr:ext cx="534377" cy="259045"/>
    <xdr:sp macro="" textlink="">
      <xdr:nvSpPr>
        <xdr:cNvPr id="475" name="テキスト ボックス 474"/>
        <xdr:cNvSpPr txBox="1"/>
      </xdr:nvSpPr>
      <xdr:spPr>
        <a:xfrm>
          <a:off x="9372111" y="1639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60,376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122399</xdr:rowOff>
    </xdr:from>
    <xdr:to>
      <xdr:col>12</xdr:col>
      <xdr:colOff>561975</xdr:colOff>
      <xdr:row>98</xdr:row>
      <xdr:rowOff>52549</xdr:rowOff>
    </xdr:to>
    <xdr:sp macro="" textlink="">
      <xdr:nvSpPr>
        <xdr:cNvPr id="476" name="円/楕円 475"/>
        <xdr:cNvSpPr/>
      </xdr:nvSpPr>
      <xdr:spPr>
        <a:xfrm>
          <a:off x="8699500" y="1675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43676</xdr:rowOff>
    </xdr:from>
    <xdr:ext cx="534377" cy="259045"/>
    <xdr:sp macro="" textlink="">
      <xdr:nvSpPr>
        <xdr:cNvPr id="477" name="テキスト ボックス 476"/>
        <xdr:cNvSpPr txBox="1"/>
      </xdr:nvSpPr>
      <xdr:spPr>
        <a:xfrm>
          <a:off x="8483111" y="168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30,173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124730</xdr:rowOff>
    </xdr:from>
    <xdr:to>
      <xdr:col>11</xdr:col>
      <xdr:colOff>358775</xdr:colOff>
      <xdr:row>98</xdr:row>
      <xdr:rowOff>54880</xdr:rowOff>
    </xdr:to>
    <xdr:sp macro="" textlink="">
      <xdr:nvSpPr>
        <xdr:cNvPr id="478" name="円/楕円 477"/>
        <xdr:cNvSpPr/>
      </xdr:nvSpPr>
      <xdr:spPr>
        <a:xfrm>
          <a:off x="7810500" y="1675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46007</xdr:rowOff>
    </xdr:from>
    <xdr:ext cx="534377" cy="259045"/>
    <xdr:sp macro="" textlink="">
      <xdr:nvSpPr>
        <xdr:cNvPr id="479" name="テキスト ボックス 478"/>
        <xdr:cNvSpPr txBox="1"/>
      </xdr:nvSpPr>
      <xdr:spPr>
        <a:xfrm>
          <a:off x="7594111" y="168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29,663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130062</xdr:rowOff>
    </xdr:from>
    <xdr:to>
      <xdr:col>10</xdr:col>
      <xdr:colOff>155575</xdr:colOff>
      <xdr:row>98</xdr:row>
      <xdr:rowOff>60212</xdr:rowOff>
    </xdr:to>
    <xdr:sp macro="" textlink="">
      <xdr:nvSpPr>
        <xdr:cNvPr id="480" name="円/楕円 479"/>
        <xdr:cNvSpPr/>
      </xdr:nvSpPr>
      <xdr:spPr>
        <a:xfrm>
          <a:off x="6921500" y="167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51339</xdr:rowOff>
    </xdr:from>
    <xdr:ext cx="534377" cy="259045"/>
    <xdr:sp macro="" textlink="">
      <xdr:nvSpPr>
        <xdr:cNvPr id="481" name="テキスト ボックス 480"/>
        <xdr:cNvSpPr txBox="1"/>
      </xdr:nvSpPr>
      <xdr:spPr>
        <a:xfrm>
          <a:off x="6705111" y="1685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7" name="直線コネクタ 506"/>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8"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9" name="直線コネクタ 508"/>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10"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11" name="直線コネクタ 510"/>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148272</xdr:rowOff>
    </xdr:from>
    <xdr:to>
      <xdr:col>23</xdr:col>
      <xdr:colOff>517525</xdr:colOff>
      <xdr:row>38</xdr:row>
      <xdr:rowOff>6132</xdr:rowOff>
    </xdr:to>
    <xdr:cxnSp macro="">
      <xdr:nvCxnSpPr>
        <xdr:cNvPr id="512" name="直線コネクタ 511"/>
        <xdr:cNvCxnSpPr/>
      </xdr:nvCxnSpPr>
      <xdr:spPr>
        <a:xfrm>
          <a:off x="15481300" y="6491922"/>
          <a:ext cx="838200" cy="2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3453</xdr:rowOff>
    </xdr:from>
    <xdr:ext cx="534377" cy="259045"/>
    <xdr:sp macro="" textlink="">
      <xdr:nvSpPr>
        <xdr:cNvPr id="513" name="消防費平均値テキスト"/>
        <xdr:cNvSpPr txBox="1"/>
      </xdr:nvSpPr>
      <xdr:spPr>
        <a:xfrm>
          <a:off x="16370300" y="617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4" name="フローチャート : 判断 513"/>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148272</xdr:rowOff>
    </xdr:from>
    <xdr:to>
      <xdr:col>22</xdr:col>
      <xdr:colOff>365125</xdr:colOff>
      <xdr:row>38</xdr:row>
      <xdr:rowOff>13725</xdr:rowOff>
    </xdr:to>
    <xdr:cxnSp macro="">
      <xdr:nvCxnSpPr>
        <xdr:cNvPr id="515" name="直線コネクタ 514"/>
        <xdr:cNvCxnSpPr/>
      </xdr:nvCxnSpPr>
      <xdr:spPr>
        <a:xfrm flipV="1">
          <a:off x="14592300" y="6491922"/>
          <a:ext cx="8890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110552</xdr:rowOff>
    </xdr:from>
    <xdr:to>
      <xdr:col>22</xdr:col>
      <xdr:colOff>415925</xdr:colOff>
      <xdr:row>37</xdr:row>
      <xdr:rowOff>40702</xdr:rowOff>
    </xdr:to>
    <xdr:sp macro="" textlink="">
      <xdr:nvSpPr>
        <xdr:cNvPr id="516" name="フローチャート : 判断 515"/>
        <xdr:cNvSpPr/>
      </xdr:nvSpPr>
      <xdr:spPr>
        <a:xfrm>
          <a:off x="15430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57229</xdr:rowOff>
    </xdr:from>
    <xdr:ext cx="534377" cy="259045"/>
    <xdr:sp macro="" textlink="">
      <xdr:nvSpPr>
        <xdr:cNvPr id="517" name="テキスト ボックス 516"/>
        <xdr:cNvSpPr txBox="1"/>
      </xdr:nvSpPr>
      <xdr:spPr>
        <a:xfrm>
          <a:off x="15214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150575</xdr:rowOff>
    </xdr:from>
    <xdr:to>
      <xdr:col>21</xdr:col>
      <xdr:colOff>161925</xdr:colOff>
      <xdr:row>38</xdr:row>
      <xdr:rowOff>13725</xdr:rowOff>
    </xdr:to>
    <xdr:cxnSp macro="">
      <xdr:nvCxnSpPr>
        <xdr:cNvPr id="518" name="直線コネクタ 517"/>
        <xdr:cNvCxnSpPr/>
      </xdr:nvCxnSpPr>
      <xdr:spPr>
        <a:xfrm>
          <a:off x="13703300" y="6494225"/>
          <a:ext cx="889000" cy="3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19" name="フローチャート : 判断 518"/>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44721</xdr:rowOff>
    </xdr:from>
    <xdr:ext cx="534377" cy="259045"/>
    <xdr:sp macro="" textlink="">
      <xdr:nvSpPr>
        <xdr:cNvPr id="520" name="テキスト ボックス 519"/>
        <xdr:cNvSpPr txBox="1"/>
      </xdr:nvSpPr>
      <xdr:spPr>
        <a:xfrm>
          <a:off x="1432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150575</xdr:rowOff>
    </xdr:from>
    <xdr:to>
      <xdr:col>19</xdr:col>
      <xdr:colOff>644525</xdr:colOff>
      <xdr:row>38</xdr:row>
      <xdr:rowOff>19848</xdr:rowOff>
    </xdr:to>
    <xdr:cxnSp macro="">
      <xdr:nvCxnSpPr>
        <xdr:cNvPr id="521" name="直線コネクタ 520"/>
        <xdr:cNvCxnSpPr/>
      </xdr:nvCxnSpPr>
      <xdr:spPr>
        <a:xfrm flipV="1">
          <a:off x="12814300" y="6494225"/>
          <a:ext cx="889000" cy="4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2" name="フローチャート : 判断 521"/>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48575</xdr:rowOff>
    </xdr:from>
    <xdr:ext cx="534377" cy="259045"/>
    <xdr:sp macro="" textlink="">
      <xdr:nvSpPr>
        <xdr:cNvPr id="523" name="テキスト ボックス 522"/>
        <xdr:cNvSpPr txBox="1"/>
      </xdr:nvSpPr>
      <xdr:spPr>
        <a:xfrm>
          <a:off x="13436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4" name="フローチャート : 判断 523"/>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113252</xdr:rowOff>
    </xdr:from>
    <xdr:ext cx="534377" cy="259045"/>
    <xdr:sp macro="" textlink="">
      <xdr:nvSpPr>
        <xdr:cNvPr id="525" name="テキスト ボックス 524"/>
        <xdr:cNvSpPr txBox="1"/>
      </xdr:nvSpPr>
      <xdr:spPr>
        <a:xfrm>
          <a:off x="12547111" y="61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126782</xdr:rowOff>
    </xdr:from>
    <xdr:to>
      <xdr:col>23</xdr:col>
      <xdr:colOff>568325</xdr:colOff>
      <xdr:row>38</xdr:row>
      <xdr:rowOff>56932</xdr:rowOff>
    </xdr:to>
    <xdr:sp macro="" textlink="">
      <xdr:nvSpPr>
        <xdr:cNvPr id="531" name="円/楕円 530"/>
        <xdr:cNvSpPr/>
      </xdr:nvSpPr>
      <xdr:spPr>
        <a:xfrm>
          <a:off x="16268700" y="647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41709</xdr:rowOff>
    </xdr:from>
    <xdr:ext cx="534377" cy="259045"/>
    <xdr:sp macro="" textlink="">
      <xdr:nvSpPr>
        <xdr:cNvPr id="532" name="消防費該当値テキスト"/>
        <xdr:cNvSpPr txBox="1"/>
      </xdr:nvSpPr>
      <xdr:spPr>
        <a:xfrm>
          <a:off x="16370300" y="638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16,180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97472</xdr:rowOff>
    </xdr:from>
    <xdr:to>
      <xdr:col>22</xdr:col>
      <xdr:colOff>415925</xdr:colOff>
      <xdr:row>38</xdr:row>
      <xdr:rowOff>27622</xdr:rowOff>
    </xdr:to>
    <xdr:sp macro="" textlink="">
      <xdr:nvSpPr>
        <xdr:cNvPr id="533" name="円/楕円 532"/>
        <xdr:cNvSpPr/>
      </xdr:nvSpPr>
      <xdr:spPr>
        <a:xfrm>
          <a:off x="15430500" y="644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18749</xdr:rowOff>
    </xdr:from>
    <xdr:ext cx="534377" cy="259045"/>
    <xdr:sp macro="" textlink="">
      <xdr:nvSpPr>
        <xdr:cNvPr id="534" name="テキスト ボックス 533"/>
        <xdr:cNvSpPr txBox="1"/>
      </xdr:nvSpPr>
      <xdr:spPr>
        <a:xfrm>
          <a:off x="15214111" y="653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17,975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134375</xdr:rowOff>
    </xdr:from>
    <xdr:to>
      <xdr:col>21</xdr:col>
      <xdr:colOff>212725</xdr:colOff>
      <xdr:row>38</xdr:row>
      <xdr:rowOff>64525</xdr:rowOff>
    </xdr:to>
    <xdr:sp macro="" textlink="">
      <xdr:nvSpPr>
        <xdr:cNvPr id="535" name="円/楕円 534"/>
        <xdr:cNvSpPr/>
      </xdr:nvSpPr>
      <xdr:spPr>
        <a:xfrm>
          <a:off x="14541500" y="647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55652</xdr:rowOff>
    </xdr:from>
    <xdr:ext cx="534377" cy="259045"/>
    <xdr:sp macro="" textlink="">
      <xdr:nvSpPr>
        <xdr:cNvPr id="536" name="テキスト ボックス 535"/>
        <xdr:cNvSpPr txBox="1"/>
      </xdr:nvSpPr>
      <xdr:spPr>
        <a:xfrm>
          <a:off x="14325111" y="657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99775</xdr:rowOff>
    </xdr:from>
    <xdr:to>
      <xdr:col>20</xdr:col>
      <xdr:colOff>9525</xdr:colOff>
      <xdr:row>38</xdr:row>
      <xdr:rowOff>29925</xdr:rowOff>
    </xdr:to>
    <xdr:sp macro="" textlink="">
      <xdr:nvSpPr>
        <xdr:cNvPr id="537" name="円/楕円 536"/>
        <xdr:cNvSpPr/>
      </xdr:nvSpPr>
      <xdr:spPr>
        <a:xfrm>
          <a:off x="13652500" y="644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21052</xdr:rowOff>
    </xdr:from>
    <xdr:ext cx="534377" cy="259045"/>
    <xdr:sp macro="" textlink="">
      <xdr:nvSpPr>
        <xdr:cNvPr id="538" name="テキスト ボックス 537"/>
        <xdr:cNvSpPr txBox="1"/>
      </xdr:nvSpPr>
      <xdr:spPr>
        <a:xfrm>
          <a:off x="13436111" y="653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140498</xdr:rowOff>
    </xdr:from>
    <xdr:to>
      <xdr:col>18</xdr:col>
      <xdr:colOff>492125</xdr:colOff>
      <xdr:row>38</xdr:row>
      <xdr:rowOff>70648</xdr:rowOff>
    </xdr:to>
    <xdr:sp macro="" textlink="">
      <xdr:nvSpPr>
        <xdr:cNvPr id="539" name="円/楕円 538"/>
        <xdr:cNvSpPr/>
      </xdr:nvSpPr>
      <xdr:spPr>
        <a:xfrm>
          <a:off x="12763500" y="64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61775</xdr:rowOff>
    </xdr:from>
    <xdr:ext cx="534377" cy="259045"/>
    <xdr:sp macro="" textlink="">
      <xdr:nvSpPr>
        <xdr:cNvPr id="540" name="テキスト ボックス 539"/>
        <xdr:cNvSpPr txBox="1"/>
      </xdr:nvSpPr>
      <xdr:spPr>
        <a:xfrm>
          <a:off x="12547111" y="657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44,421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2" name="直線コネクタ 561"/>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3"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4" name="直線コネクタ 563"/>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5"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6" name="直線コネクタ 565"/>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141099</xdr:rowOff>
    </xdr:from>
    <xdr:to>
      <xdr:col>23</xdr:col>
      <xdr:colOff>517525</xdr:colOff>
      <xdr:row>57</xdr:row>
      <xdr:rowOff>147706</xdr:rowOff>
    </xdr:to>
    <xdr:cxnSp macro="">
      <xdr:nvCxnSpPr>
        <xdr:cNvPr id="567" name="直線コネクタ 566"/>
        <xdr:cNvCxnSpPr/>
      </xdr:nvCxnSpPr>
      <xdr:spPr>
        <a:xfrm>
          <a:off x="15481300" y="9913749"/>
          <a:ext cx="838200" cy="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8125</xdr:rowOff>
    </xdr:from>
    <xdr:ext cx="534377" cy="259045"/>
    <xdr:sp macro="" textlink="">
      <xdr:nvSpPr>
        <xdr:cNvPr id="568" name="教育費平均値テキスト"/>
        <xdr:cNvSpPr txBox="1"/>
      </xdr:nvSpPr>
      <xdr:spPr>
        <a:xfrm>
          <a:off x="16370300" y="960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9" name="フローチャート : 判断 568"/>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152694</xdr:rowOff>
    </xdr:from>
    <xdr:to>
      <xdr:col>22</xdr:col>
      <xdr:colOff>365125</xdr:colOff>
      <xdr:row>57</xdr:row>
      <xdr:rowOff>141099</xdr:rowOff>
    </xdr:to>
    <xdr:cxnSp macro="">
      <xdr:nvCxnSpPr>
        <xdr:cNvPr id="570" name="直線コネクタ 569"/>
        <xdr:cNvCxnSpPr/>
      </xdr:nvCxnSpPr>
      <xdr:spPr>
        <a:xfrm>
          <a:off x="14592300" y="9753894"/>
          <a:ext cx="889000" cy="15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162450</xdr:rowOff>
    </xdr:from>
    <xdr:to>
      <xdr:col>22</xdr:col>
      <xdr:colOff>415925</xdr:colOff>
      <xdr:row>57</xdr:row>
      <xdr:rowOff>92600</xdr:rowOff>
    </xdr:to>
    <xdr:sp macro="" textlink="">
      <xdr:nvSpPr>
        <xdr:cNvPr id="571" name="フローチャート : 判断 570"/>
        <xdr:cNvSpPr/>
      </xdr:nvSpPr>
      <xdr:spPr>
        <a:xfrm>
          <a:off x="15430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109127</xdr:rowOff>
    </xdr:from>
    <xdr:ext cx="534377" cy="259045"/>
    <xdr:sp macro="" textlink="">
      <xdr:nvSpPr>
        <xdr:cNvPr id="572" name="テキスト ボックス 571"/>
        <xdr:cNvSpPr txBox="1"/>
      </xdr:nvSpPr>
      <xdr:spPr>
        <a:xfrm>
          <a:off x="15214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152694</xdr:rowOff>
    </xdr:from>
    <xdr:to>
      <xdr:col>21</xdr:col>
      <xdr:colOff>161925</xdr:colOff>
      <xdr:row>57</xdr:row>
      <xdr:rowOff>110248</xdr:rowOff>
    </xdr:to>
    <xdr:cxnSp macro="">
      <xdr:nvCxnSpPr>
        <xdr:cNvPr id="573" name="直線コネクタ 572"/>
        <xdr:cNvCxnSpPr/>
      </xdr:nvCxnSpPr>
      <xdr:spPr>
        <a:xfrm flipV="1">
          <a:off x="13703300" y="9753894"/>
          <a:ext cx="889000" cy="12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4" name="フローチャート : 判断 573"/>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69256</xdr:rowOff>
    </xdr:from>
    <xdr:ext cx="534377" cy="259045"/>
    <xdr:sp macro="" textlink="">
      <xdr:nvSpPr>
        <xdr:cNvPr id="575" name="テキスト ボックス 574"/>
        <xdr:cNvSpPr txBox="1"/>
      </xdr:nvSpPr>
      <xdr:spPr>
        <a:xfrm>
          <a:off x="14325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110248</xdr:rowOff>
    </xdr:from>
    <xdr:to>
      <xdr:col>19</xdr:col>
      <xdr:colOff>644525</xdr:colOff>
      <xdr:row>57</xdr:row>
      <xdr:rowOff>163716</xdr:rowOff>
    </xdr:to>
    <xdr:cxnSp macro="">
      <xdr:nvCxnSpPr>
        <xdr:cNvPr id="576" name="直線コネクタ 575"/>
        <xdr:cNvCxnSpPr/>
      </xdr:nvCxnSpPr>
      <xdr:spPr>
        <a:xfrm flipV="1">
          <a:off x="12814300" y="9882898"/>
          <a:ext cx="889000" cy="5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77" name="フローチャート : 判断 576"/>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114316</xdr:rowOff>
    </xdr:from>
    <xdr:ext cx="534377" cy="259045"/>
    <xdr:sp macro="" textlink="">
      <xdr:nvSpPr>
        <xdr:cNvPr id="578" name="テキスト ボックス 577"/>
        <xdr:cNvSpPr txBox="1"/>
      </xdr:nvSpPr>
      <xdr:spPr>
        <a:xfrm>
          <a:off x="13436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9" name="フローチャート : 判断 578"/>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80" name="テキスト ボックス 579"/>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96906</xdr:rowOff>
    </xdr:from>
    <xdr:to>
      <xdr:col>23</xdr:col>
      <xdr:colOff>568325</xdr:colOff>
      <xdr:row>58</xdr:row>
      <xdr:rowOff>27056</xdr:rowOff>
    </xdr:to>
    <xdr:sp macro="" textlink="">
      <xdr:nvSpPr>
        <xdr:cNvPr id="586" name="円/楕円 585"/>
        <xdr:cNvSpPr/>
      </xdr:nvSpPr>
      <xdr:spPr>
        <a:xfrm>
          <a:off x="16268700" y="98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11833</xdr:rowOff>
    </xdr:from>
    <xdr:ext cx="534377" cy="259045"/>
    <xdr:sp macro="" textlink="">
      <xdr:nvSpPr>
        <xdr:cNvPr id="587" name="教育費該当値テキスト"/>
        <xdr:cNvSpPr txBox="1"/>
      </xdr:nvSpPr>
      <xdr:spPr>
        <a:xfrm>
          <a:off x="16370300" y="978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35,749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90299</xdr:rowOff>
    </xdr:from>
    <xdr:to>
      <xdr:col>22</xdr:col>
      <xdr:colOff>415925</xdr:colOff>
      <xdr:row>58</xdr:row>
      <xdr:rowOff>20449</xdr:rowOff>
    </xdr:to>
    <xdr:sp macro="" textlink="">
      <xdr:nvSpPr>
        <xdr:cNvPr id="588" name="円/楕円 587"/>
        <xdr:cNvSpPr/>
      </xdr:nvSpPr>
      <xdr:spPr>
        <a:xfrm>
          <a:off x="15430500" y="986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11576</xdr:rowOff>
    </xdr:from>
    <xdr:ext cx="534377" cy="259045"/>
    <xdr:sp macro="" textlink="">
      <xdr:nvSpPr>
        <xdr:cNvPr id="589" name="テキスト ボックス 588"/>
        <xdr:cNvSpPr txBox="1"/>
      </xdr:nvSpPr>
      <xdr:spPr>
        <a:xfrm>
          <a:off x="15214111" y="995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101894</xdr:rowOff>
    </xdr:from>
    <xdr:to>
      <xdr:col>21</xdr:col>
      <xdr:colOff>212725</xdr:colOff>
      <xdr:row>57</xdr:row>
      <xdr:rowOff>32044</xdr:rowOff>
    </xdr:to>
    <xdr:sp macro="" textlink="">
      <xdr:nvSpPr>
        <xdr:cNvPr id="590" name="円/楕円 589"/>
        <xdr:cNvSpPr/>
      </xdr:nvSpPr>
      <xdr:spPr>
        <a:xfrm>
          <a:off x="14541500" y="970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48571</xdr:rowOff>
    </xdr:from>
    <xdr:ext cx="534377" cy="259045"/>
    <xdr:sp macro="" textlink="">
      <xdr:nvSpPr>
        <xdr:cNvPr id="591" name="テキスト ボックス 590"/>
        <xdr:cNvSpPr txBox="1"/>
      </xdr:nvSpPr>
      <xdr:spPr>
        <a:xfrm>
          <a:off x="14325111" y="947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72,158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59448</xdr:rowOff>
    </xdr:from>
    <xdr:to>
      <xdr:col>20</xdr:col>
      <xdr:colOff>9525</xdr:colOff>
      <xdr:row>57</xdr:row>
      <xdr:rowOff>161048</xdr:rowOff>
    </xdr:to>
    <xdr:sp macro="" textlink="">
      <xdr:nvSpPr>
        <xdr:cNvPr id="592" name="円/楕円 591"/>
        <xdr:cNvSpPr/>
      </xdr:nvSpPr>
      <xdr:spPr>
        <a:xfrm>
          <a:off x="13652500" y="98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152175</xdr:rowOff>
    </xdr:from>
    <xdr:ext cx="534377" cy="259045"/>
    <xdr:sp macro="" textlink="">
      <xdr:nvSpPr>
        <xdr:cNvPr id="593" name="テキスト ボックス 592"/>
        <xdr:cNvSpPr txBox="1"/>
      </xdr:nvSpPr>
      <xdr:spPr>
        <a:xfrm>
          <a:off x="13436111" y="992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112916</xdr:rowOff>
    </xdr:from>
    <xdr:to>
      <xdr:col>18</xdr:col>
      <xdr:colOff>492125</xdr:colOff>
      <xdr:row>58</xdr:row>
      <xdr:rowOff>43066</xdr:rowOff>
    </xdr:to>
    <xdr:sp macro="" textlink="">
      <xdr:nvSpPr>
        <xdr:cNvPr id="594" name="円/楕円 593"/>
        <xdr:cNvSpPr/>
      </xdr:nvSpPr>
      <xdr:spPr>
        <a:xfrm>
          <a:off x="12763500" y="98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34193</xdr:rowOff>
    </xdr:from>
    <xdr:ext cx="534377" cy="259045"/>
    <xdr:sp macro="" textlink="">
      <xdr:nvSpPr>
        <xdr:cNvPr id="595" name="テキスト ボックス 594"/>
        <xdr:cNvSpPr txBox="1"/>
      </xdr:nvSpPr>
      <xdr:spPr>
        <a:xfrm>
          <a:off x="12547111" y="99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32,247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9" name="直線コネクタ 618"/>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2"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3" name="直線コネクタ 622"/>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4" name="直線コネクタ 62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125265</xdr:rowOff>
    </xdr:from>
    <xdr:ext cx="469744" cy="259045"/>
    <xdr:sp macro="" textlink="">
      <xdr:nvSpPr>
        <xdr:cNvPr id="625" name="災害復旧費平均値テキスト"/>
        <xdr:cNvSpPr txBox="1"/>
      </xdr:nvSpPr>
      <xdr:spPr>
        <a:xfrm>
          <a:off x="16370300" y="13326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6" name="フローチャート : 判断 625"/>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25305</xdr:rowOff>
    </xdr:from>
    <xdr:to>
      <xdr:col>22</xdr:col>
      <xdr:colOff>365125</xdr:colOff>
      <xdr:row>79</xdr:row>
      <xdr:rowOff>44450</xdr:rowOff>
    </xdr:to>
    <xdr:cxnSp macro="">
      <xdr:nvCxnSpPr>
        <xdr:cNvPr id="627" name="直線コネクタ 626"/>
        <xdr:cNvCxnSpPr/>
      </xdr:nvCxnSpPr>
      <xdr:spPr>
        <a:xfrm>
          <a:off x="14592300" y="13569855"/>
          <a:ext cx="889000" cy="1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134068</xdr:rowOff>
    </xdr:from>
    <xdr:to>
      <xdr:col>22</xdr:col>
      <xdr:colOff>415925</xdr:colOff>
      <xdr:row>79</xdr:row>
      <xdr:rowOff>64218</xdr:rowOff>
    </xdr:to>
    <xdr:sp macro="" textlink="">
      <xdr:nvSpPr>
        <xdr:cNvPr id="628" name="フローチャート : 判断 627"/>
        <xdr:cNvSpPr/>
      </xdr:nvSpPr>
      <xdr:spPr>
        <a:xfrm>
          <a:off x="15430500" y="135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80745</xdr:rowOff>
    </xdr:from>
    <xdr:ext cx="469744" cy="259045"/>
    <xdr:sp macro="" textlink="">
      <xdr:nvSpPr>
        <xdr:cNvPr id="629" name="テキスト ボックス 628"/>
        <xdr:cNvSpPr txBox="1"/>
      </xdr:nvSpPr>
      <xdr:spPr>
        <a:xfrm>
          <a:off x="15246427" y="1328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25305</xdr:rowOff>
    </xdr:from>
    <xdr:to>
      <xdr:col>21</xdr:col>
      <xdr:colOff>161925</xdr:colOff>
      <xdr:row>79</xdr:row>
      <xdr:rowOff>39478</xdr:rowOff>
    </xdr:to>
    <xdr:cxnSp macro="">
      <xdr:nvCxnSpPr>
        <xdr:cNvPr id="630" name="直線コネクタ 629"/>
        <xdr:cNvCxnSpPr/>
      </xdr:nvCxnSpPr>
      <xdr:spPr>
        <a:xfrm flipV="1">
          <a:off x="13703300" y="13569855"/>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31" name="フローチャート : 判断 630"/>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22395</xdr:rowOff>
    </xdr:from>
    <xdr:ext cx="469744" cy="259045"/>
    <xdr:sp macro="" textlink="">
      <xdr:nvSpPr>
        <xdr:cNvPr id="632" name="テキスト ボックス 631"/>
        <xdr:cNvSpPr txBox="1"/>
      </xdr:nvSpPr>
      <xdr:spPr>
        <a:xfrm>
          <a:off x="14357427"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32372</xdr:rowOff>
    </xdr:from>
    <xdr:to>
      <xdr:col>19</xdr:col>
      <xdr:colOff>644525</xdr:colOff>
      <xdr:row>79</xdr:row>
      <xdr:rowOff>39478</xdr:rowOff>
    </xdr:to>
    <xdr:cxnSp macro="">
      <xdr:nvCxnSpPr>
        <xdr:cNvPr id="633" name="直線コネクタ 632"/>
        <xdr:cNvCxnSpPr/>
      </xdr:nvCxnSpPr>
      <xdr:spPr>
        <a:xfrm>
          <a:off x="12814300" y="13576922"/>
          <a:ext cx="889000" cy="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34" name="フローチャート : 判断 633"/>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3763</xdr:rowOff>
    </xdr:from>
    <xdr:ext cx="469744" cy="259045"/>
    <xdr:sp macro="" textlink="">
      <xdr:nvSpPr>
        <xdr:cNvPr id="635" name="テキスト ボックス 634"/>
        <xdr:cNvSpPr txBox="1"/>
      </xdr:nvSpPr>
      <xdr:spPr>
        <a:xfrm>
          <a:off x="13468427"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36" name="フローチャート : 判断 635"/>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123035</xdr:rowOff>
    </xdr:from>
    <xdr:ext cx="469744" cy="259045"/>
    <xdr:sp macro="" textlink="">
      <xdr:nvSpPr>
        <xdr:cNvPr id="637" name="テキスト ボックス 636"/>
        <xdr:cNvSpPr txBox="1"/>
      </xdr:nvSpPr>
      <xdr:spPr>
        <a:xfrm>
          <a:off x="12579427" y="1315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3" name="円/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80814</xdr:rowOff>
    </xdr:from>
    <xdr:ext cx="249299" cy="259045"/>
    <xdr:sp macro="" textlink="">
      <xdr:nvSpPr>
        <xdr:cNvPr id="644" name="災害復旧費該当値テキスト"/>
        <xdr:cNvSpPr txBox="1"/>
      </xdr:nvSpPr>
      <xdr:spPr>
        <a:xfrm>
          <a:off x="16370300" y="134539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5" name="円/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6" name="テキスト ボックス 645"/>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145955</xdr:rowOff>
    </xdr:from>
    <xdr:to>
      <xdr:col>21</xdr:col>
      <xdr:colOff>212725</xdr:colOff>
      <xdr:row>79</xdr:row>
      <xdr:rowOff>76105</xdr:rowOff>
    </xdr:to>
    <xdr:sp macro="" textlink="">
      <xdr:nvSpPr>
        <xdr:cNvPr id="647" name="円/楕円 646"/>
        <xdr:cNvSpPr/>
      </xdr:nvSpPr>
      <xdr:spPr>
        <a:xfrm>
          <a:off x="14541500" y="135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67232</xdr:rowOff>
    </xdr:from>
    <xdr:ext cx="469744" cy="259045"/>
    <xdr:sp macro="" textlink="">
      <xdr:nvSpPr>
        <xdr:cNvPr id="648" name="テキスト ボックス 647"/>
        <xdr:cNvSpPr txBox="1"/>
      </xdr:nvSpPr>
      <xdr:spPr>
        <a:xfrm>
          <a:off x="14357427" y="1361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160128</xdr:rowOff>
    </xdr:from>
    <xdr:to>
      <xdr:col>20</xdr:col>
      <xdr:colOff>9525</xdr:colOff>
      <xdr:row>79</xdr:row>
      <xdr:rowOff>90278</xdr:rowOff>
    </xdr:to>
    <xdr:sp macro="" textlink="">
      <xdr:nvSpPr>
        <xdr:cNvPr id="649" name="円/楕円 648"/>
        <xdr:cNvSpPr/>
      </xdr:nvSpPr>
      <xdr:spPr>
        <a:xfrm>
          <a:off x="13652500" y="1353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81405</xdr:rowOff>
    </xdr:from>
    <xdr:ext cx="378565" cy="259045"/>
    <xdr:sp macro="" textlink="">
      <xdr:nvSpPr>
        <xdr:cNvPr id="650" name="テキスト ボックス 649"/>
        <xdr:cNvSpPr txBox="1"/>
      </xdr:nvSpPr>
      <xdr:spPr>
        <a:xfrm>
          <a:off x="13514017" y="13625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153022</xdr:rowOff>
    </xdr:from>
    <xdr:to>
      <xdr:col>18</xdr:col>
      <xdr:colOff>492125</xdr:colOff>
      <xdr:row>79</xdr:row>
      <xdr:rowOff>83172</xdr:rowOff>
    </xdr:to>
    <xdr:sp macro="" textlink="">
      <xdr:nvSpPr>
        <xdr:cNvPr id="651" name="円/楕円 650"/>
        <xdr:cNvSpPr/>
      </xdr:nvSpPr>
      <xdr:spPr>
        <a:xfrm>
          <a:off x="12763500" y="1352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74299</xdr:rowOff>
    </xdr:from>
    <xdr:ext cx="378565" cy="259045"/>
    <xdr:sp macro="" textlink="">
      <xdr:nvSpPr>
        <xdr:cNvPr id="652" name="テキスト ボックス 651"/>
        <xdr:cNvSpPr txBox="1"/>
      </xdr:nvSpPr>
      <xdr:spPr>
        <a:xfrm>
          <a:off x="12625017" y="13618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6" name="直線コネクタ 675"/>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7"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8" name="直線コネクタ 677"/>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9"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80" name="直線コネクタ 679"/>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72233</xdr:rowOff>
    </xdr:from>
    <xdr:to>
      <xdr:col>23</xdr:col>
      <xdr:colOff>517525</xdr:colOff>
      <xdr:row>97</xdr:row>
      <xdr:rowOff>97737</xdr:rowOff>
    </xdr:to>
    <xdr:cxnSp macro="">
      <xdr:nvCxnSpPr>
        <xdr:cNvPr id="681" name="直線コネクタ 680"/>
        <xdr:cNvCxnSpPr/>
      </xdr:nvCxnSpPr>
      <xdr:spPr>
        <a:xfrm>
          <a:off x="15481300" y="16702883"/>
          <a:ext cx="838200" cy="2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127116</xdr:rowOff>
    </xdr:from>
    <xdr:ext cx="534377" cy="259045"/>
    <xdr:sp macro="" textlink="">
      <xdr:nvSpPr>
        <xdr:cNvPr id="682" name="公債費平均値テキスト"/>
        <xdr:cNvSpPr txBox="1"/>
      </xdr:nvSpPr>
      <xdr:spPr>
        <a:xfrm>
          <a:off x="16370300" y="1641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3" name="フローチャート : 判断 682"/>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69337</xdr:rowOff>
    </xdr:from>
    <xdr:to>
      <xdr:col>22</xdr:col>
      <xdr:colOff>365125</xdr:colOff>
      <xdr:row>97</xdr:row>
      <xdr:rowOff>72233</xdr:rowOff>
    </xdr:to>
    <xdr:cxnSp macro="">
      <xdr:nvCxnSpPr>
        <xdr:cNvPr id="684" name="直線コネクタ 683"/>
        <xdr:cNvCxnSpPr/>
      </xdr:nvCxnSpPr>
      <xdr:spPr>
        <a:xfrm>
          <a:off x="14592300" y="16699987"/>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57231</xdr:rowOff>
    </xdr:from>
    <xdr:to>
      <xdr:col>22</xdr:col>
      <xdr:colOff>415925</xdr:colOff>
      <xdr:row>96</xdr:row>
      <xdr:rowOff>158831</xdr:rowOff>
    </xdr:to>
    <xdr:sp macro="" textlink="">
      <xdr:nvSpPr>
        <xdr:cNvPr id="685" name="フローチャート : 判断 684"/>
        <xdr:cNvSpPr/>
      </xdr:nvSpPr>
      <xdr:spPr>
        <a:xfrm>
          <a:off x="15430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3908</xdr:rowOff>
    </xdr:from>
    <xdr:ext cx="534377" cy="259045"/>
    <xdr:sp macro="" textlink="">
      <xdr:nvSpPr>
        <xdr:cNvPr id="686" name="テキスト ボックス 685"/>
        <xdr:cNvSpPr txBox="1"/>
      </xdr:nvSpPr>
      <xdr:spPr>
        <a:xfrm>
          <a:off x="15214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54569</xdr:rowOff>
    </xdr:from>
    <xdr:to>
      <xdr:col>21</xdr:col>
      <xdr:colOff>161925</xdr:colOff>
      <xdr:row>97</xdr:row>
      <xdr:rowOff>69337</xdr:rowOff>
    </xdr:to>
    <xdr:cxnSp macro="">
      <xdr:nvCxnSpPr>
        <xdr:cNvPr id="687" name="直線コネクタ 686"/>
        <xdr:cNvCxnSpPr/>
      </xdr:nvCxnSpPr>
      <xdr:spPr>
        <a:xfrm>
          <a:off x="13703300" y="16685219"/>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8" name="フローチャート : 判断 687"/>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162496</xdr:rowOff>
    </xdr:from>
    <xdr:ext cx="534377" cy="259045"/>
    <xdr:sp macro="" textlink="">
      <xdr:nvSpPr>
        <xdr:cNvPr id="689" name="テキスト ボックス 688"/>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41280</xdr:rowOff>
    </xdr:from>
    <xdr:to>
      <xdr:col>19</xdr:col>
      <xdr:colOff>644525</xdr:colOff>
      <xdr:row>97</xdr:row>
      <xdr:rowOff>54569</xdr:rowOff>
    </xdr:to>
    <xdr:cxnSp macro="">
      <xdr:nvCxnSpPr>
        <xdr:cNvPr id="690" name="直線コネクタ 689"/>
        <xdr:cNvCxnSpPr/>
      </xdr:nvCxnSpPr>
      <xdr:spPr>
        <a:xfrm>
          <a:off x="12814300" y="16671930"/>
          <a:ext cx="889000" cy="1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1" name="フローチャート : 判断 690"/>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159669</xdr:rowOff>
    </xdr:from>
    <xdr:ext cx="534377" cy="259045"/>
    <xdr:sp macro="" textlink="">
      <xdr:nvSpPr>
        <xdr:cNvPr id="692" name="テキスト ボックス 691"/>
        <xdr:cNvSpPr txBox="1"/>
      </xdr:nvSpPr>
      <xdr:spPr>
        <a:xfrm>
          <a:off x="13436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3" name="フローチャート : 判断 692"/>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160354</xdr:rowOff>
    </xdr:from>
    <xdr:ext cx="534377" cy="259045"/>
    <xdr:sp macro="" textlink="">
      <xdr:nvSpPr>
        <xdr:cNvPr id="694" name="テキスト ボックス 693"/>
        <xdr:cNvSpPr txBox="1"/>
      </xdr:nvSpPr>
      <xdr:spPr>
        <a:xfrm>
          <a:off x="12547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46937</xdr:rowOff>
    </xdr:from>
    <xdr:to>
      <xdr:col>23</xdr:col>
      <xdr:colOff>568325</xdr:colOff>
      <xdr:row>97</xdr:row>
      <xdr:rowOff>148537</xdr:rowOff>
    </xdr:to>
    <xdr:sp macro="" textlink="">
      <xdr:nvSpPr>
        <xdr:cNvPr id="700" name="円/楕円 699"/>
        <xdr:cNvSpPr/>
      </xdr:nvSpPr>
      <xdr:spPr>
        <a:xfrm>
          <a:off x="16268700" y="1667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25364</xdr:rowOff>
    </xdr:from>
    <xdr:ext cx="534377" cy="259045"/>
    <xdr:sp macro="" textlink="">
      <xdr:nvSpPr>
        <xdr:cNvPr id="701" name="公債費該当値テキスト"/>
        <xdr:cNvSpPr txBox="1"/>
      </xdr:nvSpPr>
      <xdr:spPr>
        <a:xfrm>
          <a:off x="16370300" y="1665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38,007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21433</xdr:rowOff>
    </xdr:from>
    <xdr:to>
      <xdr:col>22</xdr:col>
      <xdr:colOff>415925</xdr:colOff>
      <xdr:row>97</xdr:row>
      <xdr:rowOff>123033</xdr:rowOff>
    </xdr:to>
    <xdr:sp macro="" textlink="">
      <xdr:nvSpPr>
        <xdr:cNvPr id="702" name="円/楕円 701"/>
        <xdr:cNvSpPr/>
      </xdr:nvSpPr>
      <xdr:spPr>
        <a:xfrm>
          <a:off x="15430500" y="166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114160</xdr:rowOff>
    </xdr:from>
    <xdr:ext cx="534377" cy="259045"/>
    <xdr:sp macro="" textlink="">
      <xdr:nvSpPr>
        <xdr:cNvPr id="703" name="テキスト ボックス 702"/>
        <xdr:cNvSpPr txBox="1"/>
      </xdr:nvSpPr>
      <xdr:spPr>
        <a:xfrm>
          <a:off x="15214111" y="1674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41,354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18537</xdr:rowOff>
    </xdr:from>
    <xdr:to>
      <xdr:col>21</xdr:col>
      <xdr:colOff>212725</xdr:colOff>
      <xdr:row>97</xdr:row>
      <xdr:rowOff>120137</xdr:rowOff>
    </xdr:to>
    <xdr:sp macro="" textlink="">
      <xdr:nvSpPr>
        <xdr:cNvPr id="704" name="円/楕円 703"/>
        <xdr:cNvSpPr/>
      </xdr:nvSpPr>
      <xdr:spPr>
        <a:xfrm>
          <a:off x="14541500" y="1664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111264</xdr:rowOff>
    </xdr:from>
    <xdr:ext cx="534377" cy="259045"/>
    <xdr:sp macro="" textlink="">
      <xdr:nvSpPr>
        <xdr:cNvPr id="705" name="テキスト ボックス 704"/>
        <xdr:cNvSpPr txBox="1"/>
      </xdr:nvSpPr>
      <xdr:spPr>
        <a:xfrm>
          <a:off x="14325111" y="1674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3769</xdr:rowOff>
    </xdr:from>
    <xdr:to>
      <xdr:col>20</xdr:col>
      <xdr:colOff>9525</xdr:colOff>
      <xdr:row>97</xdr:row>
      <xdr:rowOff>105369</xdr:rowOff>
    </xdr:to>
    <xdr:sp macro="" textlink="">
      <xdr:nvSpPr>
        <xdr:cNvPr id="706" name="円/楕円 705"/>
        <xdr:cNvSpPr/>
      </xdr:nvSpPr>
      <xdr:spPr>
        <a:xfrm>
          <a:off x="13652500" y="1663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96496</xdr:rowOff>
    </xdr:from>
    <xdr:ext cx="534377" cy="259045"/>
    <xdr:sp macro="" textlink="">
      <xdr:nvSpPr>
        <xdr:cNvPr id="707" name="テキスト ボックス 706"/>
        <xdr:cNvSpPr txBox="1"/>
      </xdr:nvSpPr>
      <xdr:spPr>
        <a:xfrm>
          <a:off x="13436111" y="1672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43,672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161930</xdr:rowOff>
    </xdr:from>
    <xdr:to>
      <xdr:col>18</xdr:col>
      <xdr:colOff>492125</xdr:colOff>
      <xdr:row>97</xdr:row>
      <xdr:rowOff>92080</xdr:rowOff>
    </xdr:to>
    <xdr:sp macro="" textlink="">
      <xdr:nvSpPr>
        <xdr:cNvPr id="708" name="円/楕円 707"/>
        <xdr:cNvSpPr/>
      </xdr:nvSpPr>
      <xdr:spPr>
        <a:xfrm>
          <a:off x="12763500" y="166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83207</xdr:rowOff>
    </xdr:from>
    <xdr:ext cx="534377" cy="259045"/>
    <xdr:sp macro="" textlink="">
      <xdr:nvSpPr>
        <xdr:cNvPr id="709" name="テキスト ボックス 708"/>
        <xdr:cNvSpPr txBox="1"/>
      </xdr:nvSpPr>
      <xdr:spPr>
        <a:xfrm>
          <a:off x="12547111" y="1671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5" name="直線コネクタ 734"/>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6" name="諸支出金最小値テキスト"/>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8" name="諸支出金最大値テキスト"/>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9" name="直線コネクタ 738"/>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26216</xdr:rowOff>
    </xdr:from>
    <xdr:ext cx="378565" cy="259045"/>
    <xdr:sp macro="" textlink="">
      <xdr:nvSpPr>
        <xdr:cNvPr id="741" name="諸支出金平均値テキスト"/>
        <xdr:cNvSpPr txBox="1"/>
      </xdr:nvSpPr>
      <xdr:spPr>
        <a:xfrm>
          <a:off x="22212300" y="6541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2" name="フローチャート : 判断 741"/>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66366</xdr:rowOff>
    </xdr:from>
    <xdr:to>
      <xdr:col>31</xdr:col>
      <xdr:colOff>85725</xdr:colOff>
      <xdr:row>38</xdr:row>
      <xdr:rowOff>167966</xdr:rowOff>
    </xdr:to>
    <xdr:sp macro="" textlink="">
      <xdr:nvSpPr>
        <xdr:cNvPr id="744" name="フローチャート : 判断 743"/>
        <xdr:cNvSpPr/>
      </xdr:nvSpPr>
      <xdr:spPr>
        <a:xfrm>
          <a:off x="21272500" y="658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13043</xdr:rowOff>
    </xdr:from>
    <xdr:ext cx="378565" cy="259045"/>
    <xdr:sp macro="" textlink="">
      <xdr:nvSpPr>
        <xdr:cNvPr id="745" name="テキスト ボックス 744"/>
        <xdr:cNvSpPr txBox="1"/>
      </xdr:nvSpPr>
      <xdr:spPr>
        <a:xfrm>
          <a:off x="21134017" y="635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47" name="フローチャート : 判断 746"/>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104484</xdr:rowOff>
    </xdr:from>
    <xdr:ext cx="378565" cy="259045"/>
    <xdr:sp macro="" textlink="">
      <xdr:nvSpPr>
        <xdr:cNvPr id="748" name="テキスト ボックス 747"/>
        <xdr:cNvSpPr txBox="1"/>
      </xdr:nvSpPr>
      <xdr:spPr>
        <a:xfrm>
          <a:off x="20245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50" name="フローチャート : 判断 749"/>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51" name="テキスト ボックス 750"/>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52" name="フローチャート : 判断 751"/>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79011</xdr:rowOff>
    </xdr:from>
    <xdr:ext cx="469744" cy="259045"/>
    <xdr:sp macro="" textlink="">
      <xdr:nvSpPr>
        <xdr:cNvPr id="753" name="テキスト ボックス 752"/>
        <xdr:cNvSpPr txBox="1"/>
      </xdr:nvSpPr>
      <xdr:spPr>
        <a:xfrm>
          <a:off x="18421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9" name="円/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153215</xdr:rowOff>
    </xdr:from>
    <xdr:ext cx="249299" cy="259045"/>
    <xdr:sp macro="" textlink="">
      <xdr:nvSpPr>
        <xdr:cNvPr id="760" name="諸支出金該当値テキスト"/>
        <xdr:cNvSpPr txBox="1"/>
      </xdr:nvSpPr>
      <xdr:spPr>
        <a:xfrm>
          <a:off x="22212300" y="6668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1" name="円/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2" name="テキスト ボックス 76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3" name="円/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4" name="テキスト ボックス 76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5" name="円/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6" name="テキスト ボックス 76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7" name="円/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8" name="テキスト ボックス 76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2" name="テキスト ボックス 78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4" name="テキスト ボックス 78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6" name="テキスト ボックス 78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8" name="テキスト ボックス 78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0" name="テキスト ボックス 78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2" name="直線コネクタ 79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9" name="フローチャート : 判断 79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1" name="フローチャート : 判断 80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2" name="テキスト ボックス 80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4" name="フローチャート : 判断 803"/>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5" name="テキスト ボックス 804"/>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7" name="フローチャート : 判断 80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8" name="テキスト ボックス 80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9" name="フローチャート : 判断 80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0" name="テキスト ボックス 80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6" name="円/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8" name="円/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9" name="テキスト ボックス 818"/>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0" name="円/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1" name="テキスト ボックス 82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2" name="円/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3" name="テキスト ボックス 82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4" name="円/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5" name="テキスト ボックス 82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公債費については、類似団体平均値よりも低い水準で推移しており、起債事業の峻別・抑制に努めた結果といえる。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a:t>
          </a:r>
          <a:r>
            <a:rPr kumimoji="1" lang="ja-JP" altLang="en-US" sz="1300" b="0" i="0" u="none" strike="noStrike" kern="0" cap="none" spc="0" normalizeH="0" baseline="0" noProof="0">
              <a:ln>
                <a:noFill/>
              </a:ln>
              <a:solidFill>
                <a:prstClr val="black"/>
              </a:solidFill>
              <a:effectLst/>
              <a:uLnTx/>
              <a:uFillTx/>
              <a:latin typeface="+mn-lt"/>
              <a:ea typeface="+mn-ea"/>
              <a:cs typeface="+mn-cs"/>
            </a:rPr>
            <a:t>道の駅整備に</a:t>
          </a:r>
          <a:r>
            <a:rPr kumimoji="1" lang="ja-JP" altLang="ja-JP" sz="1300" b="0" i="0" u="none" strike="noStrike" kern="0" cap="none" spc="0" normalizeH="0" baseline="0" noProof="0">
              <a:ln>
                <a:noFill/>
              </a:ln>
              <a:solidFill>
                <a:prstClr val="black"/>
              </a:solidFill>
              <a:effectLst/>
              <a:uLnTx/>
              <a:uFillTx/>
              <a:latin typeface="+mn-lt"/>
              <a:ea typeface="+mn-ea"/>
              <a:cs typeface="+mn-cs"/>
            </a:rPr>
            <a:t>伴う公債費の増大が懸念されるが、後年度において過大な負担とならないよう、対象事業の取捨選択に努める。</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財政調整基金残高については、ほぼ前年度並みであるが、標準財政規模の</a:t>
          </a:r>
          <a:r>
            <a:rPr kumimoji="1" lang="ja-JP" altLang="en-US" sz="1400" b="0" i="0" u="none" strike="noStrike" kern="0" cap="none" spc="0" normalizeH="0" baseline="0" noProof="0">
              <a:ln>
                <a:noFill/>
              </a:ln>
              <a:solidFill>
                <a:prstClr val="black"/>
              </a:solidFill>
              <a:effectLst/>
              <a:uLnTx/>
              <a:uFillTx/>
              <a:latin typeface="+mn-lt"/>
              <a:ea typeface="+mn-ea"/>
              <a:cs typeface="+mn-cs"/>
            </a:rPr>
            <a:t>減少</a:t>
          </a:r>
          <a:r>
            <a:rPr kumimoji="1" lang="ja-JP" altLang="ja-JP" sz="1400" b="0" i="0" u="none" strike="noStrike" kern="0" cap="none" spc="0" normalizeH="0" baseline="0" noProof="0">
              <a:ln>
                <a:noFill/>
              </a:ln>
              <a:solidFill>
                <a:prstClr val="black"/>
              </a:solidFill>
              <a:effectLst/>
              <a:uLnTx/>
              <a:uFillTx/>
              <a:latin typeface="+mn-lt"/>
              <a:ea typeface="+mn-ea"/>
              <a:cs typeface="+mn-cs"/>
            </a:rPr>
            <a:t>（１</a:t>
          </a:r>
          <a:r>
            <a:rPr kumimoji="1" lang="ja-JP" altLang="en-US" sz="1400" b="0" i="0" u="none" strike="noStrike" kern="0" cap="none" spc="0" normalizeH="0" baseline="0" noProof="0">
              <a:ln>
                <a:noFill/>
              </a:ln>
              <a:solidFill>
                <a:prstClr val="black"/>
              </a:solidFill>
              <a:effectLst/>
              <a:uLnTx/>
              <a:uFillTx/>
              <a:latin typeface="+mn-lt"/>
              <a:ea typeface="+mn-ea"/>
              <a:cs typeface="+mn-cs"/>
            </a:rPr>
            <a:t>３０</a:t>
          </a:r>
          <a:r>
            <a:rPr kumimoji="1" lang="ja-JP" altLang="ja-JP" sz="1400" b="0" i="0" u="none" strike="noStrike" kern="0" cap="none" spc="0" normalizeH="0" baseline="0" noProof="0">
              <a:ln>
                <a:noFill/>
              </a:ln>
              <a:solidFill>
                <a:prstClr val="black"/>
              </a:solidFill>
              <a:effectLst/>
              <a:uLnTx/>
              <a:uFillTx/>
              <a:latin typeface="+mn-lt"/>
              <a:ea typeface="+mn-ea"/>
              <a:cs typeface="+mn-cs"/>
            </a:rPr>
            <a:t>百万円）により比率が</a:t>
          </a:r>
          <a:r>
            <a:rPr kumimoji="1" lang="ja-JP" altLang="en-US" sz="1400" b="0" i="0" u="none" strike="noStrike" kern="0" cap="none" spc="0" normalizeH="0" baseline="0" noProof="0">
              <a:ln>
                <a:noFill/>
              </a:ln>
              <a:solidFill>
                <a:prstClr val="black"/>
              </a:solidFill>
              <a:effectLst/>
              <a:uLnTx/>
              <a:uFillTx/>
              <a:latin typeface="+mn-lt"/>
              <a:ea typeface="+mn-ea"/>
              <a:cs typeface="+mn-cs"/>
            </a:rPr>
            <a:t>増加</a:t>
          </a:r>
          <a:r>
            <a:rPr kumimoji="1" lang="ja-JP" altLang="ja-JP" sz="1400" b="0" i="0" u="none" strike="noStrike" kern="0" cap="none" spc="0" normalizeH="0" baseline="0" noProof="0">
              <a:ln>
                <a:noFill/>
              </a:ln>
              <a:solidFill>
                <a:prstClr val="black"/>
              </a:solidFill>
              <a:effectLst/>
              <a:uLnTx/>
              <a:uFillTx/>
              <a:latin typeface="+mn-lt"/>
              <a:ea typeface="+mn-ea"/>
              <a:cs typeface="+mn-cs"/>
            </a:rPr>
            <a:t>した。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実質収支額</a:t>
          </a:r>
          <a:r>
            <a:rPr kumimoji="1" lang="ja-JP" altLang="en-US" sz="1400" b="0" i="0" u="none" strike="noStrike" kern="0" cap="none" spc="0" normalizeH="0" baseline="0" noProof="0">
              <a:ln>
                <a:noFill/>
              </a:ln>
              <a:solidFill>
                <a:prstClr val="black"/>
              </a:solidFill>
              <a:effectLst/>
              <a:uLnTx/>
              <a:uFillTx/>
              <a:latin typeface="+mn-lt"/>
              <a:ea typeface="+mn-ea"/>
              <a:cs typeface="+mn-cs"/>
            </a:rPr>
            <a:t>及び</a:t>
          </a:r>
          <a:r>
            <a:rPr kumimoji="1" lang="ja-JP" altLang="ja-JP" sz="1400" b="0" i="0" u="none" strike="noStrike" kern="0" cap="none" spc="0" normalizeH="0" baseline="0" noProof="0">
              <a:ln>
                <a:noFill/>
              </a:ln>
              <a:solidFill>
                <a:prstClr val="black"/>
              </a:solidFill>
              <a:effectLst/>
              <a:uLnTx/>
              <a:uFillTx/>
              <a:latin typeface="+mn-lt"/>
              <a:ea typeface="+mn-ea"/>
              <a:cs typeface="+mn-cs"/>
            </a:rPr>
            <a:t>実質単年度収支については、</a:t>
          </a:r>
          <a:r>
            <a:rPr kumimoji="1" lang="ja-JP" altLang="en-US" sz="1400" b="0" i="0" u="none" strike="noStrike" kern="0" cap="none" spc="0" normalizeH="0" baseline="0" noProof="0">
              <a:ln>
                <a:noFill/>
              </a:ln>
              <a:solidFill>
                <a:prstClr val="black"/>
              </a:solidFill>
              <a:effectLst/>
              <a:uLnTx/>
              <a:uFillTx/>
              <a:latin typeface="+mn-lt"/>
              <a:ea typeface="+mn-ea"/>
              <a:cs typeface="+mn-cs"/>
            </a:rPr>
            <a:t>普通交付税</a:t>
          </a:r>
          <a:r>
            <a:rPr kumimoji="1" lang="ja-JP" altLang="ja-JP" sz="1400" b="0" i="0" u="none" strike="noStrike" kern="0" cap="none" spc="0" normalizeH="0" baseline="0" noProof="0">
              <a:ln>
                <a:noFill/>
              </a:ln>
              <a:solidFill>
                <a:prstClr val="black"/>
              </a:solidFill>
              <a:effectLst/>
              <a:uLnTx/>
              <a:uFillTx/>
              <a:latin typeface="+mn-lt"/>
              <a:ea typeface="+mn-ea"/>
              <a:cs typeface="+mn-cs"/>
            </a:rPr>
            <a:t>の</a:t>
          </a:r>
          <a:r>
            <a:rPr kumimoji="1" lang="ja-JP" altLang="en-US" sz="1400" b="0" i="0" u="none" strike="noStrike" kern="0" cap="none" spc="0" normalizeH="0" baseline="0" noProof="0">
              <a:ln>
                <a:noFill/>
              </a:ln>
              <a:solidFill>
                <a:prstClr val="black"/>
              </a:solidFill>
              <a:effectLst/>
              <a:uLnTx/>
              <a:uFillTx/>
              <a:latin typeface="+mn-lt"/>
              <a:ea typeface="+mn-ea"/>
              <a:cs typeface="+mn-cs"/>
            </a:rPr>
            <a:t>増加</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１４４百万円）などにより</a:t>
          </a:r>
          <a:r>
            <a:rPr kumimoji="1" lang="ja-JP" altLang="ja-JP" sz="1400" b="0" i="0" u="none" strike="noStrike" kern="0" cap="none" spc="0" normalizeH="0" baseline="0" noProof="0">
              <a:ln>
                <a:noFill/>
              </a:ln>
              <a:solidFill>
                <a:prstClr val="black"/>
              </a:solidFill>
              <a:effectLst/>
              <a:uLnTx/>
              <a:uFillTx/>
              <a:latin typeface="+mn-lt"/>
              <a:ea typeface="+mn-ea"/>
              <a:cs typeface="+mn-cs"/>
            </a:rPr>
            <a:t>、比率が</a:t>
          </a:r>
          <a:r>
            <a:rPr kumimoji="1" lang="ja-JP" altLang="en-US" sz="1400" b="0" i="0" u="none" strike="noStrike" kern="0" cap="none" spc="0" normalizeH="0" baseline="0" noProof="0">
              <a:ln>
                <a:noFill/>
              </a:ln>
              <a:solidFill>
                <a:prstClr val="black"/>
              </a:solidFill>
              <a:effectLst/>
              <a:uLnTx/>
              <a:uFillTx/>
              <a:latin typeface="+mn-lt"/>
              <a:ea typeface="+mn-ea"/>
              <a:cs typeface="+mn-cs"/>
            </a:rPr>
            <a:t>増加</a:t>
          </a:r>
          <a:r>
            <a:rPr kumimoji="1" lang="ja-JP" altLang="ja-JP" sz="1400" b="0" i="0" u="none" strike="noStrike" kern="0" cap="none" spc="0" normalizeH="0" baseline="0" noProof="0">
              <a:ln>
                <a:noFill/>
              </a:ln>
              <a:solidFill>
                <a:prstClr val="black"/>
              </a:solidFill>
              <a:effectLst/>
              <a:uLnTx/>
              <a:uFillTx/>
              <a:latin typeface="+mn-lt"/>
              <a:ea typeface="+mn-ea"/>
              <a:cs typeface="+mn-cs"/>
            </a:rPr>
            <a:t>した。</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国民健康保健事業会計において</a:t>
          </a:r>
          <a:r>
            <a:rPr kumimoji="1" lang="ja-JP" altLang="en-US" sz="1400" b="0" i="0" u="none" strike="noStrike" kern="0" cap="none" spc="0" normalizeH="0" baseline="0" noProof="0">
              <a:ln>
                <a:noFill/>
              </a:ln>
              <a:solidFill>
                <a:prstClr val="black"/>
              </a:solidFill>
              <a:effectLst/>
              <a:uLnTx/>
              <a:uFillTx/>
              <a:latin typeface="+mn-lt"/>
              <a:ea typeface="+mn-ea"/>
              <a:cs typeface="+mn-cs"/>
            </a:rPr>
            <a:t>前年度に続き</a:t>
          </a:r>
          <a:r>
            <a:rPr kumimoji="1" lang="ja-JP" altLang="ja-JP" sz="1400" b="0" i="0" u="none" strike="noStrike" kern="0" cap="none" spc="0" normalizeH="0" baseline="0" noProof="0">
              <a:ln>
                <a:noFill/>
              </a:ln>
              <a:solidFill>
                <a:prstClr val="black"/>
              </a:solidFill>
              <a:effectLst/>
              <a:uLnTx/>
              <a:uFillTx/>
              <a:latin typeface="+mn-lt"/>
              <a:ea typeface="+mn-ea"/>
              <a:cs typeface="+mn-cs"/>
            </a:rPr>
            <a:t>赤字を計上した。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主な要因としては、療養給付費等に対する国民健康保険税等の財源が慢性的な収入不足となっていることがあげられる。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今後は、国保税の徴収及び納付啓発の強化による収納対策、健康指導などによる住民の健康向上を推進し、医療費の抑制を図り、赤字の慢性化を防ぐよう努める。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他の事業会計においても、収支のバランスを注視しながら、適切な財政運営を行っていく。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過去の大型事業に係る起債の償還完了などにより、元利償還金は減少した</a:t>
          </a:r>
          <a:r>
            <a:rPr kumimoji="1" lang="ja-JP" altLang="en-US" sz="1400" b="0" i="0" u="none" strike="noStrike" kern="0" cap="none" spc="0" normalizeH="0" baseline="0" noProof="0">
              <a:ln>
                <a:noFill/>
              </a:ln>
              <a:solidFill>
                <a:prstClr val="black"/>
              </a:solidFill>
              <a:effectLst/>
              <a:uLnTx/>
              <a:uFillTx/>
              <a:latin typeface="+mn-lt"/>
              <a:ea typeface="+mn-ea"/>
              <a:cs typeface="+mn-cs"/>
            </a:rPr>
            <a:t>が、</a:t>
          </a:r>
          <a:r>
            <a:rPr kumimoji="1" lang="ja-JP" altLang="ja-JP" sz="1400" b="0" i="0" u="none" strike="noStrike" kern="0" cap="none" spc="0" normalizeH="0" baseline="0" noProof="0">
              <a:ln>
                <a:noFill/>
              </a:ln>
              <a:solidFill>
                <a:prstClr val="black"/>
              </a:solidFill>
              <a:effectLst/>
              <a:uLnTx/>
              <a:uFillTx/>
              <a:latin typeface="+mn-lt"/>
              <a:ea typeface="+mn-ea"/>
              <a:cs typeface="+mn-cs"/>
            </a:rPr>
            <a:t>今後、</a:t>
          </a:r>
          <a:r>
            <a:rPr kumimoji="1" lang="ja-JP" altLang="en-US" sz="1400" b="0" i="0" u="none" strike="noStrike" kern="0" cap="none" spc="0" normalizeH="0" baseline="0" noProof="0">
              <a:ln>
                <a:noFill/>
              </a:ln>
              <a:solidFill>
                <a:prstClr val="black"/>
              </a:solidFill>
              <a:effectLst/>
              <a:uLnTx/>
              <a:uFillTx/>
              <a:latin typeface="+mn-lt"/>
              <a:ea typeface="+mn-ea"/>
              <a:cs typeface="+mn-cs"/>
            </a:rPr>
            <a:t>道の駅整備</a:t>
          </a:r>
          <a:r>
            <a:rPr kumimoji="1" lang="ja-JP" altLang="ja-JP" sz="1400" b="0" i="0" u="none" strike="noStrike" kern="0" cap="none" spc="0" normalizeH="0" baseline="0" noProof="0">
              <a:ln>
                <a:noFill/>
              </a:ln>
              <a:solidFill>
                <a:prstClr val="black"/>
              </a:solidFill>
              <a:effectLst/>
              <a:uLnTx/>
              <a:uFillTx/>
              <a:latin typeface="+mn-lt"/>
              <a:ea typeface="+mn-ea"/>
              <a:cs typeface="+mn-cs"/>
            </a:rPr>
            <a:t>事業に係る起債償還</a:t>
          </a:r>
          <a:r>
            <a:rPr kumimoji="1" lang="ja-JP" altLang="en-US" sz="1400" b="0" i="0" u="none" strike="noStrike" kern="0" cap="none" spc="0" normalizeH="0" baseline="0" noProof="0">
              <a:ln>
                <a:noFill/>
              </a:ln>
              <a:solidFill>
                <a:prstClr val="black"/>
              </a:solidFill>
              <a:effectLst/>
              <a:uLnTx/>
              <a:uFillTx/>
              <a:latin typeface="+mn-lt"/>
              <a:ea typeface="+mn-ea"/>
              <a:cs typeface="+mn-cs"/>
            </a:rPr>
            <a:t>に伴う</a:t>
          </a:r>
          <a:r>
            <a:rPr kumimoji="1" lang="ja-JP" altLang="ja-JP" sz="1400" b="0" i="0" u="none" strike="noStrike" kern="0" cap="none" spc="0" normalizeH="0" baseline="0" noProof="0">
              <a:ln>
                <a:noFill/>
              </a:ln>
              <a:solidFill>
                <a:prstClr val="black"/>
              </a:solidFill>
              <a:effectLst/>
              <a:uLnTx/>
              <a:uFillTx/>
              <a:latin typeface="+mn-lt"/>
              <a:ea typeface="+mn-ea"/>
              <a:cs typeface="+mn-cs"/>
            </a:rPr>
            <a:t>比率の上昇が懸念されるため、今以上に厳しく起債事業の峻別・抑制を行い、健全な財政運営に努める。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将来負担額については、過去の大型事業に係る起債の償還完了などにより「一般会計等に係る地方債の現在高」が１</a:t>
          </a:r>
          <a:r>
            <a:rPr kumimoji="1" lang="ja-JP" altLang="en-US" sz="1400" b="0" i="0" u="none" strike="noStrike" kern="0" cap="none" spc="0" normalizeH="0" baseline="0" noProof="0">
              <a:ln>
                <a:noFill/>
              </a:ln>
              <a:solidFill>
                <a:prstClr val="black"/>
              </a:solidFill>
              <a:effectLst/>
              <a:uLnTx/>
              <a:uFillTx/>
              <a:latin typeface="+mn-lt"/>
              <a:ea typeface="+mn-ea"/>
              <a:cs typeface="+mn-cs"/>
            </a:rPr>
            <a:t>８８</a:t>
          </a:r>
          <a:r>
            <a:rPr kumimoji="1" lang="ja-JP" altLang="ja-JP" sz="1400" b="0" i="0" u="none" strike="noStrike" kern="0" cap="none" spc="0" normalizeH="0" baseline="0" noProof="0">
              <a:ln>
                <a:noFill/>
              </a:ln>
              <a:solidFill>
                <a:prstClr val="black"/>
              </a:solidFill>
              <a:effectLst/>
              <a:uLnTx/>
              <a:uFillTx/>
              <a:latin typeface="+mn-lt"/>
              <a:ea typeface="+mn-ea"/>
              <a:cs typeface="+mn-cs"/>
            </a:rPr>
            <a:t>百万円の減少となった。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充当可能財源等について</a:t>
          </a:r>
          <a:r>
            <a:rPr kumimoji="1" lang="ja-JP" altLang="en-US" sz="1400" b="0" i="0" u="none" strike="noStrike" kern="0" cap="none" spc="0" normalizeH="0" baseline="0" noProof="0">
              <a:ln>
                <a:noFill/>
              </a:ln>
              <a:solidFill>
                <a:prstClr val="black"/>
              </a:solidFill>
              <a:effectLst/>
              <a:uLnTx/>
              <a:uFillTx/>
              <a:latin typeface="+mn-lt"/>
              <a:ea typeface="+mn-ea"/>
              <a:cs typeface="+mn-cs"/>
            </a:rPr>
            <a:t>減少があったものの</a:t>
          </a:r>
          <a:r>
            <a:rPr kumimoji="1" lang="ja-JP" altLang="ja-JP" sz="1400" b="0" i="0" u="none" strike="noStrike" kern="0" cap="none" spc="0" normalizeH="0" baseline="0" noProof="0">
              <a:ln>
                <a:noFill/>
              </a:ln>
              <a:solidFill>
                <a:prstClr val="black"/>
              </a:solidFill>
              <a:effectLst/>
              <a:uLnTx/>
              <a:uFillTx/>
              <a:latin typeface="+mn-lt"/>
              <a:ea typeface="+mn-ea"/>
              <a:cs typeface="+mn-cs"/>
            </a:rPr>
            <a:t>、今年度も将来負担額が充当可能財源等を下回り、将来負担比率の分子がマイナスとなったため、将来負担比率が「－」となった。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今後は、</a:t>
          </a:r>
          <a:r>
            <a:rPr kumimoji="1" lang="ja-JP" altLang="en-US" sz="1400" b="0" i="0" u="none" strike="noStrike" kern="0" cap="none" spc="0" normalizeH="0" baseline="0" noProof="0">
              <a:ln>
                <a:noFill/>
              </a:ln>
              <a:solidFill>
                <a:prstClr val="black"/>
              </a:solidFill>
              <a:effectLst/>
              <a:uLnTx/>
              <a:uFillTx/>
              <a:latin typeface="+mn-lt"/>
              <a:ea typeface="+mn-ea"/>
              <a:cs typeface="+mn-cs"/>
            </a:rPr>
            <a:t>道の駅整備</a:t>
          </a:r>
          <a:r>
            <a:rPr kumimoji="1" lang="ja-JP" altLang="ja-JP" sz="1400" b="0" i="0" u="none" strike="noStrike" kern="0" cap="none" spc="0" normalizeH="0" baseline="0" noProof="0">
              <a:ln>
                <a:noFill/>
              </a:ln>
              <a:solidFill>
                <a:prstClr val="black"/>
              </a:solidFill>
              <a:effectLst/>
              <a:uLnTx/>
              <a:uFillTx/>
              <a:latin typeface="+mn-lt"/>
              <a:ea typeface="+mn-ea"/>
              <a:cs typeface="+mn-cs"/>
            </a:rPr>
            <a:t>事業に係る地方債の現在高や、下水道事業特別会計への繰出金増加に伴う公営企業債等繰入見込額の増加が見込まれることから、将来負担比率がプラスに転じることのないよう、新規事業の実施に当たっては総点検を図り、財政の健全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徳島県板野町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13,651
13,513
36.22
5,694,962
5,358,210
301,618
3,523,617
4,143,607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有形固定資産減価償却率は類似団体より高い水準にある。今後各公共施設についての個別施設計画を策定し、施設の適切な維持管理に努めたい。</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42.0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0" name="テキスト ボックス 6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25</xdr:row>
      <xdr:rowOff>153005</xdr:rowOff>
    </xdr:from>
    <xdr:to>
      <xdr:col>3</xdr:col>
      <xdr:colOff>1170940</xdr:colOff>
      <xdr:row>34</xdr:row>
      <xdr:rowOff>110974</xdr:rowOff>
    </xdr:to>
    <xdr:cxnSp macro="">
      <xdr:nvCxnSpPr>
        <xdr:cNvPr id="72" name="直線コネクタ 71"/>
        <xdr:cNvCxnSpPr/>
      </xdr:nvCxnSpPr>
      <xdr:spPr>
        <a:xfrm flipV="1">
          <a:off x="4760595" y="5220305"/>
          <a:ext cx="1270" cy="150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114801</xdr:rowOff>
    </xdr:from>
    <xdr:ext cx="405111" cy="259045"/>
    <xdr:sp macro="" textlink="">
      <xdr:nvSpPr>
        <xdr:cNvPr id="73" name="有形固定資産減価償却率最小値テキスト"/>
        <xdr:cNvSpPr txBox="1"/>
      </xdr:nvSpPr>
      <xdr:spPr>
        <a:xfrm>
          <a:off x="4813300" y="6725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3</xdr:col>
      <xdr:colOff>1082675</xdr:colOff>
      <xdr:row>34</xdr:row>
      <xdr:rowOff>110974</xdr:rowOff>
    </xdr:from>
    <xdr:to>
      <xdr:col>3</xdr:col>
      <xdr:colOff>1260475</xdr:colOff>
      <xdr:row>34</xdr:row>
      <xdr:rowOff>110974</xdr:rowOff>
    </xdr:to>
    <xdr:cxnSp macro="">
      <xdr:nvCxnSpPr>
        <xdr:cNvPr id="74" name="直線コネクタ 73"/>
        <xdr:cNvCxnSpPr/>
      </xdr:nvCxnSpPr>
      <xdr:spPr>
        <a:xfrm>
          <a:off x="4673600" y="672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99682</xdr:rowOff>
    </xdr:from>
    <xdr:ext cx="405111" cy="259045"/>
    <xdr:sp macro="" textlink="">
      <xdr:nvSpPr>
        <xdr:cNvPr id="75" name="有形固定資産減価償却率最大値テキスト"/>
        <xdr:cNvSpPr txBox="1"/>
      </xdr:nvSpPr>
      <xdr:spPr>
        <a:xfrm>
          <a:off x="4813300" y="499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a:t>
          </a:r>
          <a:endParaRPr kumimoji="1" lang="ja-JP" altLang="en-US" sz="1000" b="1">
            <a:latin typeface="ＭＳ Ｐゴシック"/>
          </a:endParaRPr>
        </a:p>
      </xdr:txBody>
    </xdr:sp>
    <xdr:clientData/>
  </xdr:oneCellAnchor>
  <xdr:twoCellAnchor>
    <xdr:from>
      <xdr:col>3</xdr:col>
      <xdr:colOff>1082675</xdr:colOff>
      <xdr:row>25</xdr:row>
      <xdr:rowOff>153005</xdr:rowOff>
    </xdr:from>
    <xdr:to>
      <xdr:col>3</xdr:col>
      <xdr:colOff>1260475</xdr:colOff>
      <xdr:row>25</xdr:row>
      <xdr:rowOff>153005</xdr:rowOff>
    </xdr:to>
    <xdr:cxnSp macro="">
      <xdr:nvCxnSpPr>
        <xdr:cNvPr id="76" name="直線コネクタ 75"/>
        <xdr:cNvCxnSpPr/>
      </xdr:nvCxnSpPr>
      <xdr:spPr>
        <a:xfrm>
          <a:off x="4673600" y="52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52813</xdr:rowOff>
    </xdr:from>
    <xdr:ext cx="405111" cy="259045"/>
    <xdr:sp macro="" textlink="">
      <xdr:nvSpPr>
        <xdr:cNvPr id="77" name="有形固定資産減価償却率平均値テキスト"/>
        <xdr:cNvSpPr txBox="1"/>
      </xdr:nvSpPr>
      <xdr:spPr>
        <a:xfrm>
          <a:off x="4813300" y="5805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74386</xdr:rowOff>
    </xdr:from>
    <xdr:to>
      <xdr:col>3</xdr:col>
      <xdr:colOff>1222375</xdr:colOff>
      <xdr:row>30</xdr:row>
      <xdr:rowOff>4536</xdr:rowOff>
    </xdr:to>
    <xdr:sp macro="" textlink="">
      <xdr:nvSpPr>
        <xdr:cNvPr id="78" name="フローチャート : 判断 77"/>
        <xdr:cNvSpPr/>
      </xdr:nvSpPr>
      <xdr:spPr>
        <a:xfrm>
          <a:off x="47117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136072</xdr:rowOff>
    </xdr:from>
    <xdr:to>
      <xdr:col>3</xdr:col>
      <xdr:colOff>511175</xdr:colOff>
      <xdr:row>30</xdr:row>
      <xdr:rowOff>66222</xdr:rowOff>
    </xdr:to>
    <xdr:sp macro="" textlink="">
      <xdr:nvSpPr>
        <xdr:cNvPr id="79" name="フローチャート : 判断 78"/>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64407</xdr:rowOff>
    </xdr:from>
    <xdr:to>
      <xdr:col>3</xdr:col>
      <xdr:colOff>511175</xdr:colOff>
      <xdr:row>26</xdr:row>
      <xdr:rowOff>166007</xdr:rowOff>
    </xdr:to>
    <xdr:sp macro="" textlink="">
      <xdr:nvSpPr>
        <xdr:cNvPr id="85" name="円/楕円 84"/>
        <xdr:cNvSpPr/>
      </xdr:nvSpPr>
      <xdr:spPr>
        <a:xfrm>
          <a:off x="4000500" y="53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57349</xdr:rowOff>
    </xdr:from>
    <xdr:ext cx="405111" cy="259045"/>
    <xdr:sp macro="" textlink="">
      <xdr:nvSpPr>
        <xdr:cNvPr id="86" name="n_1aveValue有形固定資産減価償却率"/>
        <xdr:cNvSpPr txBox="1"/>
      </xdr:nvSpPr>
      <xdr:spPr>
        <a:xfrm>
          <a:off x="3836043"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11084</xdr:rowOff>
    </xdr:from>
    <xdr:ext cx="405111" cy="259045"/>
    <xdr:sp macro="" textlink="">
      <xdr:nvSpPr>
        <xdr:cNvPr id="87" name="n_1mainValue有形固定資産減価償却率"/>
        <xdr:cNvSpPr txBox="1"/>
      </xdr:nvSpPr>
      <xdr:spPr>
        <a:xfrm>
          <a:off x="3836043" y="50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徳島県板野町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13,651
13,513
36.22
5,694,962
5,358,210
301,618
3,523,617
4,143,607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158496</xdr:rowOff>
    </xdr:from>
    <xdr:to>
      <xdr:col>6</xdr:col>
      <xdr:colOff>510540</xdr:colOff>
      <xdr:row>41</xdr:row>
      <xdr:rowOff>80772</xdr:rowOff>
    </xdr:to>
    <xdr:cxnSp macro="">
      <xdr:nvCxnSpPr>
        <xdr:cNvPr id="55" name="直線コネクタ 54"/>
        <xdr:cNvCxnSpPr/>
      </xdr:nvCxnSpPr>
      <xdr:spPr>
        <a:xfrm flipV="1">
          <a:off x="4634865" y="581634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84599</xdr:rowOff>
    </xdr:from>
    <xdr:ext cx="405111" cy="259045"/>
    <xdr:sp macro="" textlink="">
      <xdr:nvSpPr>
        <xdr:cNvPr id="56" name="【道路】&#10;有形固定資産減価償却率最小値テキスト"/>
        <xdr:cNvSpPr txBox="1"/>
      </xdr:nvSpPr>
      <xdr:spPr>
        <a:xfrm>
          <a:off x="4724400" y="711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422275</xdr:colOff>
      <xdr:row>41</xdr:row>
      <xdr:rowOff>80772</xdr:rowOff>
    </xdr:from>
    <xdr:to>
      <xdr:col>6</xdr:col>
      <xdr:colOff>600075</xdr:colOff>
      <xdr:row>41</xdr:row>
      <xdr:rowOff>80772</xdr:rowOff>
    </xdr:to>
    <xdr:cxnSp macro="">
      <xdr:nvCxnSpPr>
        <xdr:cNvPr id="57" name="直線コネクタ 56"/>
        <xdr:cNvCxnSpPr/>
      </xdr:nvCxnSpPr>
      <xdr:spPr>
        <a:xfrm>
          <a:off x="4546600" y="71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105173</xdr:rowOff>
    </xdr:from>
    <xdr:ext cx="405111" cy="259045"/>
    <xdr:sp macro="" textlink="">
      <xdr:nvSpPr>
        <xdr:cNvPr id="58" name="【道路】&#10;有形固定資産減価償却率最大値テキスト"/>
        <xdr:cNvSpPr txBox="1"/>
      </xdr:nvSpPr>
      <xdr:spPr>
        <a:xfrm>
          <a:off x="47244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6</xdr:col>
      <xdr:colOff>422275</xdr:colOff>
      <xdr:row>33</xdr:row>
      <xdr:rowOff>158496</xdr:rowOff>
    </xdr:from>
    <xdr:to>
      <xdr:col>6</xdr:col>
      <xdr:colOff>600075</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12971</xdr:rowOff>
    </xdr:from>
    <xdr:ext cx="405111" cy="259045"/>
    <xdr:sp macro="" textlink="">
      <xdr:nvSpPr>
        <xdr:cNvPr id="60" name="【道路】&#10;有形固定資産減価償却率平均値テキスト"/>
        <xdr:cNvSpPr txBox="1"/>
      </xdr:nvSpPr>
      <xdr:spPr>
        <a:xfrm>
          <a:off x="47244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34544</xdr:rowOff>
    </xdr:from>
    <xdr:to>
      <xdr:col>6</xdr:col>
      <xdr:colOff>561975</xdr:colOff>
      <xdr:row>39</xdr:row>
      <xdr:rowOff>136144</xdr:rowOff>
    </xdr:to>
    <xdr:sp macro="" textlink="">
      <xdr:nvSpPr>
        <xdr:cNvPr id="61" name="フローチャート : 判断 60"/>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107696</xdr:rowOff>
    </xdr:from>
    <xdr:to>
      <xdr:col>5</xdr:col>
      <xdr:colOff>409575</xdr:colOff>
      <xdr:row>40</xdr:row>
      <xdr:rowOff>37846</xdr:rowOff>
    </xdr:to>
    <xdr:sp macro="" textlink="">
      <xdr:nvSpPr>
        <xdr:cNvPr id="62" name="フローチャート : 判断 61"/>
        <xdr:cNvSpPr/>
      </xdr:nvSpPr>
      <xdr:spPr>
        <a:xfrm>
          <a:off x="3746500" y="679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96266</xdr:rowOff>
    </xdr:from>
    <xdr:to>
      <xdr:col>5</xdr:col>
      <xdr:colOff>409575</xdr:colOff>
      <xdr:row>41</xdr:row>
      <xdr:rowOff>26416</xdr:rowOff>
    </xdr:to>
    <xdr:sp macro="" textlink="">
      <xdr:nvSpPr>
        <xdr:cNvPr id="68" name="円/楕円 67"/>
        <xdr:cNvSpPr/>
      </xdr:nvSpPr>
      <xdr:spPr>
        <a:xfrm>
          <a:off x="3746500" y="69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54373</xdr:rowOff>
    </xdr:from>
    <xdr:ext cx="405111" cy="259045"/>
    <xdr:sp macro="" textlink="">
      <xdr:nvSpPr>
        <xdr:cNvPr id="69" name="n_1aveValue【道路】&#10;有形固定資産減価償却率"/>
        <xdr:cNvSpPr txBox="1"/>
      </xdr:nvSpPr>
      <xdr:spPr>
        <a:xfrm>
          <a:off x="3582043" y="656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17543</xdr:rowOff>
    </xdr:from>
    <xdr:ext cx="405111" cy="259045"/>
    <xdr:sp macro="" textlink="">
      <xdr:nvSpPr>
        <xdr:cNvPr id="70" name="n_1mainValue【道路】&#10;有形固定資産減価償却率"/>
        <xdr:cNvSpPr txBox="1"/>
      </xdr:nvSpPr>
      <xdr:spPr>
        <a:xfrm>
          <a:off x="3582043" y="704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5" name="テキスト ボックス 8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7" name="テキスト ボックス 8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9" name="テキスト ボックス 8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1" name="テキスト ボックス 9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69342</xdr:rowOff>
    </xdr:from>
    <xdr:to>
      <xdr:col>15</xdr:col>
      <xdr:colOff>180340</xdr:colOff>
      <xdr:row>42</xdr:row>
      <xdr:rowOff>1829</xdr:rowOff>
    </xdr:to>
    <xdr:cxnSp macro="">
      <xdr:nvCxnSpPr>
        <xdr:cNvPr id="95" name="直線コネクタ 94"/>
        <xdr:cNvCxnSpPr/>
      </xdr:nvCxnSpPr>
      <xdr:spPr>
        <a:xfrm flipV="1">
          <a:off x="10476865" y="5727192"/>
          <a:ext cx="0" cy="14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5656</xdr:rowOff>
    </xdr:from>
    <xdr:ext cx="469744" cy="259045"/>
    <xdr:sp macro="" textlink="">
      <xdr:nvSpPr>
        <xdr:cNvPr id="96" name="【道路】&#10;一人当たり延長最小値テキスト"/>
        <xdr:cNvSpPr txBox="1"/>
      </xdr:nvSpPr>
      <xdr:spPr>
        <a:xfrm>
          <a:off x="10566400" y="72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5.476</a:t>
          </a:r>
          <a:endParaRPr kumimoji="1" lang="ja-JP" altLang="en-US" sz="1000" b="1">
            <a:latin typeface="ＭＳ Ｐゴシック"/>
          </a:endParaRPr>
        </a:p>
      </xdr:txBody>
    </xdr:sp>
    <xdr:clientData/>
  </xdr:oneCellAnchor>
  <xdr:twoCellAnchor>
    <xdr:from>
      <xdr:col>15</xdr:col>
      <xdr:colOff>92075</xdr:colOff>
      <xdr:row>42</xdr:row>
      <xdr:rowOff>1829</xdr:rowOff>
    </xdr:from>
    <xdr:to>
      <xdr:col>15</xdr:col>
      <xdr:colOff>269875</xdr:colOff>
      <xdr:row>42</xdr:row>
      <xdr:rowOff>1829</xdr:rowOff>
    </xdr:to>
    <xdr:cxnSp macro="">
      <xdr:nvCxnSpPr>
        <xdr:cNvPr id="97" name="直線コネクタ 96"/>
        <xdr:cNvCxnSpPr/>
      </xdr:nvCxnSpPr>
      <xdr:spPr>
        <a:xfrm>
          <a:off x="10388600" y="720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16019</xdr:rowOff>
    </xdr:from>
    <xdr:ext cx="534377" cy="259045"/>
    <xdr:sp macro="" textlink="">
      <xdr:nvSpPr>
        <xdr:cNvPr id="98" name="【道路】&#10;一人当たり延長最大値テキスト"/>
        <xdr:cNvSpPr txBox="1"/>
      </xdr:nvSpPr>
      <xdr:spPr>
        <a:xfrm>
          <a:off x="10566400" y="550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24.840</a:t>
          </a:r>
          <a:endParaRPr kumimoji="1" lang="ja-JP" altLang="en-US" sz="1000" b="1">
            <a:latin typeface="ＭＳ Ｐゴシック"/>
          </a:endParaRPr>
        </a:p>
      </xdr:txBody>
    </xdr:sp>
    <xdr:clientData/>
  </xdr:oneCellAnchor>
  <xdr:twoCellAnchor>
    <xdr:from>
      <xdr:col>15</xdr:col>
      <xdr:colOff>92075</xdr:colOff>
      <xdr:row>33</xdr:row>
      <xdr:rowOff>69342</xdr:rowOff>
    </xdr:from>
    <xdr:to>
      <xdr:col>15</xdr:col>
      <xdr:colOff>269875</xdr:colOff>
      <xdr:row>33</xdr:row>
      <xdr:rowOff>69342</xdr:rowOff>
    </xdr:to>
    <xdr:cxnSp macro="">
      <xdr:nvCxnSpPr>
        <xdr:cNvPr id="99" name="直線コネクタ 98"/>
        <xdr:cNvCxnSpPr/>
      </xdr:nvCxnSpPr>
      <xdr:spPr>
        <a:xfrm>
          <a:off x="10388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23639</xdr:rowOff>
    </xdr:from>
    <xdr:ext cx="534377" cy="259045"/>
    <xdr:sp macro="" textlink="">
      <xdr:nvSpPr>
        <xdr:cNvPr id="100" name="【道路】&#10;一人当たり延長平均値テキスト"/>
        <xdr:cNvSpPr txBox="1"/>
      </xdr:nvSpPr>
      <xdr:spPr>
        <a:xfrm>
          <a:off x="10566400" y="619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17.740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45212</xdr:rowOff>
    </xdr:from>
    <xdr:to>
      <xdr:col>15</xdr:col>
      <xdr:colOff>231775</xdr:colOff>
      <xdr:row>36</xdr:row>
      <xdr:rowOff>146812</xdr:rowOff>
    </xdr:to>
    <xdr:sp macro="" textlink="">
      <xdr:nvSpPr>
        <xdr:cNvPr id="101" name="フローチャート : 判断 100"/>
        <xdr:cNvSpPr/>
      </xdr:nvSpPr>
      <xdr:spPr>
        <a:xfrm>
          <a:off x="10426700" y="62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34</xdr:row>
      <xdr:rowOff>89713</xdr:rowOff>
    </xdr:from>
    <xdr:to>
      <xdr:col>14</xdr:col>
      <xdr:colOff>79375</xdr:colOff>
      <xdr:row>35</xdr:row>
      <xdr:rowOff>19863</xdr:rowOff>
    </xdr:to>
    <xdr:sp macro="" textlink="">
      <xdr:nvSpPr>
        <xdr:cNvPr id="102" name="フローチャート : 判断 101"/>
        <xdr:cNvSpPr/>
      </xdr:nvSpPr>
      <xdr:spPr>
        <a:xfrm>
          <a:off x="9588500" y="591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113106</xdr:rowOff>
    </xdr:from>
    <xdr:to>
      <xdr:col>14</xdr:col>
      <xdr:colOff>79375</xdr:colOff>
      <xdr:row>35</xdr:row>
      <xdr:rowOff>43256</xdr:rowOff>
    </xdr:to>
    <xdr:sp macro="" textlink="">
      <xdr:nvSpPr>
        <xdr:cNvPr id="108" name="円/楕円 107"/>
        <xdr:cNvSpPr/>
      </xdr:nvSpPr>
      <xdr:spPr>
        <a:xfrm>
          <a:off x="9588500" y="59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33</xdr:row>
      <xdr:rowOff>36390</xdr:rowOff>
    </xdr:from>
    <xdr:ext cx="534377" cy="259045"/>
    <xdr:sp macro="" textlink="">
      <xdr:nvSpPr>
        <xdr:cNvPr id="109" name="n_1aveValue【道路】&#10;一人当たり延長"/>
        <xdr:cNvSpPr txBox="1"/>
      </xdr:nvSpPr>
      <xdr:spPr>
        <a:xfrm>
          <a:off x="9359410" y="569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21.656</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34383</xdr:rowOff>
    </xdr:from>
    <xdr:ext cx="534377" cy="259045"/>
    <xdr:sp macro="" textlink="">
      <xdr:nvSpPr>
        <xdr:cNvPr id="110" name="n_1mainValue【道路】&#10;一人当たり延長"/>
        <xdr:cNvSpPr txBox="1"/>
      </xdr:nvSpPr>
      <xdr:spPr>
        <a:xfrm>
          <a:off x="9359410" y="60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21.349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125730</xdr:rowOff>
    </xdr:from>
    <xdr:to>
      <xdr:col>6</xdr:col>
      <xdr:colOff>510540</xdr:colOff>
      <xdr:row>64</xdr:row>
      <xdr:rowOff>68580</xdr:rowOff>
    </xdr:to>
    <xdr:cxnSp macro="">
      <xdr:nvCxnSpPr>
        <xdr:cNvPr id="133" name="直線コネクタ 132"/>
        <xdr:cNvCxnSpPr/>
      </xdr:nvCxnSpPr>
      <xdr:spPr>
        <a:xfrm flipV="1">
          <a:off x="4634865" y="95554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72407</xdr:rowOff>
    </xdr:from>
    <xdr:ext cx="405111" cy="259045"/>
    <xdr:sp macro="" textlink="">
      <xdr:nvSpPr>
        <xdr:cNvPr id="134" name="【橋りょう・トンネル】&#10;有形固定資産減価償却率最小値テキスト"/>
        <xdr:cNvSpPr txBox="1"/>
      </xdr:nvSpPr>
      <xdr:spPr>
        <a:xfrm>
          <a:off x="47244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422275</xdr:colOff>
      <xdr:row>64</xdr:row>
      <xdr:rowOff>68580</xdr:rowOff>
    </xdr:from>
    <xdr:to>
      <xdr:col>6</xdr:col>
      <xdr:colOff>600075</xdr:colOff>
      <xdr:row>64</xdr:row>
      <xdr:rowOff>68580</xdr:rowOff>
    </xdr:to>
    <xdr:cxnSp macro="">
      <xdr:nvCxnSpPr>
        <xdr:cNvPr id="135" name="直線コネクタ 134"/>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72407</xdr:rowOff>
    </xdr:from>
    <xdr:ext cx="405111" cy="259045"/>
    <xdr:sp macro="" textlink="">
      <xdr:nvSpPr>
        <xdr:cNvPr id="136" name="【橋りょう・トンネル】&#10;有形固定資産減価償却率最大値テキスト"/>
        <xdr:cNvSpPr txBox="1"/>
      </xdr:nvSpPr>
      <xdr:spPr>
        <a:xfrm>
          <a:off x="47244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55</xdr:row>
      <xdr:rowOff>125730</xdr:rowOff>
    </xdr:from>
    <xdr:to>
      <xdr:col>6</xdr:col>
      <xdr:colOff>600075</xdr:colOff>
      <xdr:row>55</xdr:row>
      <xdr:rowOff>125730</xdr:rowOff>
    </xdr:to>
    <xdr:cxnSp macro="">
      <xdr:nvCxnSpPr>
        <xdr:cNvPr id="137" name="直線コネクタ 136"/>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71645</xdr:rowOff>
    </xdr:from>
    <xdr:ext cx="405111" cy="259045"/>
    <xdr:sp macro="" textlink="">
      <xdr:nvSpPr>
        <xdr:cNvPr id="138" name="【橋りょう・トンネル】&#10;有形固定資産減価償却率平均値テキスト"/>
        <xdr:cNvSpPr txBox="1"/>
      </xdr:nvSpPr>
      <xdr:spPr>
        <a:xfrm>
          <a:off x="4724400" y="1035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93218</xdr:rowOff>
    </xdr:from>
    <xdr:to>
      <xdr:col>6</xdr:col>
      <xdr:colOff>561975</xdr:colOff>
      <xdr:row>61</xdr:row>
      <xdr:rowOff>23368</xdr:rowOff>
    </xdr:to>
    <xdr:sp macro="" textlink="">
      <xdr:nvSpPr>
        <xdr:cNvPr id="139" name="フローチャート : 判断 138"/>
        <xdr:cNvSpPr/>
      </xdr:nvSpPr>
      <xdr:spPr>
        <a:xfrm>
          <a:off x="4584700" y="1038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150368</xdr:rowOff>
    </xdr:from>
    <xdr:to>
      <xdr:col>5</xdr:col>
      <xdr:colOff>409575</xdr:colOff>
      <xdr:row>60</xdr:row>
      <xdr:rowOff>80518</xdr:rowOff>
    </xdr:to>
    <xdr:sp macro="" textlink="">
      <xdr:nvSpPr>
        <xdr:cNvPr id="140" name="フローチャート : 判断 139"/>
        <xdr:cNvSpPr/>
      </xdr:nvSpPr>
      <xdr:spPr>
        <a:xfrm>
          <a:off x="37465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111506</xdr:rowOff>
    </xdr:from>
    <xdr:to>
      <xdr:col>5</xdr:col>
      <xdr:colOff>409575</xdr:colOff>
      <xdr:row>58</xdr:row>
      <xdr:rowOff>41656</xdr:rowOff>
    </xdr:to>
    <xdr:sp macro="" textlink="">
      <xdr:nvSpPr>
        <xdr:cNvPr id="146" name="円/楕円 145"/>
        <xdr:cNvSpPr/>
      </xdr:nvSpPr>
      <xdr:spPr>
        <a:xfrm>
          <a:off x="3746500" y="98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71645</xdr:rowOff>
    </xdr:from>
    <xdr:ext cx="405111" cy="259045"/>
    <xdr:sp macro="" textlink="">
      <xdr:nvSpPr>
        <xdr:cNvPr id="147" name="n_1aveValue【橋りょう・トンネル】&#10;有形固定資産減価償却率"/>
        <xdr:cNvSpPr txBox="1"/>
      </xdr:nvSpPr>
      <xdr:spPr>
        <a:xfrm>
          <a:off x="3582043" y="1035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58183</xdr:rowOff>
    </xdr:from>
    <xdr:ext cx="405111" cy="259045"/>
    <xdr:sp macro="" textlink="">
      <xdr:nvSpPr>
        <xdr:cNvPr id="148" name="n_1mainValue【橋りょう・トンネル】&#10;有形固定資産減価償却率"/>
        <xdr:cNvSpPr txBox="1"/>
      </xdr:nvSpPr>
      <xdr:spPr>
        <a:xfrm>
          <a:off x="3582043"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720,339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9" name="直線コネクタ 15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0" name="テキスト ボックス 15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1" name="直線コネクタ 16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2" name="テキスト ボックス 16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3" name="直線コネクタ 16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4" name="テキスト ボックス 16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5" name="直線コネクタ 16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6" name="テキスト ボックス 16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7" name="直線コネクタ 16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8" name="テキスト ボックス 16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9" name="直線コネクタ 16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0" name="テキスト ボックス 16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2" name="テキスト ボックス 17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103725</xdr:rowOff>
    </xdr:from>
    <xdr:to>
      <xdr:col>15</xdr:col>
      <xdr:colOff>180340</xdr:colOff>
      <xdr:row>63</xdr:row>
      <xdr:rowOff>170021</xdr:rowOff>
    </xdr:to>
    <xdr:cxnSp macro="">
      <xdr:nvCxnSpPr>
        <xdr:cNvPr id="174" name="直線コネクタ 173"/>
        <xdr:cNvCxnSpPr/>
      </xdr:nvCxnSpPr>
      <xdr:spPr>
        <a:xfrm flipV="1">
          <a:off x="10476865" y="9533475"/>
          <a:ext cx="0" cy="143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2398</xdr:rowOff>
    </xdr:from>
    <xdr:ext cx="534377" cy="259045"/>
    <xdr:sp macro="" textlink="">
      <xdr:nvSpPr>
        <xdr:cNvPr id="175" name="【橋りょう・トンネル】&#10;一人当たり有形固定資産（償却資産）額最小値テキスト"/>
        <xdr:cNvSpPr txBox="1"/>
      </xdr:nvSpPr>
      <xdr:spPr>
        <a:xfrm>
          <a:off x="10566400" y="1097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80,875</a:t>
          </a:r>
          <a:endParaRPr kumimoji="1" lang="ja-JP" altLang="en-US" sz="1000" b="1">
            <a:latin typeface="ＭＳ Ｐゴシック"/>
          </a:endParaRPr>
        </a:p>
      </xdr:txBody>
    </xdr:sp>
    <xdr:clientData/>
  </xdr:oneCellAnchor>
  <xdr:twoCellAnchor>
    <xdr:from>
      <xdr:col>15</xdr:col>
      <xdr:colOff>92075</xdr:colOff>
      <xdr:row>63</xdr:row>
      <xdr:rowOff>170021</xdr:rowOff>
    </xdr:from>
    <xdr:to>
      <xdr:col>15</xdr:col>
      <xdr:colOff>269875</xdr:colOff>
      <xdr:row>63</xdr:row>
      <xdr:rowOff>170021</xdr:rowOff>
    </xdr:to>
    <xdr:cxnSp macro="">
      <xdr:nvCxnSpPr>
        <xdr:cNvPr id="176" name="直線コネクタ 175"/>
        <xdr:cNvCxnSpPr/>
      </xdr:nvCxnSpPr>
      <xdr:spPr>
        <a:xfrm>
          <a:off x="10388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50402</xdr:rowOff>
    </xdr:from>
    <xdr:ext cx="599010" cy="259045"/>
    <xdr:sp macro="" textlink="">
      <xdr:nvSpPr>
        <xdr:cNvPr id="177" name="【橋りょう・トンネル】&#10;一人当たり有形固定資産（償却資産）額最大値テキスト"/>
        <xdr:cNvSpPr txBox="1"/>
      </xdr:nvSpPr>
      <xdr:spPr>
        <a:xfrm>
          <a:off x="10566400" y="930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961,476</a:t>
          </a:r>
          <a:endParaRPr kumimoji="1" lang="ja-JP" altLang="en-US" sz="1000" b="1">
            <a:latin typeface="ＭＳ Ｐゴシック"/>
          </a:endParaRPr>
        </a:p>
      </xdr:txBody>
    </xdr:sp>
    <xdr:clientData/>
  </xdr:oneCellAnchor>
  <xdr:twoCellAnchor>
    <xdr:from>
      <xdr:col>15</xdr:col>
      <xdr:colOff>92075</xdr:colOff>
      <xdr:row>55</xdr:row>
      <xdr:rowOff>103725</xdr:rowOff>
    </xdr:from>
    <xdr:to>
      <xdr:col>15</xdr:col>
      <xdr:colOff>269875</xdr:colOff>
      <xdr:row>55</xdr:row>
      <xdr:rowOff>103725</xdr:rowOff>
    </xdr:to>
    <xdr:cxnSp macro="">
      <xdr:nvCxnSpPr>
        <xdr:cNvPr id="178" name="直線コネクタ 177"/>
        <xdr:cNvCxnSpPr/>
      </xdr:nvCxnSpPr>
      <xdr:spPr>
        <a:xfrm>
          <a:off x="10388600" y="953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160414</xdr:rowOff>
    </xdr:from>
    <xdr:ext cx="599010" cy="259045"/>
    <xdr:sp macro="" textlink="">
      <xdr:nvSpPr>
        <xdr:cNvPr id="179" name="【橋りょう・トンネル】&#10;一人当たり有形固定資産（償却資産）額平均値テキスト"/>
        <xdr:cNvSpPr txBox="1"/>
      </xdr:nvSpPr>
      <xdr:spPr>
        <a:xfrm>
          <a:off x="10566400" y="1061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252,436</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10537</xdr:rowOff>
    </xdr:from>
    <xdr:to>
      <xdr:col>15</xdr:col>
      <xdr:colOff>231775</xdr:colOff>
      <xdr:row>62</xdr:row>
      <xdr:rowOff>112137</xdr:rowOff>
    </xdr:to>
    <xdr:sp macro="" textlink="">
      <xdr:nvSpPr>
        <xdr:cNvPr id="180" name="フローチャート : 判断 179"/>
        <xdr:cNvSpPr/>
      </xdr:nvSpPr>
      <xdr:spPr>
        <a:xfrm>
          <a:off x="10426700" y="1064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205</xdr:rowOff>
    </xdr:from>
    <xdr:to>
      <xdr:col>14</xdr:col>
      <xdr:colOff>79375</xdr:colOff>
      <xdr:row>62</xdr:row>
      <xdr:rowOff>101805</xdr:rowOff>
    </xdr:to>
    <xdr:sp macro="" textlink="">
      <xdr:nvSpPr>
        <xdr:cNvPr id="181" name="フローチャート : 判断 180"/>
        <xdr:cNvSpPr/>
      </xdr:nvSpPr>
      <xdr:spPr>
        <a:xfrm>
          <a:off x="9588500" y="106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148879</xdr:rowOff>
    </xdr:from>
    <xdr:to>
      <xdr:col>14</xdr:col>
      <xdr:colOff>79375</xdr:colOff>
      <xdr:row>60</xdr:row>
      <xdr:rowOff>79029</xdr:rowOff>
    </xdr:to>
    <xdr:sp macro="" textlink="">
      <xdr:nvSpPr>
        <xdr:cNvPr id="187" name="円/楕円 186"/>
        <xdr:cNvSpPr/>
      </xdr:nvSpPr>
      <xdr:spPr>
        <a:xfrm>
          <a:off x="9588500" y="1026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92932</xdr:rowOff>
    </xdr:from>
    <xdr:ext cx="599010" cy="259045"/>
    <xdr:sp macro="" textlink="">
      <xdr:nvSpPr>
        <xdr:cNvPr id="188" name="n_1aveValue【橋りょう・トンネル】&#10;一人当たり有形固定資産（償却資産）額"/>
        <xdr:cNvSpPr txBox="1"/>
      </xdr:nvSpPr>
      <xdr:spPr>
        <a:xfrm>
          <a:off x="9327094" y="1072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258,763</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95556</xdr:rowOff>
    </xdr:from>
    <xdr:ext cx="599010" cy="259045"/>
    <xdr:sp macro="" textlink="">
      <xdr:nvSpPr>
        <xdr:cNvPr id="189" name="n_1mainValue【橋りょう・トンネル】&#10;一人当たり有形固定資産（償却資産）額"/>
        <xdr:cNvSpPr txBox="1"/>
      </xdr:nvSpPr>
      <xdr:spPr>
        <a:xfrm>
          <a:off x="9327094" y="1003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482,712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167639</xdr:rowOff>
    </xdr:from>
    <xdr:to>
      <xdr:col>6</xdr:col>
      <xdr:colOff>510540</xdr:colOff>
      <xdr:row>86</xdr:row>
      <xdr:rowOff>55245</xdr:rowOff>
    </xdr:to>
    <xdr:cxnSp macro="">
      <xdr:nvCxnSpPr>
        <xdr:cNvPr id="214" name="直線コネクタ 213"/>
        <xdr:cNvCxnSpPr/>
      </xdr:nvCxnSpPr>
      <xdr:spPr>
        <a:xfrm flipV="1">
          <a:off x="4634865" y="13369289"/>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59072</xdr:rowOff>
    </xdr:from>
    <xdr:ext cx="405111" cy="259045"/>
    <xdr:sp macro="" textlink="">
      <xdr:nvSpPr>
        <xdr:cNvPr id="215" name="【公営住宅】&#10;有形固定資産減価償却率最小値テキスト"/>
        <xdr:cNvSpPr txBox="1"/>
      </xdr:nvSpPr>
      <xdr:spPr>
        <a:xfrm>
          <a:off x="47244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6</xdr:col>
      <xdr:colOff>422275</xdr:colOff>
      <xdr:row>86</xdr:row>
      <xdr:rowOff>55245</xdr:rowOff>
    </xdr:from>
    <xdr:to>
      <xdr:col>6</xdr:col>
      <xdr:colOff>600075</xdr:colOff>
      <xdr:row>86</xdr:row>
      <xdr:rowOff>55245</xdr:rowOff>
    </xdr:to>
    <xdr:cxnSp macro="">
      <xdr:nvCxnSpPr>
        <xdr:cNvPr id="216" name="直線コネクタ 215"/>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114316</xdr:rowOff>
    </xdr:from>
    <xdr:ext cx="405111" cy="259045"/>
    <xdr:sp macro="" textlink="">
      <xdr:nvSpPr>
        <xdr:cNvPr id="217" name="【公営住宅】&#10;有形固定資産減価償却率最大値テキスト"/>
        <xdr:cNvSpPr txBox="1"/>
      </xdr:nvSpPr>
      <xdr:spPr>
        <a:xfrm>
          <a:off x="47244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6</xdr:col>
      <xdr:colOff>422275</xdr:colOff>
      <xdr:row>77</xdr:row>
      <xdr:rowOff>167639</xdr:rowOff>
    </xdr:from>
    <xdr:to>
      <xdr:col>6</xdr:col>
      <xdr:colOff>600075</xdr:colOff>
      <xdr:row>77</xdr:row>
      <xdr:rowOff>167639</xdr:rowOff>
    </xdr:to>
    <xdr:cxnSp macro="">
      <xdr:nvCxnSpPr>
        <xdr:cNvPr id="218" name="直線コネクタ 217"/>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120032</xdr:rowOff>
    </xdr:from>
    <xdr:ext cx="405111" cy="259045"/>
    <xdr:sp macro="" textlink="">
      <xdr:nvSpPr>
        <xdr:cNvPr id="219" name="【公営住宅】&#10;有形固定資産減価償却率平均値テキスト"/>
        <xdr:cNvSpPr txBox="1"/>
      </xdr:nvSpPr>
      <xdr:spPr>
        <a:xfrm>
          <a:off x="47244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141605</xdr:rowOff>
    </xdr:from>
    <xdr:to>
      <xdr:col>6</xdr:col>
      <xdr:colOff>561975</xdr:colOff>
      <xdr:row>83</xdr:row>
      <xdr:rowOff>71755</xdr:rowOff>
    </xdr:to>
    <xdr:sp macro="" textlink="">
      <xdr:nvSpPr>
        <xdr:cNvPr id="220" name="フローチャート : 判断 219"/>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88264</xdr:rowOff>
    </xdr:from>
    <xdr:to>
      <xdr:col>5</xdr:col>
      <xdr:colOff>409575</xdr:colOff>
      <xdr:row>82</xdr:row>
      <xdr:rowOff>18414</xdr:rowOff>
    </xdr:to>
    <xdr:sp macro="" textlink="">
      <xdr:nvSpPr>
        <xdr:cNvPr id="221" name="フローチャート : 判断 220"/>
        <xdr:cNvSpPr/>
      </xdr:nvSpPr>
      <xdr:spPr>
        <a:xfrm>
          <a:off x="3746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93980</xdr:rowOff>
    </xdr:from>
    <xdr:to>
      <xdr:col>5</xdr:col>
      <xdr:colOff>409575</xdr:colOff>
      <xdr:row>80</xdr:row>
      <xdr:rowOff>24130</xdr:rowOff>
    </xdr:to>
    <xdr:sp macro="" textlink="">
      <xdr:nvSpPr>
        <xdr:cNvPr id="227" name="円/楕円 226"/>
        <xdr:cNvSpPr/>
      </xdr:nvSpPr>
      <xdr:spPr>
        <a:xfrm>
          <a:off x="3746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9541</xdr:rowOff>
    </xdr:from>
    <xdr:ext cx="405111" cy="259045"/>
    <xdr:sp macro="" textlink="">
      <xdr:nvSpPr>
        <xdr:cNvPr id="228" name="n_1aveValue【公営住宅】&#10;有形固定資産減価償却率"/>
        <xdr:cNvSpPr txBox="1"/>
      </xdr:nvSpPr>
      <xdr:spPr>
        <a:xfrm>
          <a:off x="3582043"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40657</xdr:rowOff>
    </xdr:from>
    <xdr:ext cx="405111" cy="259045"/>
    <xdr:sp macro="" textlink="">
      <xdr:nvSpPr>
        <xdr:cNvPr id="229" name="n_1mainValue【公営住宅】&#10;有形固定資産減価償却率"/>
        <xdr:cNvSpPr txBox="1"/>
      </xdr:nvSpPr>
      <xdr:spPr>
        <a:xfrm>
          <a:off x="3582043"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121310</xdr:rowOff>
    </xdr:from>
    <xdr:to>
      <xdr:col>15</xdr:col>
      <xdr:colOff>180340</xdr:colOff>
      <xdr:row>86</xdr:row>
      <xdr:rowOff>609</xdr:rowOff>
    </xdr:to>
    <xdr:cxnSp macro="">
      <xdr:nvCxnSpPr>
        <xdr:cNvPr id="251" name="直線コネクタ 250"/>
        <xdr:cNvCxnSpPr/>
      </xdr:nvCxnSpPr>
      <xdr:spPr>
        <a:xfrm flipV="1">
          <a:off x="10476865" y="13494410"/>
          <a:ext cx="0" cy="12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4436</xdr:rowOff>
    </xdr:from>
    <xdr:ext cx="469744" cy="259045"/>
    <xdr:sp macro="" textlink="">
      <xdr:nvSpPr>
        <xdr:cNvPr id="252" name="【公営住宅】&#10;一人当たり面積最小値テキスト"/>
        <xdr:cNvSpPr txBox="1"/>
      </xdr:nvSpPr>
      <xdr:spPr>
        <a:xfrm>
          <a:off x="10566400" y="1474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86</xdr:row>
      <xdr:rowOff>609</xdr:rowOff>
    </xdr:from>
    <xdr:to>
      <xdr:col>15</xdr:col>
      <xdr:colOff>269875</xdr:colOff>
      <xdr:row>86</xdr:row>
      <xdr:rowOff>609</xdr:rowOff>
    </xdr:to>
    <xdr:cxnSp macro="">
      <xdr:nvCxnSpPr>
        <xdr:cNvPr id="253" name="直線コネクタ 252"/>
        <xdr:cNvCxnSpPr/>
      </xdr:nvCxnSpPr>
      <xdr:spPr>
        <a:xfrm>
          <a:off x="10388600" y="1474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67987</xdr:rowOff>
    </xdr:from>
    <xdr:ext cx="469744" cy="259045"/>
    <xdr:sp macro="" textlink="">
      <xdr:nvSpPr>
        <xdr:cNvPr id="254" name="【公営住宅】&#10;一人当たり面積最大値テキスト"/>
        <xdr:cNvSpPr txBox="1"/>
      </xdr:nvSpPr>
      <xdr:spPr>
        <a:xfrm>
          <a:off x="10566400" y="132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15</xdr:col>
      <xdr:colOff>92075</xdr:colOff>
      <xdr:row>78</xdr:row>
      <xdr:rowOff>121310</xdr:rowOff>
    </xdr:from>
    <xdr:to>
      <xdr:col>15</xdr:col>
      <xdr:colOff>269875</xdr:colOff>
      <xdr:row>78</xdr:row>
      <xdr:rowOff>121310</xdr:rowOff>
    </xdr:to>
    <xdr:cxnSp macro="">
      <xdr:nvCxnSpPr>
        <xdr:cNvPr id="255" name="直線コネクタ 254"/>
        <xdr:cNvCxnSpPr/>
      </xdr:nvCxnSpPr>
      <xdr:spPr>
        <a:xfrm>
          <a:off x="10388600" y="1349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167809</xdr:rowOff>
    </xdr:from>
    <xdr:ext cx="469744" cy="259045"/>
    <xdr:sp macro="" textlink="">
      <xdr:nvSpPr>
        <xdr:cNvPr id="256" name="【公営住宅】&#10;一人当たり面積平均値テキスト"/>
        <xdr:cNvSpPr txBox="1"/>
      </xdr:nvSpPr>
      <xdr:spPr>
        <a:xfrm>
          <a:off x="10566400" y="14226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17932</xdr:rowOff>
    </xdr:from>
    <xdr:to>
      <xdr:col>15</xdr:col>
      <xdr:colOff>231775</xdr:colOff>
      <xdr:row>83</xdr:row>
      <xdr:rowOff>119532</xdr:rowOff>
    </xdr:to>
    <xdr:sp macro="" textlink="">
      <xdr:nvSpPr>
        <xdr:cNvPr id="257" name="フローチャート : 判断 256"/>
        <xdr:cNvSpPr/>
      </xdr:nvSpPr>
      <xdr:spPr>
        <a:xfrm>
          <a:off x="10426700" y="1424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87885</xdr:rowOff>
    </xdr:from>
    <xdr:to>
      <xdr:col>14</xdr:col>
      <xdr:colOff>79375</xdr:colOff>
      <xdr:row>82</xdr:row>
      <xdr:rowOff>18035</xdr:rowOff>
    </xdr:to>
    <xdr:sp macro="" textlink="">
      <xdr:nvSpPr>
        <xdr:cNvPr id="258" name="フローチャート : 判断 257"/>
        <xdr:cNvSpPr/>
      </xdr:nvSpPr>
      <xdr:spPr>
        <a:xfrm>
          <a:off x="95885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88342</xdr:rowOff>
    </xdr:from>
    <xdr:to>
      <xdr:col>14</xdr:col>
      <xdr:colOff>79375</xdr:colOff>
      <xdr:row>80</xdr:row>
      <xdr:rowOff>18492</xdr:rowOff>
    </xdr:to>
    <xdr:sp macro="" textlink="">
      <xdr:nvSpPr>
        <xdr:cNvPr id="264" name="円/楕円 263"/>
        <xdr:cNvSpPr/>
      </xdr:nvSpPr>
      <xdr:spPr>
        <a:xfrm>
          <a:off x="9588500" y="1363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9162</xdr:rowOff>
    </xdr:from>
    <xdr:ext cx="469744" cy="259045"/>
    <xdr:sp macro="" textlink="">
      <xdr:nvSpPr>
        <xdr:cNvPr id="265" name="n_1aveValue【公営住宅】&#10;一人当たり面積"/>
        <xdr:cNvSpPr txBox="1"/>
      </xdr:nvSpPr>
      <xdr:spPr>
        <a:xfrm>
          <a:off x="9391727" y="1406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1.655</a:t>
          </a:r>
          <a:endParaRPr kumimoji="1" lang="ja-JP" altLang="en-US" sz="1000" b="1">
            <a:solidFill>
              <a:srgbClr val="000080"/>
            </a:solidFill>
            <a:latin typeface="ＭＳ Ｐゴシック"/>
          </a:endParaRPr>
        </a:p>
      </xdr:txBody>
    </xdr:sp>
    <xdr:clientData/>
  </xdr:oneCellAnchor>
  <xdr:oneCellAnchor>
    <xdr:from>
      <xdr:col>13</xdr:col>
      <xdr:colOff>466802</xdr:colOff>
      <xdr:row>78</xdr:row>
      <xdr:rowOff>35019</xdr:rowOff>
    </xdr:from>
    <xdr:ext cx="469744" cy="259045"/>
    <xdr:sp macro="" textlink="">
      <xdr:nvSpPr>
        <xdr:cNvPr id="266" name="n_1mainValue【公営住宅】&#10;一人当たり面積"/>
        <xdr:cNvSpPr txBox="1"/>
      </xdr:nvSpPr>
      <xdr:spPr>
        <a:xfrm>
          <a:off x="9391727" y="1340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280,525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3" name="テキスト ボックス 29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4" name="直線コネクタ 2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5" name="テキスト ボックス 29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6" name="直線コネクタ 2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7" name="テキスト ボックス 2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8" name="直線コネクタ 2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9" name="テキスト ボックス 2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0" name="直線コネクタ 2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1" name="テキスト ボックス 3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2" name="直線コネクタ 3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03" name="テキスト ボックス 30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4" name="直線コネクタ 3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5" name="テキスト ボックス 3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22860</xdr:rowOff>
    </xdr:from>
    <xdr:to>
      <xdr:col>23</xdr:col>
      <xdr:colOff>516889</xdr:colOff>
      <xdr:row>42</xdr:row>
      <xdr:rowOff>99060</xdr:rowOff>
    </xdr:to>
    <xdr:cxnSp macro="">
      <xdr:nvCxnSpPr>
        <xdr:cNvPr id="307" name="直線コネクタ 306"/>
        <xdr:cNvCxnSpPr/>
      </xdr:nvCxnSpPr>
      <xdr:spPr>
        <a:xfrm flipV="1">
          <a:off x="16318864" y="602361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102887</xdr:rowOff>
    </xdr:from>
    <xdr:ext cx="405111" cy="259045"/>
    <xdr:sp macro="" textlink="">
      <xdr:nvSpPr>
        <xdr:cNvPr id="308" name="【認定こども園・幼稚園・保育所】&#10;有形固定資産減価償却率最小値テキスト"/>
        <xdr:cNvSpPr txBox="1"/>
      </xdr:nvSpPr>
      <xdr:spPr>
        <a:xfrm>
          <a:off x="16408400" y="730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428625</xdr:colOff>
      <xdr:row>42</xdr:row>
      <xdr:rowOff>99060</xdr:rowOff>
    </xdr:from>
    <xdr:to>
      <xdr:col>23</xdr:col>
      <xdr:colOff>606425</xdr:colOff>
      <xdr:row>42</xdr:row>
      <xdr:rowOff>99060</xdr:rowOff>
    </xdr:to>
    <xdr:cxnSp macro="">
      <xdr:nvCxnSpPr>
        <xdr:cNvPr id="309" name="直線コネクタ 308"/>
        <xdr:cNvCxnSpPr/>
      </xdr:nvCxnSpPr>
      <xdr:spPr>
        <a:xfrm>
          <a:off x="16230600" y="729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140987</xdr:rowOff>
    </xdr:from>
    <xdr:ext cx="405111" cy="259045"/>
    <xdr:sp macro="" textlink="">
      <xdr:nvSpPr>
        <xdr:cNvPr id="310" name="【認定こども園・幼稚園・保育所】&#10;有形固定資産減価償却率最大値テキスト"/>
        <xdr:cNvSpPr txBox="1"/>
      </xdr:nvSpPr>
      <xdr:spPr>
        <a:xfrm>
          <a:off x="16408400" y="5798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a:t>
          </a:r>
          <a:endParaRPr kumimoji="1" lang="ja-JP" altLang="en-US" sz="1000" b="1">
            <a:latin typeface="ＭＳ Ｐゴシック"/>
          </a:endParaRPr>
        </a:p>
      </xdr:txBody>
    </xdr:sp>
    <xdr:clientData/>
  </xdr:oneCellAnchor>
  <xdr:twoCellAnchor>
    <xdr:from>
      <xdr:col>23</xdr:col>
      <xdr:colOff>428625</xdr:colOff>
      <xdr:row>35</xdr:row>
      <xdr:rowOff>22860</xdr:rowOff>
    </xdr:from>
    <xdr:to>
      <xdr:col>23</xdr:col>
      <xdr:colOff>606425</xdr:colOff>
      <xdr:row>35</xdr:row>
      <xdr:rowOff>22860</xdr:rowOff>
    </xdr:to>
    <xdr:cxnSp macro="">
      <xdr:nvCxnSpPr>
        <xdr:cNvPr id="311" name="直線コネクタ 310"/>
        <xdr:cNvCxnSpPr/>
      </xdr:nvCxnSpPr>
      <xdr:spPr>
        <a:xfrm>
          <a:off x="16230600" y="6023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38117</xdr:rowOff>
    </xdr:from>
    <xdr:ext cx="405111" cy="259045"/>
    <xdr:sp macro="" textlink="">
      <xdr:nvSpPr>
        <xdr:cNvPr id="312" name="【認定こども園・幼稚園・保育所】&#10;有形固定資産減価償却率平均値テキスト"/>
        <xdr:cNvSpPr txBox="1"/>
      </xdr:nvSpPr>
      <xdr:spPr>
        <a:xfrm>
          <a:off x="16408400" y="6896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40</xdr:row>
      <xdr:rowOff>59690</xdr:rowOff>
    </xdr:from>
    <xdr:to>
      <xdr:col>23</xdr:col>
      <xdr:colOff>568325</xdr:colOff>
      <xdr:row>40</xdr:row>
      <xdr:rowOff>161290</xdr:rowOff>
    </xdr:to>
    <xdr:sp macro="" textlink="">
      <xdr:nvSpPr>
        <xdr:cNvPr id="313" name="フローチャート : 判断 312"/>
        <xdr:cNvSpPr/>
      </xdr:nvSpPr>
      <xdr:spPr>
        <a:xfrm>
          <a:off x="16268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41</xdr:row>
      <xdr:rowOff>36830</xdr:rowOff>
    </xdr:from>
    <xdr:to>
      <xdr:col>22</xdr:col>
      <xdr:colOff>415925</xdr:colOff>
      <xdr:row>41</xdr:row>
      <xdr:rowOff>138430</xdr:rowOff>
    </xdr:to>
    <xdr:sp macro="" textlink="">
      <xdr:nvSpPr>
        <xdr:cNvPr id="314" name="フローチャート : 判断 313"/>
        <xdr:cNvSpPr/>
      </xdr:nvSpPr>
      <xdr:spPr>
        <a:xfrm>
          <a:off x="15430500" y="706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32</xdr:row>
      <xdr:rowOff>162560</xdr:rowOff>
    </xdr:from>
    <xdr:to>
      <xdr:col>22</xdr:col>
      <xdr:colOff>415925</xdr:colOff>
      <xdr:row>33</xdr:row>
      <xdr:rowOff>92710</xdr:rowOff>
    </xdr:to>
    <xdr:sp macro="" textlink="">
      <xdr:nvSpPr>
        <xdr:cNvPr id="320" name="円/楕円 319"/>
        <xdr:cNvSpPr/>
      </xdr:nvSpPr>
      <xdr:spPr>
        <a:xfrm>
          <a:off x="154305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129557</xdr:rowOff>
    </xdr:from>
    <xdr:ext cx="405111" cy="259045"/>
    <xdr:sp macro="" textlink="">
      <xdr:nvSpPr>
        <xdr:cNvPr id="321" name="n_1aveValue【認定こども園・幼稚園・保育所】&#10;有形固定資産減価償却率"/>
        <xdr:cNvSpPr txBox="1"/>
      </xdr:nvSpPr>
      <xdr:spPr>
        <a:xfrm>
          <a:off x="15266043"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149868</xdr:colOff>
      <xdr:row>31</xdr:row>
      <xdr:rowOff>109237</xdr:rowOff>
    </xdr:from>
    <xdr:ext cx="405111" cy="259045"/>
    <xdr:sp macro="" textlink="">
      <xdr:nvSpPr>
        <xdr:cNvPr id="322" name="n_1mainValue【認定こども園・幼稚園・保育所】&#10;有形固定資産減価償却率"/>
        <xdr:cNvSpPr txBox="1"/>
      </xdr:nvSpPr>
      <xdr:spPr>
        <a:xfrm>
          <a:off x="15266043" y="542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0" name="正方形/長方形 3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1" name="テキスト ボックス 3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2" name="直線コネクタ 3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33" name="テキスト ボックス 332"/>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34" name="直線コネクタ 33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5" name="テキスト ボックス 33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6" name="直線コネクタ 33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7" name="テキスト ボックス 33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8" name="直線コネクタ 33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9" name="テキスト ボックス 33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0" name="直線コネクタ 33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41" name="テキスト ボックス 34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2" name="直線コネクタ 3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3" name="テキスト ボックス 3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12192</xdr:rowOff>
    </xdr:from>
    <xdr:to>
      <xdr:col>32</xdr:col>
      <xdr:colOff>186689</xdr:colOff>
      <xdr:row>41</xdr:row>
      <xdr:rowOff>23622</xdr:rowOff>
    </xdr:to>
    <xdr:cxnSp macro="">
      <xdr:nvCxnSpPr>
        <xdr:cNvPr id="345" name="直線コネクタ 344"/>
        <xdr:cNvCxnSpPr/>
      </xdr:nvCxnSpPr>
      <xdr:spPr>
        <a:xfrm flipV="1">
          <a:off x="22160864" y="584149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27449</xdr:rowOff>
    </xdr:from>
    <xdr:ext cx="469744" cy="259045"/>
    <xdr:sp macro="" textlink="">
      <xdr:nvSpPr>
        <xdr:cNvPr id="346" name="【認定こども園・幼稚園・保育所】&#10;一人当たり面積最小値テキスト"/>
        <xdr:cNvSpPr txBox="1"/>
      </xdr:nvSpPr>
      <xdr:spPr>
        <a:xfrm>
          <a:off x="222504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0.124</a:t>
          </a:r>
          <a:endParaRPr kumimoji="1" lang="ja-JP" altLang="en-US" sz="1000" b="1">
            <a:latin typeface="ＭＳ Ｐゴシック"/>
          </a:endParaRPr>
        </a:p>
      </xdr:txBody>
    </xdr:sp>
    <xdr:clientData/>
  </xdr:oneCellAnchor>
  <xdr:twoCellAnchor>
    <xdr:from>
      <xdr:col>32</xdr:col>
      <xdr:colOff>98425</xdr:colOff>
      <xdr:row>41</xdr:row>
      <xdr:rowOff>23622</xdr:rowOff>
    </xdr:from>
    <xdr:to>
      <xdr:col>32</xdr:col>
      <xdr:colOff>276225</xdr:colOff>
      <xdr:row>41</xdr:row>
      <xdr:rowOff>23622</xdr:rowOff>
    </xdr:to>
    <xdr:cxnSp macro="">
      <xdr:nvCxnSpPr>
        <xdr:cNvPr id="347" name="直線コネクタ 346"/>
        <xdr:cNvCxnSpPr/>
      </xdr:nvCxnSpPr>
      <xdr:spPr>
        <a:xfrm>
          <a:off x="22072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130319</xdr:rowOff>
    </xdr:from>
    <xdr:ext cx="469744" cy="259045"/>
    <xdr:sp macro="" textlink="">
      <xdr:nvSpPr>
        <xdr:cNvPr id="348" name="【認定こども園・幼稚園・保育所】&#10;一人当たり面積最大値テキスト"/>
        <xdr:cNvSpPr txBox="1"/>
      </xdr:nvSpPr>
      <xdr:spPr>
        <a:xfrm>
          <a:off x="22250400" y="561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0.389</a:t>
          </a:r>
          <a:endParaRPr kumimoji="1" lang="ja-JP" altLang="en-US" sz="1000" b="1">
            <a:latin typeface="ＭＳ Ｐゴシック"/>
          </a:endParaRPr>
        </a:p>
      </xdr:txBody>
    </xdr:sp>
    <xdr:clientData/>
  </xdr:oneCellAnchor>
  <xdr:twoCellAnchor>
    <xdr:from>
      <xdr:col>32</xdr:col>
      <xdr:colOff>98425</xdr:colOff>
      <xdr:row>34</xdr:row>
      <xdr:rowOff>12192</xdr:rowOff>
    </xdr:from>
    <xdr:to>
      <xdr:col>32</xdr:col>
      <xdr:colOff>276225</xdr:colOff>
      <xdr:row>34</xdr:row>
      <xdr:rowOff>12192</xdr:rowOff>
    </xdr:to>
    <xdr:cxnSp macro="">
      <xdr:nvCxnSpPr>
        <xdr:cNvPr id="349" name="直線コネクタ 348"/>
        <xdr:cNvCxnSpPr/>
      </xdr:nvCxnSpPr>
      <xdr:spPr>
        <a:xfrm>
          <a:off x="22072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24401</xdr:rowOff>
    </xdr:from>
    <xdr:ext cx="469744" cy="259045"/>
    <xdr:sp macro="" textlink="">
      <xdr:nvSpPr>
        <xdr:cNvPr id="350" name="【認定こども園・幼稚園・保育所】&#10;一人当たり面積平均値テキスト"/>
        <xdr:cNvSpPr txBox="1"/>
      </xdr:nvSpPr>
      <xdr:spPr>
        <a:xfrm>
          <a:off x="22250400" y="6368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45974</xdr:rowOff>
    </xdr:from>
    <xdr:to>
      <xdr:col>32</xdr:col>
      <xdr:colOff>238125</xdr:colOff>
      <xdr:row>37</xdr:row>
      <xdr:rowOff>147574</xdr:rowOff>
    </xdr:to>
    <xdr:sp macro="" textlink="">
      <xdr:nvSpPr>
        <xdr:cNvPr id="351" name="フローチャート : 判断 350"/>
        <xdr:cNvSpPr/>
      </xdr:nvSpPr>
      <xdr:spPr>
        <a:xfrm>
          <a:off x="221107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155702</xdr:rowOff>
    </xdr:from>
    <xdr:to>
      <xdr:col>31</xdr:col>
      <xdr:colOff>85725</xdr:colOff>
      <xdr:row>36</xdr:row>
      <xdr:rowOff>85852</xdr:rowOff>
    </xdr:to>
    <xdr:sp macro="" textlink="">
      <xdr:nvSpPr>
        <xdr:cNvPr id="352" name="フローチャート : 判断 351"/>
        <xdr:cNvSpPr/>
      </xdr:nvSpPr>
      <xdr:spPr>
        <a:xfrm>
          <a:off x="21272500" y="615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3" name="テキスト ボックス 3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4" name="テキスト ボックス 3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5" name="テキスト ボックス 3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6" name="テキスト ボックス 3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7" name="テキスト ボックス 3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41402</xdr:rowOff>
    </xdr:from>
    <xdr:to>
      <xdr:col>31</xdr:col>
      <xdr:colOff>85725</xdr:colOff>
      <xdr:row>37</xdr:row>
      <xdr:rowOff>143002</xdr:rowOff>
    </xdr:to>
    <xdr:sp macro="" textlink="">
      <xdr:nvSpPr>
        <xdr:cNvPr id="358" name="円/楕円 357"/>
        <xdr:cNvSpPr/>
      </xdr:nvSpPr>
      <xdr:spPr>
        <a:xfrm>
          <a:off x="212725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34</xdr:row>
      <xdr:rowOff>102379</xdr:rowOff>
    </xdr:from>
    <xdr:ext cx="469744" cy="259045"/>
    <xdr:sp macro="" textlink="">
      <xdr:nvSpPr>
        <xdr:cNvPr id="359" name="n_1aveValue【認定こども園・幼稚園・保育所】&#10;一人当たり面積"/>
        <xdr:cNvSpPr txBox="1"/>
      </xdr:nvSpPr>
      <xdr:spPr>
        <a:xfrm>
          <a:off x="21075727" y="593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0.309</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134129</xdr:rowOff>
    </xdr:from>
    <xdr:ext cx="469744" cy="259045"/>
    <xdr:sp macro="" textlink="">
      <xdr:nvSpPr>
        <xdr:cNvPr id="360" name="n_1mainValue【認定こども園・幼稚園・保育所】&#10;一人当たり面積"/>
        <xdr:cNvSpPr txBox="1"/>
      </xdr:nvSpPr>
      <xdr:spPr>
        <a:xfrm>
          <a:off x="21075727" y="647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1" name="正方形/長方形 3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2" name="正方形/長方形 3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3" name="正方形/長方形 3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4" name="正方形/長方形 3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5" name="正方形/長方形 3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6" name="正方形/長方形 3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7" name="正方形/長方形 3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8" name="正方形/長方形 3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9" name="テキスト ボックス 3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0" name="直線コネクタ 3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371" name="直線コネクタ 37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372" name="テキスト ボックス 37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3" name="直線コネクタ 37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4" name="テキスト ボックス 37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5" name="直線コネクタ 37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6" name="テキスト ボックス 37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7" name="直線コネクタ 37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8" name="テキスト ボックス 37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79" name="直線コネクタ 37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0" name="テキスト ボックス 37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1" name="直線コネクタ 38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382" name="テキスト ボックス 38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3" name="直線コネクタ 3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4" name="テキスト ボックス 38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0</xdr:rowOff>
    </xdr:from>
    <xdr:to>
      <xdr:col>23</xdr:col>
      <xdr:colOff>516889</xdr:colOff>
      <xdr:row>64</xdr:row>
      <xdr:rowOff>114300</xdr:rowOff>
    </xdr:to>
    <xdr:cxnSp macro="">
      <xdr:nvCxnSpPr>
        <xdr:cNvPr id="386" name="直線コネクタ 385"/>
        <xdr:cNvCxnSpPr/>
      </xdr:nvCxnSpPr>
      <xdr:spPr>
        <a:xfrm flipV="1">
          <a:off x="16318864" y="97726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118127</xdr:rowOff>
    </xdr:from>
    <xdr:ext cx="340478" cy="259045"/>
    <xdr:sp macro="" textlink="">
      <xdr:nvSpPr>
        <xdr:cNvPr id="387" name="【学校施設】&#10;有形固定資産減価償却率最小値テキスト"/>
        <xdr:cNvSpPr txBox="1"/>
      </xdr:nvSpPr>
      <xdr:spPr>
        <a:xfrm>
          <a:off x="16408400" y="1109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23</xdr:col>
      <xdr:colOff>428625</xdr:colOff>
      <xdr:row>64</xdr:row>
      <xdr:rowOff>114300</xdr:rowOff>
    </xdr:from>
    <xdr:to>
      <xdr:col>23</xdr:col>
      <xdr:colOff>606425</xdr:colOff>
      <xdr:row>64</xdr:row>
      <xdr:rowOff>114300</xdr:rowOff>
    </xdr:to>
    <xdr:cxnSp macro="">
      <xdr:nvCxnSpPr>
        <xdr:cNvPr id="388" name="直線コネクタ 387"/>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118127</xdr:rowOff>
    </xdr:from>
    <xdr:ext cx="405111" cy="259045"/>
    <xdr:sp macro="" textlink="">
      <xdr:nvSpPr>
        <xdr:cNvPr id="389" name="【学校施設】&#10;有形固定資産減価償却率最大値テキスト"/>
        <xdr:cNvSpPr txBox="1"/>
      </xdr:nvSpPr>
      <xdr:spPr>
        <a:xfrm>
          <a:off x="164084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57</xdr:row>
      <xdr:rowOff>0</xdr:rowOff>
    </xdr:from>
    <xdr:to>
      <xdr:col>23</xdr:col>
      <xdr:colOff>606425</xdr:colOff>
      <xdr:row>57</xdr:row>
      <xdr:rowOff>0</xdr:rowOff>
    </xdr:to>
    <xdr:cxnSp macro="">
      <xdr:nvCxnSpPr>
        <xdr:cNvPr id="390" name="直線コネクタ 389"/>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113773</xdr:rowOff>
    </xdr:from>
    <xdr:ext cx="405111" cy="259045"/>
    <xdr:sp macro="" textlink="">
      <xdr:nvSpPr>
        <xdr:cNvPr id="391" name="【学校施設】&#10;有形固定資産減価償却率平均値テキスト"/>
        <xdr:cNvSpPr txBox="1"/>
      </xdr:nvSpPr>
      <xdr:spPr>
        <a:xfrm>
          <a:off x="164084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135346</xdr:rowOff>
    </xdr:from>
    <xdr:to>
      <xdr:col>23</xdr:col>
      <xdr:colOff>568325</xdr:colOff>
      <xdr:row>59</xdr:row>
      <xdr:rowOff>65496</xdr:rowOff>
    </xdr:to>
    <xdr:sp macro="" textlink="">
      <xdr:nvSpPr>
        <xdr:cNvPr id="392" name="フローチャート : 判断 391"/>
        <xdr:cNvSpPr/>
      </xdr:nvSpPr>
      <xdr:spPr>
        <a:xfrm>
          <a:off x="16268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91259</xdr:rowOff>
    </xdr:from>
    <xdr:to>
      <xdr:col>22</xdr:col>
      <xdr:colOff>415925</xdr:colOff>
      <xdr:row>59</xdr:row>
      <xdr:rowOff>21409</xdr:rowOff>
    </xdr:to>
    <xdr:sp macro="" textlink="">
      <xdr:nvSpPr>
        <xdr:cNvPr id="393" name="フローチャート : 判断 392"/>
        <xdr:cNvSpPr/>
      </xdr:nvSpPr>
      <xdr:spPr>
        <a:xfrm>
          <a:off x="15430500" y="1003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4" name="テキスト ボックス 3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5" name="テキスト ボックス 3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6" name="テキスト ボックス 3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7" name="テキスト ボックス 3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8" name="テキスト ボックス 3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151674</xdr:rowOff>
    </xdr:from>
    <xdr:to>
      <xdr:col>22</xdr:col>
      <xdr:colOff>415925</xdr:colOff>
      <xdr:row>56</xdr:row>
      <xdr:rowOff>81824</xdr:rowOff>
    </xdr:to>
    <xdr:sp macro="" textlink="">
      <xdr:nvSpPr>
        <xdr:cNvPr id="399" name="円/楕円 398"/>
        <xdr:cNvSpPr/>
      </xdr:nvSpPr>
      <xdr:spPr>
        <a:xfrm>
          <a:off x="15430500" y="958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12536</xdr:rowOff>
    </xdr:from>
    <xdr:ext cx="405111" cy="259045"/>
    <xdr:sp macro="" textlink="">
      <xdr:nvSpPr>
        <xdr:cNvPr id="400" name="n_1aveValue【学校施設】&#10;有形固定資産減価償却率"/>
        <xdr:cNvSpPr txBox="1"/>
      </xdr:nvSpPr>
      <xdr:spPr>
        <a:xfrm>
          <a:off x="15266043" y="10128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98351</xdr:rowOff>
    </xdr:from>
    <xdr:ext cx="405111" cy="259045"/>
    <xdr:sp macro="" textlink="">
      <xdr:nvSpPr>
        <xdr:cNvPr id="401" name="n_1mainValue【学校施設】&#10;有形固定資産減価償却率"/>
        <xdr:cNvSpPr txBox="1"/>
      </xdr:nvSpPr>
      <xdr:spPr>
        <a:xfrm>
          <a:off x="15266043" y="935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2" name="正方形/長方形 4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3" name="正方形/長方形 4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4" name="正方形/長方形 4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5" name="正方形/長方形 4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6" name="正方形/長方形 4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7" name="正方形/長方形 4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8" name="正方形/長方形 4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9" name="正方形/長方形 4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0" name="テキスト ボックス 4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1" name="直線コネクタ 4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2" name="テキスト ボックス 41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3" name="直線コネクタ 41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4" name="テキスト ボックス 41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5" name="直線コネクタ 41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6" name="テキスト ボックス 41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7" name="直線コネクタ 41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8" name="テキスト ボックス 41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9" name="直線コネクタ 41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0" name="テキスト ボックス 41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2" name="テキスト ボックス 4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113843</xdr:rowOff>
    </xdr:from>
    <xdr:to>
      <xdr:col>32</xdr:col>
      <xdr:colOff>186689</xdr:colOff>
      <xdr:row>63</xdr:row>
      <xdr:rowOff>103784</xdr:rowOff>
    </xdr:to>
    <xdr:cxnSp macro="">
      <xdr:nvCxnSpPr>
        <xdr:cNvPr id="424" name="直線コネクタ 423"/>
        <xdr:cNvCxnSpPr/>
      </xdr:nvCxnSpPr>
      <xdr:spPr>
        <a:xfrm flipV="1">
          <a:off x="22160864" y="9886493"/>
          <a:ext cx="0" cy="10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107611</xdr:rowOff>
    </xdr:from>
    <xdr:ext cx="469744" cy="259045"/>
    <xdr:sp macro="" textlink="">
      <xdr:nvSpPr>
        <xdr:cNvPr id="425" name="【学校施設】&#10;一人当たり面積最小値テキスト"/>
        <xdr:cNvSpPr txBox="1"/>
      </xdr:nvSpPr>
      <xdr:spPr>
        <a:xfrm>
          <a:off x="22250400" y="10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1.148</a:t>
          </a:r>
          <a:endParaRPr kumimoji="1" lang="ja-JP" altLang="en-US" sz="1000" b="1">
            <a:latin typeface="ＭＳ Ｐゴシック"/>
          </a:endParaRPr>
        </a:p>
      </xdr:txBody>
    </xdr:sp>
    <xdr:clientData/>
  </xdr:oneCellAnchor>
  <xdr:twoCellAnchor>
    <xdr:from>
      <xdr:col>32</xdr:col>
      <xdr:colOff>98425</xdr:colOff>
      <xdr:row>63</xdr:row>
      <xdr:rowOff>103784</xdr:rowOff>
    </xdr:from>
    <xdr:to>
      <xdr:col>32</xdr:col>
      <xdr:colOff>276225</xdr:colOff>
      <xdr:row>63</xdr:row>
      <xdr:rowOff>103784</xdr:rowOff>
    </xdr:to>
    <xdr:cxnSp macro="">
      <xdr:nvCxnSpPr>
        <xdr:cNvPr id="426" name="直線コネクタ 425"/>
        <xdr:cNvCxnSpPr/>
      </xdr:nvCxnSpPr>
      <xdr:spPr>
        <a:xfrm>
          <a:off x="22072600" y="1090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60520</xdr:rowOff>
    </xdr:from>
    <xdr:ext cx="469744" cy="259045"/>
    <xdr:sp macro="" textlink="">
      <xdr:nvSpPr>
        <xdr:cNvPr id="427" name="【学校施設】&#10;一人当たり面積最大値テキスト"/>
        <xdr:cNvSpPr txBox="1"/>
      </xdr:nvSpPr>
      <xdr:spPr>
        <a:xfrm>
          <a:off x="22250400" y="966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3.376</a:t>
          </a:r>
          <a:endParaRPr kumimoji="1" lang="ja-JP" altLang="en-US" sz="1000" b="1">
            <a:latin typeface="ＭＳ Ｐゴシック"/>
          </a:endParaRPr>
        </a:p>
      </xdr:txBody>
    </xdr:sp>
    <xdr:clientData/>
  </xdr:oneCellAnchor>
  <xdr:twoCellAnchor>
    <xdr:from>
      <xdr:col>32</xdr:col>
      <xdr:colOff>98425</xdr:colOff>
      <xdr:row>57</xdr:row>
      <xdr:rowOff>113843</xdr:rowOff>
    </xdr:from>
    <xdr:to>
      <xdr:col>32</xdr:col>
      <xdr:colOff>276225</xdr:colOff>
      <xdr:row>57</xdr:row>
      <xdr:rowOff>113843</xdr:rowOff>
    </xdr:to>
    <xdr:cxnSp macro="">
      <xdr:nvCxnSpPr>
        <xdr:cNvPr id="428" name="直線コネクタ 427"/>
        <xdr:cNvCxnSpPr/>
      </xdr:nvCxnSpPr>
      <xdr:spPr>
        <a:xfrm>
          <a:off x="22072600" y="988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118280</xdr:rowOff>
    </xdr:from>
    <xdr:ext cx="469744" cy="259045"/>
    <xdr:sp macro="" textlink="">
      <xdr:nvSpPr>
        <xdr:cNvPr id="429" name="【学校施設】&#10;一人当たり面積平均値テキスト"/>
        <xdr:cNvSpPr txBox="1"/>
      </xdr:nvSpPr>
      <xdr:spPr>
        <a:xfrm>
          <a:off x="22250400" y="10405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139853</xdr:rowOff>
    </xdr:from>
    <xdr:to>
      <xdr:col>32</xdr:col>
      <xdr:colOff>238125</xdr:colOff>
      <xdr:row>61</xdr:row>
      <xdr:rowOff>70003</xdr:rowOff>
    </xdr:to>
    <xdr:sp macro="" textlink="">
      <xdr:nvSpPr>
        <xdr:cNvPr id="430" name="フローチャート : 判断 429"/>
        <xdr:cNvSpPr/>
      </xdr:nvSpPr>
      <xdr:spPr>
        <a:xfrm>
          <a:off x="221107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70815</xdr:rowOff>
    </xdr:from>
    <xdr:to>
      <xdr:col>31</xdr:col>
      <xdr:colOff>85725</xdr:colOff>
      <xdr:row>61</xdr:row>
      <xdr:rowOff>965</xdr:rowOff>
    </xdr:to>
    <xdr:sp macro="" textlink="">
      <xdr:nvSpPr>
        <xdr:cNvPr id="431" name="フローチャート : 判断 430"/>
        <xdr:cNvSpPr/>
      </xdr:nvSpPr>
      <xdr:spPr>
        <a:xfrm>
          <a:off x="21272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158141</xdr:rowOff>
    </xdr:from>
    <xdr:to>
      <xdr:col>31</xdr:col>
      <xdr:colOff>85725</xdr:colOff>
      <xdr:row>63</xdr:row>
      <xdr:rowOff>88291</xdr:rowOff>
    </xdr:to>
    <xdr:sp macro="" textlink="">
      <xdr:nvSpPr>
        <xdr:cNvPr id="437" name="円/楕円 436"/>
        <xdr:cNvSpPr/>
      </xdr:nvSpPr>
      <xdr:spPr>
        <a:xfrm>
          <a:off x="21272500" y="1078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17492</xdr:rowOff>
    </xdr:from>
    <xdr:ext cx="469744" cy="259045"/>
    <xdr:sp macro="" textlink="">
      <xdr:nvSpPr>
        <xdr:cNvPr id="438" name="n_1aveValue【学校施設】&#10;一人当たり面積"/>
        <xdr:cNvSpPr txBox="1"/>
      </xdr:nvSpPr>
      <xdr:spPr>
        <a:xfrm>
          <a:off x="210757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79418</xdr:rowOff>
    </xdr:from>
    <xdr:ext cx="469744" cy="259045"/>
    <xdr:sp macro="" textlink="">
      <xdr:nvSpPr>
        <xdr:cNvPr id="439" name="n_1mainValue【学校施設】&#10;一人当たり面積"/>
        <xdr:cNvSpPr txBox="1"/>
      </xdr:nvSpPr>
      <xdr:spPr>
        <a:xfrm>
          <a:off x="21075727" y="1088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8" name="テキスト ボックス 4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9" name="直線コネクタ 4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0" name="直線コネクタ 44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1" name="テキスト ボックス 45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2" name="直線コネクタ 45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3" name="テキスト ボックス 45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4" name="直線コネクタ 45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5" name="テキスト ボックス 45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6" name="直線コネクタ 45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7" name="テキスト ボックス 45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8" name="直線コネクタ 45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9" name="テキスト ボックス 45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0" name="直線コネクタ 45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1" name="テキスト ボックス 46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2" name="直線コネクタ 4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3" name="テキスト ボックス 4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100149</xdr:rowOff>
    </xdr:from>
    <xdr:to>
      <xdr:col>23</xdr:col>
      <xdr:colOff>516889</xdr:colOff>
      <xdr:row>86</xdr:row>
      <xdr:rowOff>80555</xdr:rowOff>
    </xdr:to>
    <xdr:cxnSp macro="">
      <xdr:nvCxnSpPr>
        <xdr:cNvPr id="465" name="直線コネクタ 464"/>
        <xdr:cNvCxnSpPr/>
      </xdr:nvCxnSpPr>
      <xdr:spPr>
        <a:xfrm flipV="1">
          <a:off x="16318864" y="1330179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84382</xdr:rowOff>
    </xdr:from>
    <xdr:ext cx="340478" cy="259045"/>
    <xdr:sp macro="" textlink="">
      <xdr:nvSpPr>
        <xdr:cNvPr id="466" name="【児童館】&#10;有形固定資産減価償却率最小値テキスト"/>
        <xdr:cNvSpPr txBox="1"/>
      </xdr:nvSpPr>
      <xdr:spPr>
        <a:xfrm>
          <a:off x="16408400" y="1482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86</xdr:row>
      <xdr:rowOff>80555</xdr:rowOff>
    </xdr:from>
    <xdr:to>
      <xdr:col>23</xdr:col>
      <xdr:colOff>606425</xdr:colOff>
      <xdr:row>86</xdr:row>
      <xdr:rowOff>80555</xdr:rowOff>
    </xdr:to>
    <xdr:cxnSp macro="">
      <xdr:nvCxnSpPr>
        <xdr:cNvPr id="467" name="直線コネクタ 466"/>
        <xdr:cNvCxnSpPr/>
      </xdr:nvCxnSpPr>
      <xdr:spPr>
        <a:xfrm>
          <a:off x="16230600" y="1482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46826</xdr:rowOff>
    </xdr:from>
    <xdr:ext cx="405111" cy="259045"/>
    <xdr:sp macro="" textlink="">
      <xdr:nvSpPr>
        <xdr:cNvPr id="468" name="【児童館】&#10;有形固定資産減価償却率最大値テキスト"/>
        <xdr:cNvSpPr txBox="1"/>
      </xdr:nvSpPr>
      <xdr:spPr>
        <a:xfrm>
          <a:off x="16408400" y="1307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23</xdr:col>
      <xdr:colOff>428625</xdr:colOff>
      <xdr:row>77</xdr:row>
      <xdr:rowOff>100149</xdr:rowOff>
    </xdr:from>
    <xdr:to>
      <xdr:col>23</xdr:col>
      <xdr:colOff>606425</xdr:colOff>
      <xdr:row>77</xdr:row>
      <xdr:rowOff>100149</xdr:rowOff>
    </xdr:to>
    <xdr:cxnSp macro="">
      <xdr:nvCxnSpPr>
        <xdr:cNvPr id="469" name="直線コネクタ 468"/>
        <xdr:cNvCxnSpPr/>
      </xdr:nvCxnSpPr>
      <xdr:spPr>
        <a:xfrm>
          <a:off x="16230600" y="1330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146975</xdr:rowOff>
    </xdr:from>
    <xdr:ext cx="405111" cy="259045"/>
    <xdr:sp macro="" textlink="">
      <xdr:nvSpPr>
        <xdr:cNvPr id="470" name="【児童館】&#10;有形固定資産減価償却率平均値テキスト"/>
        <xdr:cNvSpPr txBox="1"/>
      </xdr:nvSpPr>
      <xdr:spPr>
        <a:xfrm>
          <a:off x="16408400" y="14034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168548</xdr:rowOff>
    </xdr:from>
    <xdr:to>
      <xdr:col>23</xdr:col>
      <xdr:colOff>568325</xdr:colOff>
      <xdr:row>82</xdr:row>
      <xdr:rowOff>98698</xdr:rowOff>
    </xdr:to>
    <xdr:sp macro="" textlink="">
      <xdr:nvSpPr>
        <xdr:cNvPr id="471" name="フローチャート : 判断 470"/>
        <xdr:cNvSpPr/>
      </xdr:nvSpPr>
      <xdr:spPr>
        <a:xfrm>
          <a:off x="162687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134257</xdr:rowOff>
    </xdr:from>
    <xdr:to>
      <xdr:col>22</xdr:col>
      <xdr:colOff>415925</xdr:colOff>
      <xdr:row>81</xdr:row>
      <xdr:rowOff>64407</xdr:rowOff>
    </xdr:to>
    <xdr:sp macro="" textlink="">
      <xdr:nvSpPr>
        <xdr:cNvPr id="472" name="フローチャート : 判断 471"/>
        <xdr:cNvSpPr/>
      </xdr:nvSpPr>
      <xdr:spPr>
        <a:xfrm>
          <a:off x="15430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3" name="テキスト ボックス 4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4" name="テキスト ボックス 4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5" name="テキスト ボックス 4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6" name="テキスト ボックス 4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7" name="テキスト ボックス 4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42818</xdr:rowOff>
    </xdr:from>
    <xdr:to>
      <xdr:col>22</xdr:col>
      <xdr:colOff>415925</xdr:colOff>
      <xdr:row>82</xdr:row>
      <xdr:rowOff>144418</xdr:rowOff>
    </xdr:to>
    <xdr:sp macro="" textlink="">
      <xdr:nvSpPr>
        <xdr:cNvPr id="478" name="円/楕円 477"/>
        <xdr:cNvSpPr/>
      </xdr:nvSpPr>
      <xdr:spPr>
        <a:xfrm>
          <a:off x="15430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80934</xdr:rowOff>
    </xdr:from>
    <xdr:ext cx="405111" cy="259045"/>
    <xdr:sp macro="" textlink="">
      <xdr:nvSpPr>
        <xdr:cNvPr id="479" name="n_1aveValue【児童館】&#10;有形固定資産減価償却率"/>
        <xdr:cNvSpPr txBox="1"/>
      </xdr:nvSpPr>
      <xdr:spPr>
        <a:xfrm>
          <a:off x="15266043"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22</xdr:col>
      <xdr:colOff>149868</xdr:colOff>
      <xdr:row>82</xdr:row>
      <xdr:rowOff>135545</xdr:rowOff>
    </xdr:from>
    <xdr:ext cx="405111" cy="259045"/>
    <xdr:sp macro="" textlink="">
      <xdr:nvSpPr>
        <xdr:cNvPr id="480" name="n_1mainValue【児童館】&#10;有形固定資産減価償却率"/>
        <xdr:cNvSpPr txBox="1"/>
      </xdr:nvSpPr>
      <xdr:spPr>
        <a:xfrm>
          <a:off x="15266043"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8" name="正方形/長方形 4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9" name="テキスト ボックス 4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0" name="直線コネクタ 4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91" name="テキスト ボックス 49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92" name="直線コネクタ 4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3" name="テキスト ボックス 4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4" name="直線コネクタ 4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5" name="テキスト ボックス 4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6" name="直線コネクタ 4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7" name="テキスト ボックス 4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8" name="直線コネクタ 4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9" name="テキスト ボックス 4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0" name="直線コネクタ 4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1" name="テキスト ボックス 5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2" name="直線コネクタ 5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3" name="テキスト ボックス 5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19050</xdr:rowOff>
    </xdr:from>
    <xdr:to>
      <xdr:col>32</xdr:col>
      <xdr:colOff>186689</xdr:colOff>
      <xdr:row>86</xdr:row>
      <xdr:rowOff>152400</xdr:rowOff>
    </xdr:to>
    <xdr:cxnSp macro="">
      <xdr:nvCxnSpPr>
        <xdr:cNvPr id="505" name="直線コネクタ 504"/>
        <xdr:cNvCxnSpPr/>
      </xdr:nvCxnSpPr>
      <xdr:spPr>
        <a:xfrm flipV="1">
          <a:off x="22160864" y="132207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156227</xdr:rowOff>
    </xdr:from>
    <xdr:ext cx="469744" cy="259045"/>
    <xdr:sp macro="" textlink="">
      <xdr:nvSpPr>
        <xdr:cNvPr id="506" name="【児童館】&#10;一人当たり面積最小値テキスト"/>
        <xdr:cNvSpPr txBox="1"/>
      </xdr:nvSpPr>
      <xdr:spPr>
        <a:xfrm>
          <a:off x="222504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86</xdr:row>
      <xdr:rowOff>152400</xdr:rowOff>
    </xdr:from>
    <xdr:to>
      <xdr:col>32</xdr:col>
      <xdr:colOff>276225</xdr:colOff>
      <xdr:row>86</xdr:row>
      <xdr:rowOff>152400</xdr:rowOff>
    </xdr:to>
    <xdr:cxnSp macro="">
      <xdr:nvCxnSpPr>
        <xdr:cNvPr id="507" name="直線コネクタ 506"/>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137177</xdr:rowOff>
    </xdr:from>
    <xdr:ext cx="469744" cy="259045"/>
    <xdr:sp macro="" textlink="">
      <xdr:nvSpPr>
        <xdr:cNvPr id="508" name="【児童館】&#10;一人当たり面積最大値テキスト"/>
        <xdr:cNvSpPr txBox="1"/>
      </xdr:nvSpPr>
      <xdr:spPr>
        <a:xfrm>
          <a:off x="222504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0.106</a:t>
          </a:r>
          <a:endParaRPr kumimoji="1" lang="ja-JP" altLang="en-US" sz="1000" b="1">
            <a:latin typeface="ＭＳ Ｐゴシック"/>
          </a:endParaRPr>
        </a:p>
      </xdr:txBody>
    </xdr:sp>
    <xdr:clientData/>
  </xdr:oneCellAnchor>
  <xdr:twoCellAnchor>
    <xdr:from>
      <xdr:col>32</xdr:col>
      <xdr:colOff>98425</xdr:colOff>
      <xdr:row>77</xdr:row>
      <xdr:rowOff>19050</xdr:rowOff>
    </xdr:from>
    <xdr:to>
      <xdr:col>32</xdr:col>
      <xdr:colOff>276225</xdr:colOff>
      <xdr:row>77</xdr:row>
      <xdr:rowOff>19050</xdr:rowOff>
    </xdr:to>
    <xdr:cxnSp macro="">
      <xdr:nvCxnSpPr>
        <xdr:cNvPr id="509" name="直線コネクタ 508"/>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510" name="【児童館】&#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511" name="フローチャート : 判断 510"/>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25400</xdr:rowOff>
    </xdr:from>
    <xdr:to>
      <xdr:col>31</xdr:col>
      <xdr:colOff>85725</xdr:colOff>
      <xdr:row>84</xdr:row>
      <xdr:rowOff>127000</xdr:rowOff>
    </xdr:to>
    <xdr:sp macro="" textlink="">
      <xdr:nvSpPr>
        <xdr:cNvPr id="512" name="フローチャート : 判断 511"/>
        <xdr:cNvSpPr/>
      </xdr:nvSpPr>
      <xdr:spPr>
        <a:xfrm>
          <a:off x="21272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3" name="テキスト ボックス 5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4" name="テキスト ボックス 5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5" name="テキスト ボックス 5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6" name="テキスト ボックス 5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7" name="テキスト ボックス 5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101600</xdr:rowOff>
    </xdr:from>
    <xdr:to>
      <xdr:col>31</xdr:col>
      <xdr:colOff>85725</xdr:colOff>
      <xdr:row>82</xdr:row>
      <xdr:rowOff>31750</xdr:rowOff>
    </xdr:to>
    <xdr:sp macro="" textlink="">
      <xdr:nvSpPr>
        <xdr:cNvPr id="518" name="円/楕円 517"/>
        <xdr:cNvSpPr/>
      </xdr:nvSpPr>
      <xdr:spPr>
        <a:xfrm>
          <a:off x="21272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118127</xdr:rowOff>
    </xdr:from>
    <xdr:ext cx="469744" cy="259045"/>
    <xdr:sp macro="" textlink="">
      <xdr:nvSpPr>
        <xdr:cNvPr id="519" name="n_1aveValue【児童館】&#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30</xdr:col>
      <xdr:colOff>473152</xdr:colOff>
      <xdr:row>80</xdr:row>
      <xdr:rowOff>48277</xdr:rowOff>
    </xdr:from>
    <xdr:ext cx="469744" cy="259045"/>
    <xdr:sp macro="" textlink="">
      <xdr:nvSpPr>
        <xdr:cNvPr id="520" name="n_1mainValue【児童館】&#10;一人当たり面積"/>
        <xdr:cNvSpPr txBox="1"/>
      </xdr:nvSpPr>
      <xdr:spPr>
        <a:xfrm>
          <a:off x="210757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1" name="正方形/長方形 5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2" name="正方形/長方形 5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3" name="正方形/長方形 5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4" name="正方形/長方形 5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5" name="正方形/長方形 5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6" name="正方形/長方形 5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7" name="正方形/長方形 5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8" name="正方形/長方形 5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9" name="テキスト ボックス 5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0" name="直線コネクタ 5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1" name="テキスト ボックス 53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2" name="直線コネクタ 5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3" name="テキスト ボックス 5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4" name="直線コネクタ 5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5" name="テキスト ボックス 5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6" name="直線コネクタ 5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7" name="テキスト ボックス 5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8" name="直線コネクタ 5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9" name="テキスト ボックス 5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0" name="直線コネクタ 5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41" name="テキスト ボックス 54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2" name="直線コネクタ 5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43" name="テキスト ボックス 54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60961</xdr:rowOff>
    </xdr:from>
    <xdr:to>
      <xdr:col>23</xdr:col>
      <xdr:colOff>516889</xdr:colOff>
      <xdr:row>108</xdr:row>
      <xdr:rowOff>72389</xdr:rowOff>
    </xdr:to>
    <xdr:cxnSp macro="">
      <xdr:nvCxnSpPr>
        <xdr:cNvPr id="545" name="直線コネクタ 544"/>
        <xdr:cNvCxnSpPr/>
      </xdr:nvCxnSpPr>
      <xdr:spPr>
        <a:xfrm flipV="1">
          <a:off x="16318864" y="17205961"/>
          <a:ext cx="0" cy="1383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76216</xdr:rowOff>
    </xdr:from>
    <xdr:ext cx="405111" cy="259045"/>
    <xdr:sp macro="" textlink="">
      <xdr:nvSpPr>
        <xdr:cNvPr id="546" name="【公民館】&#10;有形固定資産減価償却率最小値テキスト"/>
        <xdr:cNvSpPr txBox="1"/>
      </xdr:nvSpPr>
      <xdr:spPr>
        <a:xfrm>
          <a:off x="16408400" y="1859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23</xdr:col>
      <xdr:colOff>428625</xdr:colOff>
      <xdr:row>108</xdr:row>
      <xdr:rowOff>72389</xdr:rowOff>
    </xdr:from>
    <xdr:to>
      <xdr:col>23</xdr:col>
      <xdr:colOff>606425</xdr:colOff>
      <xdr:row>108</xdr:row>
      <xdr:rowOff>72389</xdr:rowOff>
    </xdr:to>
    <xdr:cxnSp macro="">
      <xdr:nvCxnSpPr>
        <xdr:cNvPr id="547" name="直線コネクタ 546"/>
        <xdr:cNvCxnSpPr/>
      </xdr:nvCxnSpPr>
      <xdr:spPr>
        <a:xfrm>
          <a:off x="16230600" y="1858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7638</xdr:rowOff>
    </xdr:from>
    <xdr:ext cx="405111" cy="259045"/>
    <xdr:sp macro="" textlink="">
      <xdr:nvSpPr>
        <xdr:cNvPr id="548" name="【公民館】&#10;有形固定資産減価償却率最大値テキスト"/>
        <xdr:cNvSpPr txBox="1"/>
      </xdr:nvSpPr>
      <xdr:spPr>
        <a:xfrm>
          <a:off x="16408400" y="1698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a:t>
          </a:r>
          <a:endParaRPr kumimoji="1" lang="ja-JP" altLang="en-US" sz="1000" b="1">
            <a:latin typeface="ＭＳ Ｐゴシック"/>
          </a:endParaRPr>
        </a:p>
      </xdr:txBody>
    </xdr:sp>
    <xdr:clientData/>
  </xdr:oneCellAnchor>
  <xdr:twoCellAnchor>
    <xdr:from>
      <xdr:col>23</xdr:col>
      <xdr:colOff>428625</xdr:colOff>
      <xdr:row>100</xdr:row>
      <xdr:rowOff>60961</xdr:rowOff>
    </xdr:from>
    <xdr:to>
      <xdr:col>23</xdr:col>
      <xdr:colOff>606425</xdr:colOff>
      <xdr:row>100</xdr:row>
      <xdr:rowOff>60961</xdr:rowOff>
    </xdr:to>
    <xdr:cxnSp macro="">
      <xdr:nvCxnSpPr>
        <xdr:cNvPr id="549" name="直線コネクタ 548"/>
        <xdr:cNvCxnSpPr/>
      </xdr:nvCxnSpPr>
      <xdr:spPr>
        <a:xfrm>
          <a:off x="16230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57166</xdr:rowOff>
    </xdr:from>
    <xdr:ext cx="405111" cy="259045"/>
    <xdr:sp macro="" textlink="">
      <xdr:nvSpPr>
        <xdr:cNvPr id="550" name="【公民館】&#10;有形固定資産減価償却率平均値テキスト"/>
        <xdr:cNvSpPr txBox="1"/>
      </xdr:nvSpPr>
      <xdr:spPr>
        <a:xfrm>
          <a:off x="16408400" y="1788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78739</xdr:rowOff>
    </xdr:from>
    <xdr:to>
      <xdr:col>23</xdr:col>
      <xdr:colOff>568325</xdr:colOff>
      <xdr:row>105</xdr:row>
      <xdr:rowOff>8889</xdr:rowOff>
    </xdr:to>
    <xdr:sp macro="" textlink="">
      <xdr:nvSpPr>
        <xdr:cNvPr id="551" name="フローチャート : 判断 550"/>
        <xdr:cNvSpPr/>
      </xdr:nvSpPr>
      <xdr:spPr>
        <a:xfrm>
          <a:off x="16268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154939</xdr:rowOff>
    </xdr:from>
    <xdr:to>
      <xdr:col>22</xdr:col>
      <xdr:colOff>415925</xdr:colOff>
      <xdr:row>103</xdr:row>
      <xdr:rowOff>85089</xdr:rowOff>
    </xdr:to>
    <xdr:sp macro="" textlink="">
      <xdr:nvSpPr>
        <xdr:cNvPr id="552" name="フローチャート : 判断 551"/>
        <xdr:cNvSpPr/>
      </xdr:nvSpPr>
      <xdr:spPr>
        <a:xfrm>
          <a:off x="1543050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3" name="テキスト ボックス 5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4" name="テキスト ボックス 5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5" name="テキスト ボックス 5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6" name="テキスト ボックス 5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7" name="テキスト ボックス 5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158750</xdr:rowOff>
    </xdr:from>
    <xdr:to>
      <xdr:col>22</xdr:col>
      <xdr:colOff>415925</xdr:colOff>
      <xdr:row>102</xdr:row>
      <xdr:rowOff>88900</xdr:rowOff>
    </xdr:to>
    <xdr:sp macro="" textlink="">
      <xdr:nvSpPr>
        <xdr:cNvPr id="558" name="円/楕円 557"/>
        <xdr:cNvSpPr/>
      </xdr:nvSpPr>
      <xdr:spPr>
        <a:xfrm>
          <a:off x="15430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76216</xdr:rowOff>
    </xdr:from>
    <xdr:ext cx="405111" cy="259045"/>
    <xdr:sp macro="" textlink="">
      <xdr:nvSpPr>
        <xdr:cNvPr id="559" name="n_1aveValue【公民館】&#10;有形固定資産減価償却率"/>
        <xdr:cNvSpPr txBox="1"/>
      </xdr:nvSpPr>
      <xdr:spPr>
        <a:xfrm>
          <a:off x="15266043" y="1773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105427</xdr:rowOff>
    </xdr:from>
    <xdr:ext cx="405111" cy="259045"/>
    <xdr:sp macro="" textlink="">
      <xdr:nvSpPr>
        <xdr:cNvPr id="560" name="n_1mainValue【公民館】&#10;有形固定資産減価償却率"/>
        <xdr:cNvSpPr txBox="1"/>
      </xdr:nvSpPr>
      <xdr:spPr>
        <a:xfrm>
          <a:off x="15266043"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1" name="正方形/長方形 5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2" name="正方形/長方形 5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3" name="正方形/長方形 5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4" name="正方形/長方形 5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5" name="正方形/長方形 5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6" name="正方形/長方形 5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7" name="正方形/長方形 5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8" name="正方形/長方形 5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9" name="テキスト ボックス 5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0" name="直線コネクタ 5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76200</xdr:rowOff>
    </xdr:from>
    <xdr:to>
      <xdr:col>33</xdr:col>
      <xdr:colOff>314325</xdr:colOff>
      <xdr:row>109</xdr:row>
      <xdr:rowOff>76200</xdr:rowOff>
    </xdr:to>
    <xdr:cxnSp macro="">
      <xdr:nvCxnSpPr>
        <xdr:cNvPr id="571" name="直線コネクタ 570"/>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105427</xdr:rowOff>
    </xdr:from>
    <xdr:ext cx="467179" cy="259045"/>
    <xdr:sp macro="" textlink="">
      <xdr:nvSpPr>
        <xdr:cNvPr id="572" name="テキスト ボックス 571"/>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573" name="直線コネクタ 57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574" name="テキスト ボックス 57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19050</xdr:rowOff>
    </xdr:from>
    <xdr:to>
      <xdr:col>33</xdr:col>
      <xdr:colOff>314325</xdr:colOff>
      <xdr:row>106</xdr:row>
      <xdr:rowOff>19050</xdr:rowOff>
    </xdr:to>
    <xdr:cxnSp macro="">
      <xdr:nvCxnSpPr>
        <xdr:cNvPr id="575" name="直線コネクタ 574"/>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48277</xdr:rowOff>
    </xdr:from>
    <xdr:ext cx="467179" cy="259045"/>
    <xdr:sp macro="" textlink="">
      <xdr:nvSpPr>
        <xdr:cNvPr id="576" name="テキスト ボックス 575"/>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7" name="直線コネクタ 57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8" name="テキスト ボックス 57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133350</xdr:rowOff>
    </xdr:from>
    <xdr:to>
      <xdr:col>33</xdr:col>
      <xdr:colOff>314325</xdr:colOff>
      <xdr:row>102</xdr:row>
      <xdr:rowOff>133350</xdr:rowOff>
    </xdr:to>
    <xdr:cxnSp macro="">
      <xdr:nvCxnSpPr>
        <xdr:cNvPr id="579" name="直線コネクタ 578"/>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162577</xdr:rowOff>
    </xdr:from>
    <xdr:ext cx="467179" cy="259045"/>
    <xdr:sp macro="" textlink="">
      <xdr:nvSpPr>
        <xdr:cNvPr id="580" name="テキスト ボックス 579"/>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581" name="直線コネクタ 580"/>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582" name="テキスト ボックス 581"/>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76200</xdr:rowOff>
    </xdr:from>
    <xdr:to>
      <xdr:col>33</xdr:col>
      <xdr:colOff>314325</xdr:colOff>
      <xdr:row>99</xdr:row>
      <xdr:rowOff>76200</xdr:rowOff>
    </xdr:to>
    <xdr:cxnSp macro="">
      <xdr:nvCxnSpPr>
        <xdr:cNvPr id="583" name="直線コネクタ 582"/>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105427</xdr:rowOff>
    </xdr:from>
    <xdr:ext cx="467179" cy="259045"/>
    <xdr:sp macro="" textlink="">
      <xdr:nvSpPr>
        <xdr:cNvPr id="584" name="テキスト ボックス 583"/>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5" name="直線コネクタ 5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6" name="テキスト ボックス 5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61913</xdr:rowOff>
    </xdr:from>
    <xdr:to>
      <xdr:col>32</xdr:col>
      <xdr:colOff>186689</xdr:colOff>
      <xdr:row>108</xdr:row>
      <xdr:rowOff>67627</xdr:rowOff>
    </xdr:to>
    <xdr:cxnSp macro="">
      <xdr:nvCxnSpPr>
        <xdr:cNvPr id="588" name="直線コネクタ 587"/>
        <xdr:cNvCxnSpPr/>
      </xdr:nvCxnSpPr>
      <xdr:spPr>
        <a:xfrm flipV="1">
          <a:off x="22160864" y="17206913"/>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71454</xdr:rowOff>
    </xdr:from>
    <xdr:ext cx="469744" cy="259045"/>
    <xdr:sp macro="" textlink="">
      <xdr:nvSpPr>
        <xdr:cNvPr id="589" name="【公民館】&#10;一人当たり面積最小値テキスト"/>
        <xdr:cNvSpPr txBox="1"/>
      </xdr:nvSpPr>
      <xdr:spPr>
        <a:xfrm>
          <a:off x="22250400" y="1858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108</xdr:row>
      <xdr:rowOff>67627</xdr:rowOff>
    </xdr:from>
    <xdr:to>
      <xdr:col>32</xdr:col>
      <xdr:colOff>276225</xdr:colOff>
      <xdr:row>108</xdr:row>
      <xdr:rowOff>67627</xdr:rowOff>
    </xdr:to>
    <xdr:cxnSp macro="">
      <xdr:nvCxnSpPr>
        <xdr:cNvPr id="590" name="直線コネクタ 589"/>
        <xdr:cNvCxnSpPr/>
      </xdr:nvCxnSpPr>
      <xdr:spPr>
        <a:xfrm>
          <a:off x="22072600" y="1858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8590</xdr:rowOff>
    </xdr:from>
    <xdr:ext cx="469744" cy="259045"/>
    <xdr:sp macro="" textlink="">
      <xdr:nvSpPr>
        <xdr:cNvPr id="591" name="【公民館】&#10;一人当たり面積最大値テキスト"/>
        <xdr:cNvSpPr txBox="1"/>
      </xdr:nvSpPr>
      <xdr:spPr>
        <a:xfrm>
          <a:off x="22250400" y="1698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0.545</a:t>
          </a:r>
          <a:endParaRPr kumimoji="1" lang="ja-JP" altLang="en-US" sz="1000" b="1">
            <a:latin typeface="ＭＳ Ｐゴシック"/>
          </a:endParaRPr>
        </a:p>
      </xdr:txBody>
    </xdr:sp>
    <xdr:clientData/>
  </xdr:oneCellAnchor>
  <xdr:twoCellAnchor>
    <xdr:from>
      <xdr:col>32</xdr:col>
      <xdr:colOff>98425</xdr:colOff>
      <xdr:row>100</xdr:row>
      <xdr:rowOff>61913</xdr:rowOff>
    </xdr:from>
    <xdr:to>
      <xdr:col>32</xdr:col>
      <xdr:colOff>276225</xdr:colOff>
      <xdr:row>100</xdr:row>
      <xdr:rowOff>61913</xdr:rowOff>
    </xdr:to>
    <xdr:cxnSp macro="">
      <xdr:nvCxnSpPr>
        <xdr:cNvPr id="592" name="直線コネクタ 591"/>
        <xdr:cNvCxnSpPr/>
      </xdr:nvCxnSpPr>
      <xdr:spPr>
        <a:xfrm>
          <a:off x="22072600" y="1720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69550</xdr:rowOff>
    </xdr:from>
    <xdr:ext cx="469744" cy="259045"/>
    <xdr:sp macro="" textlink="">
      <xdr:nvSpPr>
        <xdr:cNvPr id="593" name="【公民館】&#10;一人当たり面積平均値テキスト"/>
        <xdr:cNvSpPr txBox="1"/>
      </xdr:nvSpPr>
      <xdr:spPr>
        <a:xfrm>
          <a:off x="22250400" y="17900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91123</xdr:rowOff>
    </xdr:from>
    <xdr:to>
      <xdr:col>32</xdr:col>
      <xdr:colOff>238125</xdr:colOff>
      <xdr:row>105</xdr:row>
      <xdr:rowOff>21273</xdr:rowOff>
    </xdr:to>
    <xdr:sp macro="" textlink="">
      <xdr:nvSpPr>
        <xdr:cNvPr id="594" name="フローチャート : 判断 593"/>
        <xdr:cNvSpPr/>
      </xdr:nvSpPr>
      <xdr:spPr>
        <a:xfrm>
          <a:off x="22110700" y="1792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595" name="フローチャート : 判断 594"/>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6" name="テキスト ボックス 5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7" name="テキスト ボックス 5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8" name="テキスト ボックス 5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9" name="テキスト ボックス 5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0" name="テキスト ボックス 5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91123</xdr:rowOff>
    </xdr:from>
    <xdr:to>
      <xdr:col>31</xdr:col>
      <xdr:colOff>85725</xdr:colOff>
      <xdr:row>108</xdr:row>
      <xdr:rowOff>21273</xdr:rowOff>
    </xdr:to>
    <xdr:sp macro="" textlink="">
      <xdr:nvSpPr>
        <xdr:cNvPr id="601" name="円/楕円 600"/>
        <xdr:cNvSpPr/>
      </xdr:nvSpPr>
      <xdr:spPr>
        <a:xfrm>
          <a:off x="21272500" y="1843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74947</xdr:rowOff>
    </xdr:from>
    <xdr:ext cx="469744" cy="259045"/>
    <xdr:sp macro="" textlink="">
      <xdr:nvSpPr>
        <xdr:cNvPr id="602" name="n_1aveValue【公民館】&#10;一人当たり面積"/>
        <xdr:cNvSpPr txBox="1"/>
      </xdr:nvSpPr>
      <xdr:spPr>
        <a:xfrm>
          <a:off x="210757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0.264</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12400</xdr:rowOff>
    </xdr:from>
    <xdr:ext cx="469744" cy="259045"/>
    <xdr:sp macro="" textlink="">
      <xdr:nvSpPr>
        <xdr:cNvPr id="603" name="n_1mainValue【公民館】&#10;一人当たり面積"/>
        <xdr:cNvSpPr txBox="1"/>
      </xdr:nvSpPr>
      <xdr:spPr>
        <a:xfrm>
          <a:off x="21075727" y="1852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4" name="正方形/長方形 6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5" name="正方形/長方形 6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6" name="テキスト ボックス 6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幼稚園、学校施設、福祉施設の有形固定資産減価償却率が特に高くなっており、今後、各施設の老朽化状況の調査を実施のうえ個別施設計画を策定し、施設の適切な維持管理に努めたい。</a:t>
          </a:r>
          <a:endParaRPr lang="ja-JP" altLang="ja-JP" sz="1400">
            <a:effectLst/>
          </a:endParaRPr>
        </a:p>
        <a:p>
          <a:r>
            <a:rPr kumimoji="1" lang="ja-JP" altLang="ja-JP" sz="1100">
              <a:solidFill>
                <a:schemeClr val="dk1"/>
              </a:solidFill>
              <a:effectLst/>
              <a:latin typeface="+mn-lt"/>
              <a:ea typeface="+mn-ea"/>
              <a:cs typeface="+mn-cs"/>
            </a:rPr>
            <a:t>　また、庁舎については、平成２４年度に耐震改修工事を実施したため、</a:t>
          </a:r>
          <a:r>
            <a:rPr kumimoji="1" lang="ja-JP" altLang="ja-JP" sz="1100" b="0" i="0" baseline="0">
              <a:solidFill>
                <a:schemeClr val="dk1"/>
              </a:solidFill>
              <a:effectLst/>
              <a:latin typeface="+mn-lt"/>
              <a:ea typeface="+mn-ea"/>
              <a:cs typeface="+mn-cs"/>
            </a:rPr>
            <a:t>有形固定資産減価償却率が大きく低下している。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徳島県板野町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13,651
13,513
36.22
5,694,962
5,358,210
301,618
3,523,617
4,143,607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41910</xdr:rowOff>
    </xdr:from>
    <xdr:to>
      <xdr:col>6</xdr:col>
      <xdr:colOff>510540</xdr:colOff>
      <xdr:row>41</xdr:row>
      <xdr:rowOff>69342</xdr:rowOff>
    </xdr:to>
    <xdr:cxnSp macro="">
      <xdr:nvCxnSpPr>
        <xdr:cNvPr id="55" name="直線コネクタ 54"/>
        <xdr:cNvCxnSpPr/>
      </xdr:nvCxnSpPr>
      <xdr:spPr>
        <a:xfrm flipV="1">
          <a:off x="4634865" y="56997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73169</xdr:rowOff>
    </xdr:from>
    <xdr:ext cx="405111" cy="259045"/>
    <xdr:sp macro="" textlink="">
      <xdr:nvSpPr>
        <xdr:cNvPr id="56" name="【図書館】&#10;有形固定資産減価償却率最小値テキスト"/>
        <xdr:cNvSpPr txBox="1"/>
      </xdr:nvSpPr>
      <xdr:spPr>
        <a:xfrm>
          <a:off x="4724400" y="710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6</xdr:col>
      <xdr:colOff>422275</xdr:colOff>
      <xdr:row>41</xdr:row>
      <xdr:rowOff>69342</xdr:rowOff>
    </xdr:from>
    <xdr:to>
      <xdr:col>6</xdr:col>
      <xdr:colOff>600075</xdr:colOff>
      <xdr:row>41</xdr:row>
      <xdr:rowOff>69342</xdr:rowOff>
    </xdr:to>
    <xdr:cxnSp macro="">
      <xdr:nvCxnSpPr>
        <xdr:cNvPr id="57" name="直線コネクタ 56"/>
        <xdr:cNvCxnSpPr/>
      </xdr:nvCxnSpPr>
      <xdr:spPr>
        <a:xfrm>
          <a:off x="4546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160037</xdr:rowOff>
    </xdr:from>
    <xdr:ext cx="405111" cy="259045"/>
    <xdr:sp macro="" textlink="">
      <xdr:nvSpPr>
        <xdr:cNvPr id="58" name="【図書館】&#10;有形固定資産減価償却率最大値テキスト"/>
        <xdr:cNvSpPr txBox="1"/>
      </xdr:nvSpPr>
      <xdr:spPr>
        <a:xfrm>
          <a:off x="47244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33</xdr:row>
      <xdr:rowOff>41910</xdr:rowOff>
    </xdr:from>
    <xdr:to>
      <xdr:col>6</xdr:col>
      <xdr:colOff>600075</xdr:colOff>
      <xdr:row>33</xdr:row>
      <xdr:rowOff>41910</xdr:rowOff>
    </xdr:to>
    <xdr:cxnSp macro="">
      <xdr:nvCxnSpPr>
        <xdr:cNvPr id="59" name="直線コネクタ 58"/>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83837</xdr:rowOff>
    </xdr:from>
    <xdr:ext cx="405111" cy="259045"/>
    <xdr:sp macro="" textlink="">
      <xdr:nvSpPr>
        <xdr:cNvPr id="60" name="【図書館】&#10;有形固定資産減価償却率平均値テキスト"/>
        <xdr:cNvSpPr txBox="1"/>
      </xdr:nvSpPr>
      <xdr:spPr>
        <a:xfrm>
          <a:off x="4724400" y="625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105410</xdr:rowOff>
    </xdr:from>
    <xdr:to>
      <xdr:col>6</xdr:col>
      <xdr:colOff>561975</xdr:colOff>
      <xdr:row>37</xdr:row>
      <xdr:rowOff>35560</xdr:rowOff>
    </xdr:to>
    <xdr:sp macro="" textlink="">
      <xdr:nvSpPr>
        <xdr:cNvPr id="61" name="フローチャート : 判断 60"/>
        <xdr:cNvSpPr/>
      </xdr:nvSpPr>
      <xdr:spPr>
        <a:xfrm>
          <a:off x="4584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4826</xdr:rowOff>
    </xdr:from>
    <xdr:to>
      <xdr:col>5</xdr:col>
      <xdr:colOff>409575</xdr:colOff>
      <xdr:row>38</xdr:row>
      <xdr:rowOff>106426</xdr:rowOff>
    </xdr:to>
    <xdr:sp macro="" textlink="">
      <xdr:nvSpPr>
        <xdr:cNvPr id="62" name="フローチャート : 判断 61"/>
        <xdr:cNvSpPr/>
      </xdr:nvSpPr>
      <xdr:spPr>
        <a:xfrm>
          <a:off x="3746500" y="651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122953</xdr:rowOff>
    </xdr:from>
    <xdr:ext cx="405111" cy="259045"/>
    <xdr:sp macro="" textlink="">
      <xdr:nvSpPr>
        <xdr:cNvPr id="63" name="n_1aveValue【図書館】&#10;有形固定資産減価償却率"/>
        <xdr:cNvSpPr txBox="1"/>
      </xdr:nvSpPr>
      <xdr:spPr>
        <a:xfrm>
          <a:off x="3582043" y="629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93980</xdr:rowOff>
    </xdr:from>
    <xdr:to>
      <xdr:col>5</xdr:col>
      <xdr:colOff>409575</xdr:colOff>
      <xdr:row>39</xdr:row>
      <xdr:rowOff>24130</xdr:rowOff>
    </xdr:to>
    <xdr:sp macro="" textlink="">
      <xdr:nvSpPr>
        <xdr:cNvPr id="69" name="円/楕円 68"/>
        <xdr:cNvSpPr/>
      </xdr:nvSpPr>
      <xdr:spPr>
        <a:xfrm>
          <a:off x="3746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15257</xdr:rowOff>
    </xdr:from>
    <xdr:ext cx="405111" cy="259045"/>
    <xdr:sp macro="" textlink="">
      <xdr:nvSpPr>
        <xdr:cNvPr id="70" name="n_1mainValue【図書館】&#10;有形固定資産減価償却率"/>
        <xdr:cNvSpPr txBox="1"/>
      </xdr:nvSpPr>
      <xdr:spPr>
        <a:xfrm>
          <a:off x="3582043"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6" name="テキスト ボックス 8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8" name="テキスト ボックス 8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0" name="テキスト ボックス 8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125730</xdr:rowOff>
    </xdr:from>
    <xdr:to>
      <xdr:col>15</xdr:col>
      <xdr:colOff>180340</xdr:colOff>
      <xdr:row>41</xdr:row>
      <xdr:rowOff>152400</xdr:rowOff>
    </xdr:to>
    <xdr:cxnSp macro="">
      <xdr:nvCxnSpPr>
        <xdr:cNvPr id="94" name="直線コネクタ 93"/>
        <xdr:cNvCxnSpPr/>
      </xdr:nvCxnSpPr>
      <xdr:spPr>
        <a:xfrm flipV="1">
          <a:off x="10476865" y="578358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156227</xdr:rowOff>
    </xdr:from>
    <xdr:ext cx="469744" cy="259045"/>
    <xdr:sp macro="" textlink="">
      <xdr:nvSpPr>
        <xdr:cNvPr id="95" name="【図書館】&#10;一人当たり面積最小値テキスト"/>
        <xdr:cNvSpPr txBox="1"/>
      </xdr:nvSpPr>
      <xdr:spPr>
        <a:xfrm>
          <a:off x="10566400"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152400</xdr:rowOff>
    </xdr:from>
    <xdr:to>
      <xdr:col>15</xdr:col>
      <xdr:colOff>269875</xdr:colOff>
      <xdr:row>41</xdr:row>
      <xdr:rowOff>152400</xdr:rowOff>
    </xdr:to>
    <xdr:cxnSp macro="">
      <xdr:nvCxnSpPr>
        <xdr:cNvPr id="96" name="直線コネクタ 95"/>
        <xdr:cNvCxnSpPr/>
      </xdr:nvCxnSpPr>
      <xdr:spPr>
        <a:xfrm>
          <a:off x="10388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72407</xdr:rowOff>
    </xdr:from>
    <xdr:ext cx="469744" cy="259045"/>
    <xdr:sp macro="" textlink="">
      <xdr:nvSpPr>
        <xdr:cNvPr id="97" name="【図書館】&#10;一人当たり面積最大値テキスト"/>
        <xdr:cNvSpPr txBox="1"/>
      </xdr:nvSpPr>
      <xdr:spPr>
        <a:xfrm>
          <a:off x="105664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0.382</a:t>
          </a:r>
          <a:endParaRPr kumimoji="1" lang="ja-JP" altLang="en-US" sz="1000" b="1">
            <a:latin typeface="ＭＳ Ｐゴシック"/>
          </a:endParaRPr>
        </a:p>
      </xdr:txBody>
    </xdr:sp>
    <xdr:clientData/>
  </xdr:oneCellAnchor>
  <xdr:twoCellAnchor>
    <xdr:from>
      <xdr:col>15</xdr:col>
      <xdr:colOff>92075</xdr:colOff>
      <xdr:row>33</xdr:row>
      <xdr:rowOff>125730</xdr:rowOff>
    </xdr:from>
    <xdr:to>
      <xdr:col>15</xdr:col>
      <xdr:colOff>269875</xdr:colOff>
      <xdr:row>33</xdr:row>
      <xdr:rowOff>125730</xdr:rowOff>
    </xdr:to>
    <xdr:cxnSp macro="">
      <xdr:nvCxnSpPr>
        <xdr:cNvPr id="98" name="直線コネクタ 97"/>
        <xdr:cNvCxnSpPr/>
      </xdr:nvCxnSpPr>
      <xdr:spPr>
        <a:xfrm>
          <a:off x="10388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144797</xdr:rowOff>
    </xdr:from>
    <xdr:ext cx="469744" cy="259045"/>
    <xdr:sp macro="" textlink="">
      <xdr:nvSpPr>
        <xdr:cNvPr id="99" name="【図書館】&#10;一人当たり面積平均値テキスト"/>
        <xdr:cNvSpPr txBox="1"/>
      </xdr:nvSpPr>
      <xdr:spPr>
        <a:xfrm>
          <a:off x="10566400" y="6659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166370</xdr:rowOff>
    </xdr:from>
    <xdr:to>
      <xdr:col>15</xdr:col>
      <xdr:colOff>231775</xdr:colOff>
      <xdr:row>39</xdr:row>
      <xdr:rowOff>96520</xdr:rowOff>
    </xdr:to>
    <xdr:sp macro="" textlink="">
      <xdr:nvSpPr>
        <xdr:cNvPr id="100" name="フローチャート : 判断 99"/>
        <xdr:cNvSpPr/>
      </xdr:nvSpPr>
      <xdr:spPr>
        <a:xfrm>
          <a:off x="104267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25400</xdr:rowOff>
    </xdr:from>
    <xdr:to>
      <xdr:col>14</xdr:col>
      <xdr:colOff>79375</xdr:colOff>
      <xdr:row>39</xdr:row>
      <xdr:rowOff>127000</xdr:rowOff>
    </xdr:to>
    <xdr:sp macro="" textlink="">
      <xdr:nvSpPr>
        <xdr:cNvPr id="101" name="フローチャート : 判断 100"/>
        <xdr:cNvSpPr/>
      </xdr:nvSpPr>
      <xdr:spPr>
        <a:xfrm>
          <a:off x="9588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118127</xdr:rowOff>
    </xdr:from>
    <xdr:ext cx="469744" cy="259045"/>
    <xdr:sp macro="" textlink="">
      <xdr:nvSpPr>
        <xdr:cNvPr id="102" name="n_1aveValue【図書館】&#10;一人当たり面積"/>
        <xdr:cNvSpPr txBox="1"/>
      </xdr:nvSpPr>
      <xdr:spPr>
        <a:xfrm>
          <a:off x="93917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29210</xdr:rowOff>
    </xdr:from>
    <xdr:to>
      <xdr:col>14</xdr:col>
      <xdr:colOff>79375</xdr:colOff>
      <xdr:row>35</xdr:row>
      <xdr:rowOff>130810</xdr:rowOff>
    </xdr:to>
    <xdr:sp macro="" textlink="">
      <xdr:nvSpPr>
        <xdr:cNvPr id="108" name="円/楕円 107"/>
        <xdr:cNvSpPr/>
      </xdr:nvSpPr>
      <xdr:spPr>
        <a:xfrm>
          <a:off x="9588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33</xdr:row>
      <xdr:rowOff>147337</xdr:rowOff>
    </xdr:from>
    <xdr:ext cx="469744" cy="259045"/>
    <xdr:sp macro="" textlink="">
      <xdr:nvSpPr>
        <xdr:cNvPr id="109" name="n_1mainValue【図書館】&#10;一人当たり面積"/>
        <xdr:cNvSpPr txBox="1"/>
      </xdr:nvSpPr>
      <xdr:spPr>
        <a:xfrm>
          <a:off x="9391727" y="58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0" name="テキスト ボックス 12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97155</xdr:rowOff>
    </xdr:to>
    <xdr:cxnSp macro="">
      <xdr:nvCxnSpPr>
        <xdr:cNvPr id="134" name="直線コネクタ 133"/>
        <xdr:cNvCxnSpPr/>
      </xdr:nvCxnSpPr>
      <xdr:spPr>
        <a:xfrm flipV="1">
          <a:off x="4634865" y="953833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100982</xdr:rowOff>
    </xdr:from>
    <xdr:ext cx="405111" cy="259045"/>
    <xdr:sp macro="" textlink="">
      <xdr:nvSpPr>
        <xdr:cNvPr id="135" name="【体育館・プール】&#10;有形固定資産減価償却率最小値テキスト"/>
        <xdr:cNvSpPr txBox="1"/>
      </xdr:nvSpPr>
      <xdr:spPr>
        <a:xfrm>
          <a:off x="47244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422275</xdr:colOff>
      <xdr:row>63</xdr:row>
      <xdr:rowOff>97155</xdr:rowOff>
    </xdr:from>
    <xdr:to>
      <xdr:col>6</xdr:col>
      <xdr:colOff>600075</xdr:colOff>
      <xdr:row>63</xdr:row>
      <xdr:rowOff>97155</xdr:rowOff>
    </xdr:to>
    <xdr:cxnSp macro="">
      <xdr:nvCxnSpPr>
        <xdr:cNvPr id="136" name="直線コネクタ 135"/>
        <xdr:cNvCxnSpPr/>
      </xdr:nvCxnSpPr>
      <xdr:spPr>
        <a:xfrm>
          <a:off x="4546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37" name="【体育館・プー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38" name="直線コネクタ 137"/>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9542</xdr:rowOff>
    </xdr:from>
    <xdr:ext cx="405111" cy="259045"/>
    <xdr:sp macro="" textlink="">
      <xdr:nvSpPr>
        <xdr:cNvPr id="139" name="【体育館・プール】&#10;有形固定資産減価償却率平均値テキスト"/>
        <xdr:cNvSpPr txBox="1"/>
      </xdr:nvSpPr>
      <xdr:spPr>
        <a:xfrm>
          <a:off x="4724400" y="1029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31115</xdr:rowOff>
    </xdr:from>
    <xdr:to>
      <xdr:col>6</xdr:col>
      <xdr:colOff>561975</xdr:colOff>
      <xdr:row>60</xdr:row>
      <xdr:rowOff>132715</xdr:rowOff>
    </xdr:to>
    <xdr:sp macro="" textlink="">
      <xdr:nvSpPr>
        <xdr:cNvPr id="140" name="フローチャート : 判断 139"/>
        <xdr:cNvSpPr/>
      </xdr:nvSpPr>
      <xdr:spPr>
        <a:xfrm>
          <a:off x="4584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118745</xdr:rowOff>
    </xdr:from>
    <xdr:to>
      <xdr:col>5</xdr:col>
      <xdr:colOff>409575</xdr:colOff>
      <xdr:row>60</xdr:row>
      <xdr:rowOff>48895</xdr:rowOff>
    </xdr:to>
    <xdr:sp macro="" textlink="">
      <xdr:nvSpPr>
        <xdr:cNvPr id="141" name="フローチャート : 判断 140"/>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65422</xdr:rowOff>
    </xdr:from>
    <xdr:ext cx="405111" cy="259045"/>
    <xdr:sp macro="" textlink="">
      <xdr:nvSpPr>
        <xdr:cNvPr id="142" name="n_1aveValue【体育館・プール】&#10;有形固定資産減価償却率"/>
        <xdr:cNvSpPr txBox="1"/>
      </xdr:nvSpPr>
      <xdr:spPr>
        <a:xfrm>
          <a:off x="3582043"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139700</xdr:rowOff>
    </xdr:from>
    <xdr:to>
      <xdr:col>5</xdr:col>
      <xdr:colOff>409575</xdr:colOff>
      <xdr:row>61</xdr:row>
      <xdr:rowOff>69850</xdr:rowOff>
    </xdr:to>
    <xdr:sp macro="" textlink="">
      <xdr:nvSpPr>
        <xdr:cNvPr id="148" name="円/楕円 147"/>
        <xdr:cNvSpPr/>
      </xdr:nvSpPr>
      <xdr:spPr>
        <a:xfrm>
          <a:off x="3746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60977</xdr:rowOff>
    </xdr:from>
    <xdr:ext cx="405111" cy="259045"/>
    <xdr:sp macro="" textlink="">
      <xdr:nvSpPr>
        <xdr:cNvPr id="149" name="n_1mainValue【体育館・プール】&#10;有形固定資産減価償却率"/>
        <xdr:cNvSpPr txBox="1"/>
      </xdr:nvSpPr>
      <xdr:spPr>
        <a:xfrm>
          <a:off x="3582043"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0" name="テキスト ボックス 15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1" name="直線コネクタ 16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2" name="テキスト ボックス 16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3" name="直線コネクタ 16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4" name="テキスト ボックス 16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5" name="直線コネクタ 16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6" name="テキスト ボックス 16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7" name="直線コネクタ 16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8" name="テキスト ボックス 16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0" name="テキスト ボックス 16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18288</xdr:rowOff>
    </xdr:from>
    <xdr:to>
      <xdr:col>15</xdr:col>
      <xdr:colOff>180340</xdr:colOff>
      <xdr:row>64</xdr:row>
      <xdr:rowOff>77724</xdr:rowOff>
    </xdr:to>
    <xdr:cxnSp macro="">
      <xdr:nvCxnSpPr>
        <xdr:cNvPr id="172" name="直線コネクタ 171"/>
        <xdr:cNvCxnSpPr/>
      </xdr:nvCxnSpPr>
      <xdr:spPr>
        <a:xfrm flipV="1">
          <a:off x="10476865" y="9790938"/>
          <a:ext cx="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81551</xdr:rowOff>
    </xdr:from>
    <xdr:ext cx="469744" cy="259045"/>
    <xdr:sp macro="" textlink="">
      <xdr:nvSpPr>
        <xdr:cNvPr id="173" name="【体育館・プール】&#10;一人当たり面積最小値テキスト"/>
        <xdr:cNvSpPr txBox="1"/>
      </xdr:nvSpPr>
      <xdr:spPr>
        <a:xfrm>
          <a:off x="10566400" y="1105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15</xdr:col>
      <xdr:colOff>92075</xdr:colOff>
      <xdr:row>64</xdr:row>
      <xdr:rowOff>77724</xdr:rowOff>
    </xdr:from>
    <xdr:to>
      <xdr:col>15</xdr:col>
      <xdr:colOff>269875</xdr:colOff>
      <xdr:row>64</xdr:row>
      <xdr:rowOff>77724</xdr:rowOff>
    </xdr:to>
    <xdr:cxnSp macro="">
      <xdr:nvCxnSpPr>
        <xdr:cNvPr id="174" name="直線コネクタ 173"/>
        <xdr:cNvCxnSpPr/>
      </xdr:nvCxnSpPr>
      <xdr:spPr>
        <a:xfrm>
          <a:off x="10388600" y="1105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136415</xdr:rowOff>
    </xdr:from>
    <xdr:ext cx="469744" cy="259045"/>
    <xdr:sp macro="" textlink="">
      <xdr:nvSpPr>
        <xdr:cNvPr id="175" name="【体育館・プール】&#10;一人当たり面積最大値テキスト"/>
        <xdr:cNvSpPr txBox="1"/>
      </xdr:nvSpPr>
      <xdr:spPr>
        <a:xfrm>
          <a:off x="105664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0.717</a:t>
          </a:r>
          <a:endParaRPr kumimoji="1" lang="ja-JP" altLang="en-US" sz="1000" b="1">
            <a:latin typeface="ＭＳ Ｐゴシック"/>
          </a:endParaRPr>
        </a:p>
      </xdr:txBody>
    </xdr:sp>
    <xdr:clientData/>
  </xdr:oneCellAnchor>
  <xdr:twoCellAnchor>
    <xdr:from>
      <xdr:col>15</xdr:col>
      <xdr:colOff>92075</xdr:colOff>
      <xdr:row>57</xdr:row>
      <xdr:rowOff>18288</xdr:rowOff>
    </xdr:from>
    <xdr:to>
      <xdr:col>15</xdr:col>
      <xdr:colOff>269875</xdr:colOff>
      <xdr:row>57</xdr:row>
      <xdr:rowOff>18288</xdr:rowOff>
    </xdr:to>
    <xdr:cxnSp macro="">
      <xdr:nvCxnSpPr>
        <xdr:cNvPr id="176" name="直線コネクタ 175"/>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128795</xdr:rowOff>
    </xdr:from>
    <xdr:ext cx="469744" cy="259045"/>
    <xdr:sp macro="" textlink="">
      <xdr:nvSpPr>
        <xdr:cNvPr id="177" name="【体育館・プール】&#10;一人当たり面積平均値テキスト"/>
        <xdr:cNvSpPr txBox="1"/>
      </xdr:nvSpPr>
      <xdr:spPr>
        <a:xfrm>
          <a:off x="10566400" y="10244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150368</xdr:rowOff>
    </xdr:from>
    <xdr:to>
      <xdr:col>15</xdr:col>
      <xdr:colOff>231775</xdr:colOff>
      <xdr:row>60</xdr:row>
      <xdr:rowOff>80518</xdr:rowOff>
    </xdr:to>
    <xdr:sp macro="" textlink="">
      <xdr:nvSpPr>
        <xdr:cNvPr id="178" name="フローチャート : 判断 177"/>
        <xdr:cNvSpPr/>
      </xdr:nvSpPr>
      <xdr:spPr>
        <a:xfrm>
          <a:off x="10426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116078</xdr:rowOff>
    </xdr:from>
    <xdr:to>
      <xdr:col>14</xdr:col>
      <xdr:colOff>79375</xdr:colOff>
      <xdr:row>62</xdr:row>
      <xdr:rowOff>46228</xdr:rowOff>
    </xdr:to>
    <xdr:sp macro="" textlink="">
      <xdr:nvSpPr>
        <xdr:cNvPr id="179" name="フローチャート : 判断 178"/>
        <xdr:cNvSpPr/>
      </xdr:nvSpPr>
      <xdr:spPr>
        <a:xfrm>
          <a:off x="9588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62755</xdr:rowOff>
    </xdr:from>
    <xdr:ext cx="469744" cy="259045"/>
    <xdr:sp macro="" textlink="">
      <xdr:nvSpPr>
        <xdr:cNvPr id="180" name="n_1aveValue【体育館・プール】&#10;一人当たり面積"/>
        <xdr:cNvSpPr txBox="1"/>
      </xdr:nvSpPr>
      <xdr:spPr>
        <a:xfrm>
          <a:off x="9391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42926</xdr:rowOff>
    </xdr:from>
    <xdr:to>
      <xdr:col>14</xdr:col>
      <xdr:colOff>79375</xdr:colOff>
      <xdr:row>62</xdr:row>
      <xdr:rowOff>144526</xdr:rowOff>
    </xdr:to>
    <xdr:sp macro="" textlink="">
      <xdr:nvSpPr>
        <xdr:cNvPr id="186" name="円/楕円 185"/>
        <xdr:cNvSpPr/>
      </xdr:nvSpPr>
      <xdr:spPr>
        <a:xfrm>
          <a:off x="9588500" y="106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135653</xdr:rowOff>
    </xdr:from>
    <xdr:ext cx="469744" cy="259045"/>
    <xdr:sp macro="" textlink="">
      <xdr:nvSpPr>
        <xdr:cNvPr id="187" name="n_1mainValue【体育館・プール】&#10;一人当たり面積"/>
        <xdr:cNvSpPr txBox="1"/>
      </xdr:nvSpPr>
      <xdr:spPr>
        <a:xfrm>
          <a:off x="9391727" y="107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9" name="直線コネクタ 19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0" name="テキスト ボックス 19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1" name="直線コネクタ 20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2" name="テキスト ボックス 20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3" name="直線コネクタ 20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4" name="テキスト ボックス 20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5" name="直線コネクタ 20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6" name="テキスト ボックス 20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7" name="直線コネクタ 20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8" name="テキスト ボックス 20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11430</xdr:rowOff>
    </xdr:from>
    <xdr:to>
      <xdr:col>6</xdr:col>
      <xdr:colOff>510540</xdr:colOff>
      <xdr:row>85</xdr:row>
      <xdr:rowOff>64770</xdr:rowOff>
    </xdr:to>
    <xdr:cxnSp macro="">
      <xdr:nvCxnSpPr>
        <xdr:cNvPr id="212" name="直線コネクタ 211"/>
        <xdr:cNvCxnSpPr/>
      </xdr:nvCxnSpPr>
      <xdr:spPr>
        <a:xfrm flipV="1">
          <a:off x="4634865" y="1355598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68597</xdr:rowOff>
    </xdr:from>
    <xdr:ext cx="405111" cy="259045"/>
    <xdr:sp macro="" textlink="">
      <xdr:nvSpPr>
        <xdr:cNvPr id="213" name="【福祉施設】&#10;有形固定資産減価償却率最小値テキスト"/>
        <xdr:cNvSpPr txBox="1"/>
      </xdr:nvSpPr>
      <xdr:spPr>
        <a:xfrm>
          <a:off x="4724400"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55.8</a:t>
          </a:r>
          <a:endParaRPr kumimoji="1" lang="ja-JP" altLang="en-US" sz="1000" b="1">
            <a:latin typeface="ＭＳ Ｐゴシック"/>
          </a:endParaRPr>
        </a:p>
      </xdr:txBody>
    </xdr:sp>
    <xdr:clientData/>
  </xdr:oneCellAnchor>
  <xdr:twoCellAnchor>
    <xdr:from>
      <xdr:col>6</xdr:col>
      <xdr:colOff>422275</xdr:colOff>
      <xdr:row>85</xdr:row>
      <xdr:rowOff>64770</xdr:rowOff>
    </xdr:from>
    <xdr:to>
      <xdr:col>6</xdr:col>
      <xdr:colOff>600075</xdr:colOff>
      <xdr:row>85</xdr:row>
      <xdr:rowOff>64770</xdr:rowOff>
    </xdr:to>
    <xdr:cxnSp macro="">
      <xdr:nvCxnSpPr>
        <xdr:cNvPr id="214" name="直線コネクタ 213"/>
        <xdr:cNvCxnSpPr/>
      </xdr:nvCxnSpPr>
      <xdr:spPr>
        <a:xfrm>
          <a:off x="4546600" y="146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129557</xdr:rowOff>
    </xdr:from>
    <xdr:ext cx="405111" cy="259045"/>
    <xdr:sp macro="" textlink="">
      <xdr:nvSpPr>
        <xdr:cNvPr id="215" name="【福祉施設】&#10;有形固定資産減価償却率最大値テキスト"/>
        <xdr:cNvSpPr txBox="1"/>
      </xdr:nvSpPr>
      <xdr:spPr>
        <a:xfrm>
          <a:off x="47244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79</xdr:row>
      <xdr:rowOff>11430</xdr:rowOff>
    </xdr:from>
    <xdr:to>
      <xdr:col>6</xdr:col>
      <xdr:colOff>600075</xdr:colOff>
      <xdr:row>79</xdr:row>
      <xdr:rowOff>11430</xdr:rowOff>
    </xdr:to>
    <xdr:cxnSp macro="">
      <xdr:nvCxnSpPr>
        <xdr:cNvPr id="216" name="直線コネクタ 215"/>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64788</xdr:rowOff>
    </xdr:from>
    <xdr:ext cx="405111" cy="259045"/>
    <xdr:sp macro="" textlink="">
      <xdr:nvSpPr>
        <xdr:cNvPr id="217" name="【福祉施設】&#10;有形固定資産減価償却率平均値テキスト"/>
        <xdr:cNvSpPr txBox="1"/>
      </xdr:nvSpPr>
      <xdr:spPr>
        <a:xfrm>
          <a:off x="4724400" y="14466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86361</xdr:rowOff>
    </xdr:from>
    <xdr:to>
      <xdr:col>6</xdr:col>
      <xdr:colOff>561975</xdr:colOff>
      <xdr:row>85</xdr:row>
      <xdr:rowOff>16511</xdr:rowOff>
    </xdr:to>
    <xdr:sp macro="" textlink="">
      <xdr:nvSpPr>
        <xdr:cNvPr id="218" name="フローチャート : 判断 217"/>
        <xdr:cNvSpPr/>
      </xdr:nvSpPr>
      <xdr:spPr>
        <a:xfrm>
          <a:off x="4584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44450</xdr:rowOff>
    </xdr:from>
    <xdr:to>
      <xdr:col>5</xdr:col>
      <xdr:colOff>409575</xdr:colOff>
      <xdr:row>84</xdr:row>
      <xdr:rowOff>146050</xdr:rowOff>
    </xdr:to>
    <xdr:sp macro="" textlink="">
      <xdr:nvSpPr>
        <xdr:cNvPr id="219" name="フローチャート : 判断 218"/>
        <xdr:cNvSpPr/>
      </xdr:nvSpPr>
      <xdr:spPr>
        <a:xfrm>
          <a:off x="3746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137177</xdr:rowOff>
    </xdr:from>
    <xdr:ext cx="405111" cy="259045"/>
    <xdr:sp macro="" textlink="">
      <xdr:nvSpPr>
        <xdr:cNvPr id="220" name="n_1aveValue【福祉施設】&#10;有形固定資産減価償却率"/>
        <xdr:cNvSpPr txBox="1"/>
      </xdr:nvSpPr>
      <xdr:spPr>
        <a:xfrm>
          <a:off x="3582043"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2539</xdr:rowOff>
    </xdr:from>
    <xdr:to>
      <xdr:col>5</xdr:col>
      <xdr:colOff>409575</xdr:colOff>
      <xdr:row>80</xdr:row>
      <xdr:rowOff>104139</xdr:rowOff>
    </xdr:to>
    <xdr:sp macro="" textlink="">
      <xdr:nvSpPr>
        <xdr:cNvPr id="226" name="円/楕円 225"/>
        <xdr:cNvSpPr/>
      </xdr:nvSpPr>
      <xdr:spPr>
        <a:xfrm>
          <a:off x="3746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120666</xdr:rowOff>
    </xdr:from>
    <xdr:ext cx="405111" cy="259045"/>
    <xdr:sp macro="" textlink="">
      <xdr:nvSpPr>
        <xdr:cNvPr id="227" name="n_1mainValue【福祉施設】&#10;有形固定資産減価償却率"/>
        <xdr:cNvSpPr txBox="1"/>
      </xdr:nvSpPr>
      <xdr:spPr>
        <a:xfrm>
          <a:off x="3582043"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8" name="直線コネクタ 23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9" name="テキスト ボックス 23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0" name="直線コネクタ 23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1" name="テキスト ボックス 24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2" name="直線コネクタ 24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3" name="テキスト ボックス 24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4" name="直線コネクタ 24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5" name="テキスト ボックス 24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88392</xdr:rowOff>
    </xdr:from>
    <xdr:to>
      <xdr:col>15</xdr:col>
      <xdr:colOff>180340</xdr:colOff>
      <xdr:row>85</xdr:row>
      <xdr:rowOff>166115</xdr:rowOff>
    </xdr:to>
    <xdr:cxnSp macro="">
      <xdr:nvCxnSpPr>
        <xdr:cNvPr id="249" name="直線コネクタ 248"/>
        <xdr:cNvCxnSpPr/>
      </xdr:nvCxnSpPr>
      <xdr:spPr>
        <a:xfrm flipV="1">
          <a:off x="10476865" y="13290042"/>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169942</xdr:rowOff>
    </xdr:from>
    <xdr:ext cx="469744" cy="259045"/>
    <xdr:sp macro="" textlink="">
      <xdr:nvSpPr>
        <xdr:cNvPr id="250" name="【福祉施設】&#10;一人当たり面積最小値テキスト"/>
        <xdr:cNvSpPr txBox="1"/>
      </xdr:nvSpPr>
      <xdr:spPr>
        <a:xfrm>
          <a:off x="10566400" y="1474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85</xdr:row>
      <xdr:rowOff>166115</xdr:rowOff>
    </xdr:from>
    <xdr:to>
      <xdr:col>15</xdr:col>
      <xdr:colOff>269875</xdr:colOff>
      <xdr:row>85</xdr:row>
      <xdr:rowOff>166115</xdr:rowOff>
    </xdr:to>
    <xdr:cxnSp macro="">
      <xdr:nvCxnSpPr>
        <xdr:cNvPr id="251" name="直線コネクタ 250"/>
        <xdr:cNvCxnSpPr/>
      </xdr:nvCxnSpPr>
      <xdr:spPr>
        <a:xfrm>
          <a:off x="10388600" y="1473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35069</xdr:rowOff>
    </xdr:from>
    <xdr:ext cx="469744" cy="259045"/>
    <xdr:sp macro="" textlink="">
      <xdr:nvSpPr>
        <xdr:cNvPr id="252" name="【福祉施設】&#10;一人当たり面積最大値テキスト"/>
        <xdr:cNvSpPr txBox="1"/>
      </xdr:nvSpPr>
      <xdr:spPr>
        <a:xfrm>
          <a:off x="10566400" y="130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0.653</a:t>
          </a:r>
          <a:endParaRPr kumimoji="1" lang="ja-JP" altLang="en-US" sz="1000" b="1">
            <a:latin typeface="ＭＳ Ｐゴシック"/>
          </a:endParaRPr>
        </a:p>
      </xdr:txBody>
    </xdr:sp>
    <xdr:clientData/>
  </xdr:oneCellAnchor>
  <xdr:twoCellAnchor>
    <xdr:from>
      <xdr:col>15</xdr:col>
      <xdr:colOff>92075</xdr:colOff>
      <xdr:row>77</xdr:row>
      <xdr:rowOff>88392</xdr:rowOff>
    </xdr:from>
    <xdr:to>
      <xdr:col>15</xdr:col>
      <xdr:colOff>269875</xdr:colOff>
      <xdr:row>77</xdr:row>
      <xdr:rowOff>88392</xdr:rowOff>
    </xdr:to>
    <xdr:cxnSp macro="">
      <xdr:nvCxnSpPr>
        <xdr:cNvPr id="253" name="直線コネクタ 252"/>
        <xdr:cNvCxnSpPr/>
      </xdr:nvCxnSpPr>
      <xdr:spPr>
        <a:xfrm>
          <a:off x="10388600" y="132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57166</xdr:rowOff>
    </xdr:from>
    <xdr:ext cx="469744" cy="259045"/>
    <xdr:sp macro="" textlink="">
      <xdr:nvSpPr>
        <xdr:cNvPr id="254" name="【福祉施設】&#10;一人当たり面積平均値テキスト"/>
        <xdr:cNvSpPr txBox="1"/>
      </xdr:nvSpPr>
      <xdr:spPr>
        <a:xfrm>
          <a:off x="10566400" y="1428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78739</xdr:rowOff>
    </xdr:from>
    <xdr:to>
      <xdr:col>15</xdr:col>
      <xdr:colOff>231775</xdr:colOff>
      <xdr:row>84</xdr:row>
      <xdr:rowOff>8889</xdr:rowOff>
    </xdr:to>
    <xdr:sp macro="" textlink="">
      <xdr:nvSpPr>
        <xdr:cNvPr id="255" name="フローチャート : 判断 254"/>
        <xdr:cNvSpPr/>
      </xdr:nvSpPr>
      <xdr:spPr>
        <a:xfrm>
          <a:off x="10426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78739</xdr:rowOff>
    </xdr:from>
    <xdr:to>
      <xdr:col>14</xdr:col>
      <xdr:colOff>79375</xdr:colOff>
      <xdr:row>84</xdr:row>
      <xdr:rowOff>8889</xdr:rowOff>
    </xdr:to>
    <xdr:sp macro="" textlink="">
      <xdr:nvSpPr>
        <xdr:cNvPr id="256" name="フローチャート : 判断 255"/>
        <xdr:cNvSpPr/>
      </xdr:nvSpPr>
      <xdr:spPr>
        <a:xfrm>
          <a:off x="9588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16</xdr:rowOff>
    </xdr:from>
    <xdr:ext cx="469744" cy="259045"/>
    <xdr:sp macro="" textlink="">
      <xdr:nvSpPr>
        <xdr:cNvPr id="257" name="n_1aveValue【福祉施設】&#10;一人当たり面積"/>
        <xdr:cNvSpPr txBox="1"/>
      </xdr:nvSpPr>
      <xdr:spPr>
        <a:xfrm>
          <a:off x="939172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108458</xdr:rowOff>
    </xdr:from>
    <xdr:to>
      <xdr:col>14</xdr:col>
      <xdr:colOff>79375</xdr:colOff>
      <xdr:row>78</xdr:row>
      <xdr:rowOff>38608</xdr:rowOff>
    </xdr:to>
    <xdr:sp macro="" textlink="">
      <xdr:nvSpPr>
        <xdr:cNvPr id="263" name="円/楕円 262"/>
        <xdr:cNvSpPr/>
      </xdr:nvSpPr>
      <xdr:spPr>
        <a:xfrm>
          <a:off x="9588500" y="1331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55135</xdr:rowOff>
    </xdr:from>
    <xdr:ext cx="469744" cy="259045"/>
    <xdr:sp macro="" textlink="">
      <xdr:nvSpPr>
        <xdr:cNvPr id="264" name="n_1mainValue【福祉施設】&#10;一人当たり面積"/>
        <xdr:cNvSpPr txBox="1"/>
      </xdr:nvSpPr>
      <xdr:spPr>
        <a:xfrm>
          <a:off x="9391727" y="1308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0.622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3" name="テキスト ボックス 27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4" name="直線コネクタ 27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5" name="テキスト ボックス 27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6" name="直線コネクタ 27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7" name="テキスト ボックス 27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8" name="直線コネクタ 27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9" name="テキスト ボックス 27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0" name="直線コネクタ 27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1" name="テキスト ボックス 28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2" name="直線コネクタ 28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3" name="テキスト ボックス 28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4" name="直線コネクタ 2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5" name="テキスト ボックス 284"/>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48768</xdr:rowOff>
    </xdr:from>
    <xdr:to>
      <xdr:col>6</xdr:col>
      <xdr:colOff>510540</xdr:colOff>
      <xdr:row>108</xdr:row>
      <xdr:rowOff>76200</xdr:rowOff>
    </xdr:to>
    <xdr:cxnSp macro="">
      <xdr:nvCxnSpPr>
        <xdr:cNvPr id="287" name="直線コネクタ 286"/>
        <xdr:cNvCxnSpPr/>
      </xdr:nvCxnSpPr>
      <xdr:spPr>
        <a:xfrm flipV="1">
          <a:off x="4634865" y="171937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80027</xdr:rowOff>
    </xdr:from>
    <xdr:ext cx="405111" cy="259045"/>
    <xdr:sp macro="" textlink="">
      <xdr:nvSpPr>
        <xdr:cNvPr id="288" name="【市民会館】&#10;有形固定資産減価償却率最小値テキスト"/>
        <xdr:cNvSpPr txBox="1"/>
      </xdr:nvSpPr>
      <xdr:spPr>
        <a:xfrm>
          <a:off x="4724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6</xdr:col>
      <xdr:colOff>422275</xdr:colOff>
      <xdr:row>108</xdr:row>
      <xdr:rowOff>76200</xdr:rowOff>
    </xdr:from>
    <xdr:to>
      <xdr:col>6</xdr:col>
      <xdr:colOff>600075</xdr:colOff>
      <xdr:row>108</xdr:row>
      <xdr:rowOff>76200</xdr:rowOff>
    </xdr:to>
    <xdr:cxnSp macro="">
      <xdr:nvCxnSpPr>
        <xdr:cNvPr id="289" name="直線コネクタ 288"/>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166895</xdr:rowOff>
    </xdr:from>
    <xdr:ext cx="405111" cy="259045"/>
    <xdr:sp macro="" textlink="">
      <xdr:nvSpPr>
        <xdr:cNvPr id="290" name="【市民会館】&#10;有形固定資産減価償却率最大値テキスト"/>
        <xdr:cNvSpPr txBox="1"/>
      </xdr:nvSpPr>
      <xdr:spPr>
        <a:xfrm>
          <a:off x="4724400" y="1696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a:t>
          </a:r>
          <a:endParaRPr kumimoji="1" lang="ja-JP" altLang="en-US" sz="1000" b="1">
            <a:latin typeface="ＭＳ Ｐゴシック"/>
          </a:endParaRPr>
        </a:p>
      </xdr:txBody>
    </xdr:sp>
    <xdr:clientData/>
  </xdr:oneCellAnchor>
  <xdr:twoCellAnchor>
    <xdr:from>
      <xdr:col>6</xdr:col>
      <xdr:colOff>422275</xdr:colOff>
      <xdr:row>100</xdr:row>
      <xdr:rowOff>48768</xdr:rowOff>
    </xdr:from>
    <xdr:to>
      <xdr:col>6</xdr:col>
      <xdr:colOff>600075</xdr:colOff>
      <xdr:row>100</xdr:row>
      <xdr:rowOff>48768</xdr:rowOff>
    </xdr:to>
    <xdr:cxnSp macro="">
      <xdr:nvCxnSpPr>
        <xdr:cNvPr id="291" name="直線コネクタ 290"/>
        <xdr:cNvCxnSpPr/>
      </xdr:nvCxnSpPr>
      <xdr:spPr>
        <a:xfrm>
          <a:off x="4546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90695</xdr:rowOff>
    </xdr:from>
    <xdr:ext cx="405111" cy="259045"/>
    <xdr:sp macro="" textlink="">
      <xdr:nvSpPr>
        <xdr:cNvPr id="292" name="【市民会館】&#10;有形固定資産減価償却率平均値テキスト"/>
        <xdr:cNvSpPr txBox="1"/>
      </xdr:nvSpPr>
      <xdr:spPr>
        <a:xfrm>
          <a:off x="4724400" y="17578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6</xdr:col>
      <xdr:colOff>460375</xdr:colOff>
      <xdr:row>102</xdr:row>
      <xdr:rowOff>112268</xdr:rowOff>
    </xdr:from>
    <xdr:to>
      <xdr:col>6</xdr:col>
      <xdr:colOff>561975</xdr:colOff>
      <xdr:row>103</xdr:row>
      <xdr:rowOff>42418</xdr:rowOff>
    </xdr:to>
    <xdr:sp macro="" textlink="">
      <xdr:nvSpPr>
        <xdr:cNvPr id="293" name="フローチャート : 判断 292"/>
        <xdr:cNvSpPr/>
      </xdr:nvSpPr>
      <xdr:spPr>
        <a:xfrm>
          <a:off x="45847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119126</xdr:rowOff>
    </xdr:from>
    <xdr:to>
      <xdr:col>5</xdr:col>
      <xdr:colOff>409575</xdr:colOff>
      <xdr:row>106</xdr:row>
      <xdr:rowOff>49276</xdr:rowOff>
    </xdr:to>
    <xdr:sp macro="" textlink="">
      <xdr:nvSpPr>
        <xdr:cNvPr id="294" name="フローチャート : 判断 293"/>
        <xdr:cNvSpPr/>
      </xdr:nvSpPr>
      <xdr:spPr>
        <a:xfrm>
          <a:off x="3746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40403</xdr:rowOff>
    </xdr:from>
    <xdr:ext cx="405111" cy="259045"/>
    <xdr:sp macro="" textlink="">
      <xdr:nvSpPr>
        <xdr:cNvPr id="295" name="n_1aveValue【市民会館】&#10;有形固定資産減価償却率"/>
        <xdr:cNvSpPr txBox="1"/>
      </xdr:nvSpPr>
      <xdr:spPr>
        <a:xfrm>
          <a:off x="3582043" y="1821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6" name="テキスト ボックス 29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7" name="テキスト ボックス 29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8" name="テキスト ボックス 29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9" name="テキスト ボックス 29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0" name="テキスト ボックス 29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11685</xdr:rowOff>
    </xdr:from>
    <xdr:to>
      <xdr:col>5</xdr:col>
      <xdr:colOff>409575</xdr:colOff>
      <xdr:row>102</xdr:row>
      <xdr:rowOff>113285</xdr:rowOff>
    </xdr:to>
    <xdr:sp macro="" textlink="">
      <xdr:nvSpPr>
        <xdr:cNvPr id="301" name="円/楕円 300"/>
        <xdr:cNvSpPr/>
      </xdr:nvSpPr>
      <xdr:spPr>
        <a:xfrm>
          <a:off x="3746500" y="174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129812</xdr:rowOff>
    </xdr:from>
    <xdr:ext cx="405111" cy="259045"/>
    <xdr:sp macro="" textlink="">
      <xdr:nvSpPr>
        <xdr:cNvPr id="302" name="n_1mainValue【市民会館】&#10;有形固定資産減価償却率"/>
        <xdr:cNvSpPr txBox="1"/>
      </xdr:nvSpPr>
      <xdr:spPr>
        <a:xfrm>
          <a:off x="3582043" y="1727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3" name="正方形/長方形 3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4" name="正方形/長方形 3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5" name="正方形/長方形 3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6" name="正方形/長方形 3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7" name="正方形/長方形 3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8" name="正方形/長方形 3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9" name="正方形/長方形 3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0" name="正方形/長方形 3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1" name="テキスト ボックス 3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2" name="直線コネクタ 3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3" name="直線コネクタ 31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4" name="テキスト ボックス 31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5" name="直線コネクタ 31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6" name="テキスト ボックス 31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7" name="直線コネクタ 31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8" name="テキスト ボックス 31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9" name="直線コネクタ 31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0" name="テキスト ボックス 31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1" name="直線コネクタ 32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2" name="テキスト ボックス 32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3" name="直線コネクタ 3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4" name="テキスト ボックス 32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76200</xdr:rowOff>
    </xdr:from>
    <xdr:to>
      <xdr:col>15</xdr:col>
      <xdr:colOff>180340</xdr:colOff>
      <xdr:row>108</xdr:row>
      <xdr:rowOff>85725</xdr:rowOff>
    </xdr:to>
    <xdr:cxnSp macro="">
      <xdr:nvCxnSpPr>
        <xdr:cNvPr id="326" name="直線コネクタ 325"/>
        <xdr:cNvCxnSpPr/>
      </xdr:nvCxnSpPr>
      <xdr:spPr>
        <a:xfrm flipV="1">
          <a:off x="10476865" y="1739265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89552</xdr:rowOff>
    </xdr:from>
    <xdr:ext cx="469744" cy="259045"/>
    <xdr:sp macro="" textlink="">
      <xdr:nvSpPr>
        <xdr:cNvPr id="327" name="【市民会館】&#10;一人当たり面積最小値テキスト"/>
        <xdr:cNvSpPr txBox="1"/>
      </xdr:nvSpPr>
      <xdr:spPr>
        <a:xfrm>
          <a:off x="10566400"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15</xdr:col>
      <xdr:colOff>92075</xdr:colOff>
      <xdr:row>108</xdr:row>
      <xdr:rowOff>85725</xdr:rowOff>
    </xdr:from>
    <xdr:to>
      <xdr:col>15</xdr:col>
      <xdr:colOff>269875</xdr:colOff>
      <xdr:row>108</xdr:row>
      <xdr:rowOff>85725</xdr:rowOff>
    </xdr:to>
    <xdr:cxnSp macro="">
      <xdr:nvCxnSpPr>
        <xdr:cNvPr id="328" name="直線コネクタ 327"/>
        <xdr:cNvCxnSpPr/>
      </xdr:nvCxnSpPr>
      <xdr:spPr>
        <a:xfrm>
          <a:off x="10388600" y="186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22877</xdr:rowOff>
    </xdr:from>
    <xdr:ext cx="469744" cy="259045"/>
    <xdr:sp macro="" textlink="">
      <xdr:nvSpPr>
        <xdr:cNvPr id="329" name="【市民会館】&#10;一人当たり面積最大値テキスト"/>
        <xdr:cNvSpPr txBox="1"/>
      </xdr:nvSpPr>
      <xdr:spPr>
        <a:xfrm>
          <a:off x="10566400"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0.670</a:t>
          </a:r>
          <a:endParaRPr kumimoji="1" lang="ja-JP" altLang="en-US" sz="1000" b="1">
            <a:latin typeface="ＭＳ Ｐゴシック"/>
          </a:endParaRPr>
        </a:p>
      </xdr:txBody>
    </xdr:sp>
    <xdr:clientData/>
  </xdr:oneCellAnchor>
  <xdr:twoCellAnchor>
    <xdr:from>
      <xdr:col>15</xdr:col>
      <xdr:colOff>92075</xdr:colOff>
      <xdr:row>101</xdr:row>
      <xdr:rowOff>76200</xdr:rowOff>
    </xdr:from>
    <xdr:to>
      <xdr:col>15</xdr:col>
      <xdr:colOff>269875</xdr:colOff>
      <xdr:row>101</xdr:row>
      <xdr:rowOff>76200</xdr:rowOff>
    </xdr:to>
    <xdr:cxnSp macro="">
      <xdr:nvCxnSpPr>
        <xdr:cNvPr id="330" name="直線コネクタ 329"/>
        <xdr:cNvCxnSpPr/>
      </xdr:nvCxnSpPr>
      <xdr:spPr>
        <a:xfrm>
          <a:off x="10388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95266</xdr:rowOff>
    </xdr:from>
    <xdr:ext cx="469744" cy="259045"/>
    <xdr:sp macro="" textlink="">
      <xdr:nvSpPr>
        <xdr:cNvPr id="331" name="【市民会館】&#10;一人当たり面積平均値テキスト"/>
        <xdr:cNvSpPr txBox="1"/>
      </xdr:nvSpPr>
      <xdr:spPr>
        <a:xfrm>
          <a:off x="10566400" y="1809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116839</xdr:rowOff>
    </xdr:from>
    <xdr:to>
      <xdr:col>15</xdr:col>
      <xdr:colOff>231775</xdr:colOff>
      <xdr:row>106</xdr:row>
      <xdr:rowOff>46989</xdr:rowOff>
    </xdr:to>
    <xdr:sp macro="" textlink="">
      <xdr:nvSpPr>
        <xdr:cNvPr id="332" name="フローチャート : 判断 331"/>
        <xdr:cNvSpPr/>
      </xdr:nvSpPr>
      <xdr:spPr>
        <a:xfrm>
          <a:off x="10426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160655</xdr:rowOff>
    </xdr:from>
    <xdr:to>
      <xdr:col>14</xdr:col>
      <xdr:colOff>79375</xdr:colOff>
      <xdr:row>105</xdr:row>
      <xdr:rowOff>90805</xdr:rowOff>
    </xdr:to>
    <xdr:sp macro="" textlink="">
      <xdr:nvSpPr>
        <xdr:cNvPr id="333" name="フローチャート : 判断 332"/>
        <xdr:cNvSpPr/>
      </xdr:nvSpPr>
      <xdr:spPr>
        <a:xfrm>
          <a:off x="9588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107332</xdr:rowOff>
    </xdr:from>
    <xdr:ext cx="469744" cy="259045"/>
    <xdr:sp macro="" textlink="">
      <xdr:nvSpPr>
        <xdr:cNvPr id="334" name="n_1aveValue【市民会館】&#10;一人当たり面積"/>
        <xdr:cNvSpPr txBox="1"/>
      </xdr:nvSpPr>
      <xdr:spPr>
        <a:xfrm>
          <a:off x="93917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5" name="テキスト ボックス 3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6" name="テキスト ボックス 3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7" name="テキスト ボックス 3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8" name="テキスト ボックス 3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9" name="テキスト ボックス 3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13970</xdr:rowOff>
    </xdr:from>
    <xdr:to>
      <xdr:col>14</xdr:col>
      <xdr:colOff>79375</xdr:colOff>
      <xdr:row>106</xdr:row>
      <xdr:rowOff>115570</xdr:rowOff>
    </xdr:to>
    <xdr:sp macro="" textlink="">
      <xdr:nvSpPr>
        <xdr:cNvPr id="340" name="円/楕円 339"/>
        <xdr:cNvSpPr/>
      </xdr:nvSpPr>
      <xdr:spPr>
        <a:xfrm>
          <a:off x="9588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106697</xdr:rowOff>
    </xdr:from>
    <xdr:ext cx="469744" cy="259045"/>
    <xdr:sp macro="" textlink="">
      <xdr:nvSpPr>
        <xdr:cNvPr id="341" name="n_1mainValue【市民会館】&#10;一人当たり面積"/>
        <xdr:cNvSpPr txBox="1"/>
      </xdr:nvSpPr>
      <xdr:spPr>
        <a:xfrm>
          <a:off x="93917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2" name="正方形/長方形 3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3" name="正方形/長方形 3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4" name="正方形/長方形 3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5" name="正方形/長方形 3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6" name="正方形/長方形 3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7" name="正方形/長方形 3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8" name="正方形/長方形 3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9" name="正方形/長方形 3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0" name="テキスト ボックス 3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1" name="直線コネクタ 3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2" name="テキスト ボックス 35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3" name="直線コネクタ 35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4" name="テキスト ボックス 35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5" name="直線コネクタ 35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56" name="テキスト ボックス 35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57" name="直線コネクタ 35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58" name="テキスト ボックス 35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59" name="直線コネクタ 35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60" name="テキスト ボックス 35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1" name="直線コネクタ 3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2" name="テキスト ボックス 36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117348</xdr:rowOff>
    </xdr:from>
    <xdr:to>
      <xdr:col>23</xdr:col>
      <xdr:colOff>516889</xdr:colOff>
      <xdr:row>42</xdr:row>
      <xdr:rowOff>12192</xdr:rowOff>
    </xdr:to>
    <xdr:cxnSp macro="">
      <xdr:nvCxnSpPr>
        <xdr:cNvPr id="364" name="直線コネクタ 363"/>
        <xdr:cNvCxnSpPr/>
      </xdr:nvCxnSpPr>
      <xdr:spPr>
        <a:xfrm flipV="1">
          <a:off x="16318864" y="5946648"/>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16019</xdr:rowOff>
    </xdr:from>
    <xdr:ext cx="405111" cy="259045"/>
    <xdr:sp macro="" textlink="">
      <xdr:nvSpPr>
        <xdr:cNvPr id="365" name="【一般廃棄物処理施設】&#10;有形固定資産減価償却率最小値テキスト"/>
        <xdr:cNvSpPr txBox="1"/>
      </xdr:nvSpPr>
      <xdr:spPr>
        <a:xfrm>
          <a:off x="16408400" y="721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23</xdr:col>
      <xdr:colOff>428625</xdr:colOff>
      <xdr:row>42</xdr:row>
      <xdr:rowOff>12192</xdr:rowOff>
    </xdr:from>
    <xdr:to>
      <xdr:col>23</xdr:col>
      <xdr:colOff>606425</xdr:colOff>
      <xdr:row>42</xdr:row>
      <xdr:rowOff>12192</xdr:rowOff>
    </xdr:to>
    <xdr:cxnSp macro="">
      <xdr:nvCxnSpPr>
        <xdr:cNvPr id="366" name="直線コネクタ 365"/>
        <xdr:cNvCxnSpPr/>
      </xdr:nvCxnSpPr>
      <xdr:spPr>
        <a:xfrm>
          <a:off x="16230600" y="721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64025</xdr:rowOff>
    </xdr:from>
    <xdr:ext cx="405111" cy="259045"/>
    <xdr:sp macro="" textlink="">
      <xdr:nvSpPr>
        <xdr:cNvPr id="367" name="【一般廃棄物処理施設】&#10;有形固定資産減価償却率最大値テキスト"/>
        <xdr:cNvSpPr txBox="1"/>
      </xdr:nvSpPr>
      <xdr:spPr>
        <a:xfrm>
          <a:off x="164084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23</xdr:col>
      <xdr:colOff>428625</xdr:colOff>
      <xdr:row>34</xdr:row>
      <xdr:rowOff>117348</xdr:rowOff>
    </xdr:from>
    <xdr:to>
      <xdr:col>23</xdr:col>
      <xdr:colOff>606425</xdr:colOff>
      <xdr:row>34</xdr:row>
      <xdr:rowOff>117348</xdr:rowOff>
    </xdr:to>
    <xdr:cxnSp macro="">
      <xdr:nvCxnSpPr>
        <xdr:cNvPr id="368" name="直線コネクタ 367"/>
        <xdr:cNvCxnSpPr/>
      </xdr:nvCxnSpPr>
      <xdr:spPr>
        <a:xfrm>
          <a:off x="16230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74693</xdr:rowOff>
    </xdr:from>
    <xdr:ext cx="405111" cy="259045"/>
    <xdr:sp macro="" textlink="">
      <xdr:nvSpPr>
        <xdr:cNvPr id="369" name="【一般廃棄物処理施設】&#10;有形固定資産減価償却率平均値テキスト"/>
        <xdr:cNvSpPr txBox="1"/>
      </xdr:nvSpPr>
      <xdr:spPr>
        <a:xfrm>
          <a:off x="16408400" y="67612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96266</xdr:rowOff>
    </xdr:from>
    <xdr:to>
      <xdr:col>23</xdr:col>
      <xdr:colOff>568325</xdr:colOff>
      <xdr:row>40</xdr:row>
      <xdr:rowOff>26416</xdr:rowOff>
    </xdr:to>
    <xdr:sp macro="" textlink="">
      <xdr:nvSpPr>
        <xdr:cNvPr id="370" name="フローチャート : 判断 369"/>
        <xdr:cNvSpPr/>
      </xdr:nvSpPr>
      <xdr:spPr>
        <a:xfrm>
          <a:off x="162687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89408</xdr:rowOff>
    </xdr:from>
    <xdr:to>
      <xdr:col>22</xdr:col>
      <xdr:colOff>415925</xdr:colOff>
      <xdr:row>39</xdr:row>
      <xdr:rowOff>19558</xdr:rowOff>
    </xdr:to>
    <xdr:sp macro="" textlink="">
      <xdr:nvSpPr>
        <xdr:cNvPr id="371" name="フローチャート : 判断 370"/>
        <xdr:cNvSpPr/>
      </xdr:nvSpPr>
      <xdr:spPr>
        <a:xfrm>
          <a:off x="15430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36085</xdr:rowOff>
    </xdr:from>
    <xdr:ext cx="405111" cy="259045"/>
    <xdr:sp macro="" textlink="">
      <xdr:nvSpPr>
        <xdr:cNvPr id="372" name="n_1aveValue【一般廃棄物処理施設】&#10;有形固定資産減価償却率"/>
        <xdr:cNvSpPr txBox="1"/>
      </xdr:nvSpPr>
      <xdr:spPr>
        <a:xfrm>
          <a:off x="15266043" y="637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3" name="テキスト ボックス 3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4" name="テキスト ボックス 3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5" name="テキスト ボックス 3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6" name="テキスト ボックス 3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7" name="テキスト ボックス 3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112268</xdr:rowOff>
    </xdr:from>
    <xdr:to>
      <xdr:col>22</xdr:col>
      <xdr:colOff>415925</xdr:colOff>
      <xdr:row>39</xdr:row>
      <xdr:rowOff>42418</xdr:rowOff>
    </xdr:to>
    <xdr:sp macro="" textlink="">
      <xdr:nvSpPr>
        <xdr:cNvPr id="378" name="円/楕円 377"/>
        <xdr:cNvSpPr/>
      </xdr:nvSpPr>
      <xdr:spPr>
        <a:xfrm>
          <a:off x="15430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33545</xdr:rowOff>
    </xdr:from>
    <xdr:ext cx="405111" cy="259045"/>
    <xdr:sp macro="" textlink="">
      <xdr:nvSpPr>
        <xdr:cNvPr id="379" name="n_1mainValue【一般廃棄物処理施設】&#10;有形固定資産減価償却率"/>
        <xdr:cNvSpPr txBox="1"/>
      </xdr:nvSpPr>
      <xdr:spPr>
        <a:xfrm>
          <a:off x="15266043" y="672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7" name="正方形/長方形 3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8" name="テキスト ボックス 3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9" name="直線コネクタ 3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90" name="直線コネクタ 38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91" name="テキスト ボックス 39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2" name="直線コネクタ 39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93" name="テキスト ボックス 39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4" name="直線コネクタ 39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95" name="テキスト ボックス 39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6" name="直線コネクタ 39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97" name="テキスト ボックス 39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8" name="直線コネクタ 39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99" name="テキスト ボックス 39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126094</xdr:rowOff>
    </xdr:from>
    <xdr:to>
      <xdr:col>32</xdr:col>
      <xdr:colOff>186689</xdr:colOff>
      <xdr:row>40</xdr:row>
      <xdr:rowOff>1480</xdr:rowOff>
    </xdr:to>
    <xdr:cxnSp macro="">
      <xdr:nvCxnSpPr>
        <xdr:cNvPr id="401" name="直線コネクタ 400"/>
        <xdr:cNvCxnSpPr/>
      </xdr:nvCxnSpPr>
      <xdr:spPr>
        <a:xfrm flipV="1">
          <a:off x="22160864" y="5783944"/>
          <a:ext cx="0" cy="107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5307</xdr:rowOff>
    </xdr:from>
    <xdr:ext cx="534377" cy="259045"/>
    <xdr:sp macro="" textlink="">
      <xdr:nvSpPr>
        <xdr:cNvPr id="402" name="【一般廃棄物処理施設】&#10;一人当たり有形固定資産（償却資産）額最小値テキスト"/>
        <xdr:cNvSpPr txBox="1"/>
      </xdr:nvSpPr>
      <xdr:spPr>
        <a:xfrm>
          <a:off x="22250400" y="686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66,343</a:t>
          </a:r>
          <a:endParaRPr kumimoji="1" lang="ja-JP" altLang="en-US" sz="1000" b="1">
            <a:latin typeface="ＭＳ Ｐゴシック"/>
          </a:endParaRPr>
        </a:p>
      </xdr:txBody>
    </xdr:sp>
    <xdr:clientData/>
  </xdr:oneCellAnchor>
  <xdr:twoCellAnchor>
    <xdr:from>
      <xdr:col>32</xdr:col>
      <xdr:colOff>98425</xdr:colOff>
      <xdr:row>40</xdr:row>
      <xdr:rowOff>1480</xdr:rowOff>
    </xdr:from>
    <xdr:to>
      <xdr:col>32</xdr:col>
      <xdr:colOff>276225</xdr:colOff>
      <xdr:row>40</xdr:row>
      <xdr:rowOff>1480</xdr:rowOff>
    </xdr:to>
    <xdr:cxnSp macro="">
      <xdr:nvCxnSpPr>
        <xdr:cNvPr id="403" name="直線コネクタ 402"/>
        <xdr:cNvCxnSpPr/>
      </xdr:nvCxnSpPr>
      <xdr:spPr>
        <a:xfrm>
          <a:off x="22072600" y="685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72771</xdr:rowOff>
    </xdr:from>
    <xdr:ext cx="599010" cy="259045"/>
    <xdr:sp macro="" textlink="">
      <xdr:nvSpPr>
        <xdr:cNvPr id="404" name="【一般廃棄物処理施設】&#10;一人当たり有形固定資産（償却資産）額最大値テキスト"/>
        <xdr:cNvSpPr txBox="1"/>
      </xdr:nvSpPr>
      <xdr:spPr>
        <a:xfrm>
          <a:off x="22250400" y="555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301,587</a:t>
          </a:r>
          <a:endParaRPr kumimoji="1" lang="ja-JP" altLang="en-US" sz="1000" b="1">
            <a:latin typeface="ＭＳ Ｐゴシック"/>
          </a:endParaRPr>
        </a:p>
      </xdr:txBody>
    </xdr:sp>
    <xdr:clientData/>
  </xdr:oneCellAnchor>
  <xdr:twoCellAnchor>
    <xdr:from>
      <xdr:col>32</xdr:col>
      <xdr:colOff>98425</xdr:colOff>
      <xdr:row>33</xdr:row>
      <xdr:rowOff>126094</xdr:rowOff>
    </xdr:from>
    <xdr:to>
      <xdr:col>32</xdr:col>
      <xdr:colOff>276225</xdr:colOff>
      <xdr:row>33</xdr:row>
      <xdr:rowOff>126094</xdr:rowOff>
    </xdr:to>
    <xdr:cxnSp macro="">
      <xdr:nvCxnSpPr>
        <xdr:cNvPr id="405" name="直線コネクタ 404"/>
        <xdr:cNvCxnSpPr/>
      </xdr:nvCxnSpPr>
      <xdr:spPr>
        <a:xfrm>
          <a:off x="22072600" y="5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158731</xdr:rowOff>
    </xdr:from>
    <xdr:ext cx="599010" cy="259045"/>
    <xdr:sp macro="" textlink="">
      <xdr:nvSpPr>
        <xdr:cNvPr id="406" name="【一般廃棄物処理施設】&#10;一人当たり有形固定資産（償却資産）額平均値テキスト"/>
        <xdr:cNvSpPr txBox="1"/>
      </xdr:nvSpPr>
      <xdr:spPr>
        <a:xfrm>
          <a:off x="22250400" y="63309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166,119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8854</xdr:rowOff>
    </xdr:from>
    <xdr:to>
      <xdr:col>32</xdr:col>
      <xdr:colOff>238125</xdr:colOff>
      <xdr:row>37</xdr:row>
      <xdr:rowOff>110454</xdr:rowOff>
    </xdr:to>
    <xdr:sp macro="" textlink="">
      <xdr:nvSpPr>
        <xdr:cNvPr id="407" name="フローチャート : 判断 406"/>
        <xdr:cNvSpPr/>
      </xdr:nvSpPr>
      <xdr:spPr>
        <a:xfrm>
          <a:off x="22110700" y="63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162665</xdr:rowOff>
    </xdr:from>
    <xdr:to>
      <xdr:col>31</xdr:col>
      <xdr:colOff>85725</xdr:colOff>
      <xdr:row>38</xdr:row>
      <xdr:rowOff>92815</xdr:rowOff>
    </xdr:to>
    <xdr:sp macro="" textlink="">
      <xdr:nvSpPr>
        <xdr:cNvPr id="408" name="フローチャート : 判断 407"/>
        <xdr:cNvSpPr/>
      </xdr:nvSpPr>
      <xdr:spPr>
        <a:xfrm>
          <a:off x="21272500" y="65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36</xdr:row>
      <xdr:rowOff>109342</xdr:rowOff>
    </xdr:from>
    <xdr:ext cx="599010" cy="259045"/>
    <xdr:sp macro="" textlink="">
      <xdr:nvSpPr>
        <xdr:cNvPr id="409" name="n_1aveValue【一般廃棄物処理施設】&#10;一人当たり有形固定資産（償却資産）額"/>
        <xdr:cNvSpPr txBox="1"/>
      </xdr:nvSpPr>
      <xdr:spPr>
        <a:xfrm>
          <a:off x="21011094" y="6281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132,477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0" name="テキスト ボックス 4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1" name="テキスト ボックス 4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2" name="テキスト ボックス 4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3" name="テキスト ボックス 4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4" name="テキスト ボックス 4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47492</xdr:rowOff>
    </xdr:from>
    <xdr:to>
      <xdr:col>31</xdr:col>
      <xdr:colOff>85725</xdr:colOff>
      <xdr:row>39</xdr:row>
      <xdr:rowOff>149092</xdr:rowOff>
    </xdr:to>
    <xdr:sp macro="" textlink="">
      <xdr:nvSpPr>
        <xdr:cNvPr id="415" name="円/楕円 414"/>
        <xdr:cNvSpPr/>
      </xdr:nvSpPr>
      <xdr:spPr>
        <a:xfrm>
          <a:off x="21272500" y="673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140219</xdr:rowOff>
    </xdr:from>
    <xdr:ext cx="534377" cy="259045"/>
    <xdr:sp macro="" textlink="">
      <xdr:nvSpPr>
        <xdr:cNvPr id="416" name="n_1mainValue【一般廃棄物処理施設】&#10;一人当たり有形固定資産（償却資産）額"/>
        <xdr:cNvSpPr txBox="1"/>
      </xdr:nvSpPr>
      <xdr:spPr>
        <a:xfrm>
          <a:off x="21043411" y="682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82,668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7" name="正方形/長方形 4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8" name="正方形/長方形 4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9" name="正方形/長方形 4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0" name="正方形/長方形 4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1" name="正方形/長方形 4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2" name="正方形/長方形 4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3" name="正方形/長方形 4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4" name="正方形/長方形 42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2" name="正方形/長方形 43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33" name="正方形/長方形 4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4" name="正方形/長方形 4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5" name="正方形/長方形 4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6" name="正方形/長方形 4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7" name="正方形/長方形 4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8" name="正方形/長方形 4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9" name="正方形/長方形 4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0" name="正方形/長方形 43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1" name="テキスト ボックス 44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2" name="直線コネクタ 44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43" name="直線コネクタ 4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44" name="テキスト ボックス 443"/>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5" name="直線コネクタ 4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6" name="テキスト ボックス 4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7" name="直線コネクタ 4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48" name="テキスト ボックス 4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49" name="直線コネクタ 4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0" name="テキスト ボックス 4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1" name="直線コネクタ 4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52" name="テキスト ボックス 4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3" name="直線コネクタ 4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4" name="テキスト ボックス 45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78105</xdr:rowOff>
    </xdr:from>
    <xdr:to>
      <xdr:col>23</xdr:col>
      <xdr:colOff>516889</xdr:colOff>
      <xdr:row>85</xdr:row>
      <xdr:rowOff>148589</xdr:rowOff>
    </xdr:to>
    <xdr:cxnSp macro="">
      <xdr:nvCxnSpPr>
        <xdr:cNvPr id="456" name="直線コネクタ 455"/>
        <xdr:cNvCxnSpPr/>
      </xdr:nvCxnSpPr>
      <xdr:spPr>
        <a:xfrm flipV="1">
          <a:off x="16318864" y="13451205"/>
          <a:ext cx="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152416</xdr:rowOff>
    </xdr:from>
    <xdr:ext cx="340478" cy="259045"/>
    <xdr:sp macro="" textlink="">
      <xdr:nvSpPr>
        <xdr:cNvPr id="457" name="【消防施設】&#10;有形固定資産減価償却率最小値テキスト"/>
        <xdr:cNvSpPr txBox="1"/>
      </xdr:nvSpPr>
      <xdr:spPr>
        <a:xfrm>
          <a:off x="16408400" y="1472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428625</xdr:colOff>
      <xdr:row>85</xdr:row>
      <xdr:rowOff>148589</xdr:rowOff>
    </xdr:from>
    <xdr:to>
      <xdr:col>23</xdr:col>
      <xdr:colOff>606425</xdr:colOff>
      <xdr:row>85</xdr:row>
      <xdr:rowOff>148589</xdr:rowOff>
    </xdr:to>
    <xdr:cxnSp macro="">
      <xdr:nvCxnSpPr>
        <xdr:cNvPr id="458" name="直線コネクタ 457"/>
        <xdr:cNvCxnSpPr/>
      </xdr:nvCxnSpPr>
      <xdr:spPr>
        <a:xfrm>
          <a:off x="16230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24782</xdr:rowOff>
    </xdr:from>
    <xdr:ext cx="405111" cy="259045"/>
    <xdr:sp macro="" textlink="">
      <xdr:nvSpPr>
        <xdr:cNvPr id="459" name="【消防施設】&#10;有形固定資産減価償却率最大値テキスト"/>
        <xdr:cNvSpPr txBox="1"/>
      </xdr:nvSpPr>
      <xdr:spPr>
        <a:xfrm>
          <a:off x="164084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23</xdr:col>
      <xdr:colOff>428625</xdr:colOff>
      <xdr:row>78</xdr:row>
      <xdr:rowOff>78105</xdr:rowOff>
    </xdr:from>
    <xdr:to>
      <xdr:col>23</xdr:col>
      <xdr:colOff>606425</xdr:colOff>
      <xdr:row>78</xdr:row>
      <xdr:rowOff>78105</xdr:rowOff>
    </xdr:to>
    <xdr:cxnSp macro="">
      <xdr:nvCxnSpPr>
        <xdr:cNvPr id="460" name="直線コネクタ 459"/>
        <xdr:cNvCxnSpPr/>
      </xdr:nvCxnSpPr>
      <xdr:spPr>
        <a:xfrm>
          <a:off x="16230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110507</xdr:rowOff>
    </xdr:from>
    <xdr:ext cx="405111" cy="259045"/>
    <xdr:sp macro="" textlink="">
      <xdr:nvSpPr>
        <xdr:cNvPr id="461" name="【消防施設】&#10;有形固定資産減価償却率平均値テキスト"/>
        <xdr:cNvSpPr txBox="1"/>
      </xdr:nvSpPr>
      <xdr:spPr>
        <a:xfrm>
          <a:off x="16408400" y="13483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132080</xdr:rowOff>
    </xdr:from>
    <xdr:to>
      <xdr:col>23</xdr:col>
      <xdr:colOff>568325</xdr:colOff>
      <xdr:row>79</xdr:row>
      <xdr:rowOff>62230</xdr:rowOff>
    </xdr:to>
    <xdr:sp macro="" textlink="">
      <xdr:nvSpPr>
        <xdr:cNvPr id="462" name="フローチャート : 判断 461"/>
        <xdr:cNvSpPr/>
      </xdr:nvSpPr>
      <xdr:spPr>
        <a:xfrm>
          <a:off x="16268700" y="13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17780</xdr:rowOff>
    </xdr:from>
    <xdr:to>
      <xdr:col>22</xdr:col>
      <xdr:colOff>415925</xdr:colOff>
      <xdr:row>79</xdr:row>
      <xdr:rowOff>119380</xdr:rowOff>
    </xdr:to>
    <xdr:sp macro="" textlink="">
      <xdr:nvSpPr>
        <xdr:cNvPr id="463" name="フローチャート : 判断 462"/>
        <xdr:cNvSpPr/>
      </xdr:nvSpPr>
      <xdr:spPr>
        <a:xfrm>
          <a:off x="15430500" y="1356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135907</xdr:rowOff>
    </xdr:from>
    <xdr:ext cx="405111" cy="259045"/>
    <xdr:sp macro="" textlink="">
      <xdr:nvSpPr>
        <xdr:cNvPr id="464" name="n_1aveValue【消防施設】&#10;有形固定資産減価償却率"/>
        <xdr:cNvSpPr txBox="1"/>
      </xdr:nvSpPr>
      <xdr:spPr>
        <a:xfrm>
          <a:off x="15266043"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65" name="テキスト ボックス 4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6" name="テキスト ボックス 4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7" name="テキスト ボックス 4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8" name="テキスト ボックス 4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9" name="テキスト ボックス 4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105411</xdr:rowOff>
    </xdr:from>
    <xdr:to>
      <xdr:col>22</xdr:col>
      <xdr:colOff>415925</xdr:colOff>
      <xdr:row>81</xdr:row>
      <xdr:rowOff>35561</xdr:rowOff>
    </xdr:to>
    <xdr:sp macro="" textlink="">
      <xdr:nvSpPr>
        <xdr:cNvPr id="470" name="円/楕円 469"/>
        <xdr:cNvSpPr/>
      </xdr:nvSpPr>
      <xdr:spPr>
        <a:xfrm>
          <a:off x="15430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26688</xdr:rowOff>
    </xdr:from>
    <xdr:ext cx="405111" cy="259045"/>
    <xdr:sp macro="" textlink="">
      <xdr:nvSpPr>
        <xdr:cNvPr id="471" name="n_1mainValue【消防施設】&#10;有形固定資産減価償却率"/>
        <xdr:cNvSpPr txBox="1"/>
      </xdr:nvSpPr>
      <xdr:spPr>
        <a:xfrm>
          <a:off x="15266043" y="1391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2" name="正方形/長方形 4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3" name="正方形/長方形 4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4" name="正方形/長方形 4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5" name="正方形/長方形 4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6" name="正方形/長方形 4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7" name="正方形/長方形 4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8" name="正方形/長方形 4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79" name="正方形/長方形 4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0" name="テキスト ボックス 4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1" name="直線コネクタ 4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82" name="直線コネクタ 48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83" name="テキスト ボックス 48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84" name="直線コネクタ 48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85" name="テキスト ボックス 48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86" name="直線コネクタ 48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87" name="テキスト ボックス 48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88" name="直線コネクタ 48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89" name="テキスト ボックス 48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0" name="直線コネクタ 48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91" name="テキスト ボックス 49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92" name="直線コネクタ 49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93" name="テキスト ボックス 49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4" name="直線コネクタ 4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5" name="テキスト ボックス 4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111579</xdr:rowOff>
    </xdr:from>
    <xdr:to>
      <xdr:col>32</xdr:col>
      <xdr:colOff>186689</xdr:colOff>
      <xdr:row>86</xdr:row>
      <xdr:rowOff>146957</xdr:rowOff>
    </xdr:to>
    <xdr:cxnSp macro="">
      <xdr:nvCxnSpPr>
        <xdr:cNvPr id="497" name="直線コネクタ 496"/>
        <xdr:cNvCxnSpPr/>
      </xdr:nvCxnSpPr>
      <xdr:spPr>
        <a:xfrm flipV="1">
          <a:off x="22160864" y="13313229"/>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150784</xdr:rowOff>
    </xdr:from>
    <xdr:ext cx="469744" cy="259045"/>
    <xdr:sp macro="" textlink="">
      <xdr:nvSpPr>
        <xdr:cNvPr id="498" name="【消防施設】&#10;一人当たり面積最小値テキスト"/>
        <xdr:cNvSpPr txBox="1"/>
      </xdr:nvSpPr>
      <xdr:spPr>
        <a:xfrm>
          <a:off x="222504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86</xdr:row>
      <xdr:rowOff>146957</xdr:rowOff>
    </xdr:from>
    <xdr:to>
      <xdr:col>32</xdr:col>
      <xdr:colOff>276225</xdr:colOff>
      <xdr:row>86</xdr:row>
      <xdr:rowOff>146957</xdr:rowOff>
    </xdr:to>
    <xdr:cxnSp macro="">
      <xdr:nvCxnSpPr>
        <xdr:cNvPr id="499" name="直線コネクタ 498"/>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58256</xdr:rowOff>
    </xdr:from>
    <xdr:ext cx="469744" cy="259045"/>
    <xdr:sp macro="" textlink="">
      <xdr:nvSpPr>
        <xdr:cNvPr id="500" name="【消防施設】&#10;一人当たり面積最大値テキスト"/>
        <xdr:cNvSpPr txBox="1"/>
      </xdr:nvSpPr>
      <xdr:spPr>
        <a:xfrm>
          <a:off x="222504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1.470</a:t>
          </a:r>
          <a:endParaRPr kumimoji="1" lang="ja-JP" altLang="en-US" sz="1000" b="1">
            <a:latin typeface="ＭＳ Ｐゴシック"/>
          </a:endParaRPr>
        </a:p>
      </xdr:txBody>
    </xdr:sp>
    <xdr:clientData/>
  </xdr:oneCellAnchor>
  <xdr:twoCellAnchor>
    <xdr:from>
      <xdr:col>32</xdr:col>
      <xdr:colOff>98425</xdr:colOff>
      <xdr:row>77</xdr:row>
      <xdr:rowOff>111579</xdr:rowOff>
    </xdr:from>
    <xdr:to>
      <xdr:col>32</xdr:col>
      <xdr:colOff>276225</xdr:colOff>
      <xdr:row>77</xdr:row>
      <xdr:rowOff>111579</xdr:rowOff>
    </xdr:to>
    <xdr:cxnSp macro="">
      <xdr:nvCxnSpPr>
        <xdr:cNvPr id="501" name="直線コネクタ 500"/>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87647</xdr:rowOff>
    </xdr:from>
    <xdr:ext cx="469744" cy="259045"/>
    <xdr:sp macro="" textlink="">
      <xdr:nvSpPr>
        <xdr:cNvPr id="502" name="【消防施設】&#10;一人当たり面積平均値テキスト"/>
        <xdr:cNvSpPr txBox="1"/>
      </xdr:nvSpPr>
      <xdr:spPr>
        <a:xfrm>
          <a:off x="22250400" y="1448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109220</xdr:rowOff>
    </xdr:from>
    <xdr:to>
      <xdr:col>32</xdr:col>
      <xdr:colOff>238125</xdr:colOff>
      <xdr:row>85</xdr:row>
      <xdr:rowOff>39370</xdr:rowOff>
    </xdr:to>
    <xdr:sp macro="" textlink="">
      <xdr:nvSpPr>
        <xdr:cNvPr id="503" name="フローチャート : 判断 502"/>
        <xdr:cNvSpPr/>
      </xdr:nvSpPr>
      <xdr:spPr>
        <a:xfrm>
          <a:off x="221107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85</xdr:row>
      <xdr:rowOff>152219</xdr:rowOff>
    </xdr:from>
    <xdr:to>
      <xdr:col>31</xdr:col>
      <xdr:colOff>85725</xdr:colOff>
      <xdr:row>86</xdr:row>
      <xdr:rowOff>82369</xdr:rowOff>
    </xdr:to>
    <xdr:sp macro="" textlink="">
      <xdr:nvSpPr>
        <xdr:cNvPr id="504" name="フローチャート : 判断 503"/>
        <xdr:cNvSpPr/>
      </xdr:nvSpPr>
      <xdr:spPr>
        <a:xfrm>
          <a:off x="21272500" y="147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98896</xdr:rowOff>
    </xdr:from>
    <xdr:ext cx="469744" cy="259045"/>
    <xdr:sp macro="" textlink="">
      <xdr:nvSpPr>
        <xdr:cNvPr id="505" name="n_1aveValue【消防施設】&#10;一人当たり面積"/>
        <xdr:cNvSpPr txBox="1"/>
      </xdr:nvSpPr>
      <xdr:spPr>
        <a:xfrm>
          <a:off x="21075727" y="145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06" name="テキスト ボックス 5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7" name="テキスト ボックス 5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8" name="テキスト ボックス 5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9" name="テキスト ボックス 5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0" name="テキスト ボックス 5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25400</xdr:rowOff>
    </xdr:from>
    <xdr:to>
      <xdr:col>31</xdr:col>
      <xdr:colOff>85725</xdr:colOff>
      <xdr:row>86</xdr:row>
      <xdr:rowOff>127000</xdr:rowOff>
    </xdr:to>
    <xdr:sp macro="" textlink="">
      <xdr:nvSpPr>
        <xdr:cNvPr id="511" name="円/楕円 510"/>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118127</xdr:rowOff>
    </xdr:from>
    <xdr:ext cx="469744" cy="259045"/>
    <xdr:sp macro="" textlink="">
      <xdr:nvSpPr>
        <xdr:cNvPr id="512" name="n_1mainValue【消防施設】&#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3" name="正方形/長方形 5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4" name="正方形/長方形 5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5" name="正方形/長方形 5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6" name="正方形/長方形 5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7" name="正方形/長方形 5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8" name="正方形/長方形 5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9" name="正方形/長方形 5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0" name="正方形/長方形 5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1" name="テキスト ボックス 5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2" name="直線コネクタ 5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23" name="直線コネクタ 52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24" name="テキスト ボックス 523"/>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25" name="直線コネクタ 52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26" name="テキスト ボックス 52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27" name="直線コネクタ 52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28" name="テキスト ボックス 52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29" name="直線コネクタ 52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0" name="テキスト ボックス 52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1" name="直線コネクタ 53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32" name="テキスト ボックス 53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3" name="直線コネクタ 5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4" name="テキスト ボックス 53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80011</xdr:rowOff>
    </xdr:from>
    <xdr:to>
      <xdr:col>23</xdr:col>
      <xdr:colOff>516889</xdr:colOff>
      <xdr:row>104</xdr:row>
      <xdr:rowOff>91439</xdr:rowOff>
    </xdr:to>
    <xdr:cxnSp macro="">
      <xdr:nvCxnSpPr>
        <xdr:cNvPr id="536" name="直線コネクタ 535"/>
        <xdr:cNvCxnSpPr/>
      </xdr:nvCxnSpPr>
      <xdr:spPr>
        <a:xfrm flipV="1">
          <a:off x="16318864" y="17053561"/>
          <a:ext cx="0" cy="868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95266</xdr:rowOff>
    </xdr:from>
    <xdr:ext cx="405111" cy="259045"/>
    <xdr:sp macro="" textlink="">
      <xdr:nvSpPr>
        <xdr:cNvPr id="537" name="【庁舎】&#10;有形固定資産減価償却率最小値テキスト"/>
        <xdr:cNvSpPr txBox="1"/>
      </xdr:nvSpPr>
      <xdr:spPr>
        <a:xfrm>
          <a:off x="16408400"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104</xdr:row>
      <xdr:rowOff>91439</xdr:rowOff>
    </xdr:from>
    <xdr:to>
      <xdr:col>23</xdr:col>
      <xdr:colOff>606425</xdr:colOff>
      <xdr:row>104</xdr:row>
      <xdr:rowOff>91439</xdr:rowOff>
    </xdr:to>
    <xdr:cxnSp macro="">
      <xdr:nvCxnSpPr>
        <xdr:cNvPr id="538" name="直線コネクタ 537"/>
        <xdr:cNvCxnSpPr/>
      </xdr:nvCxnSpPr>
      <xdr:spPr>
        <a:xfrm>
          <a:off x="16230600" y="1792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26688</xdr:rowOff>
    </xdr:from>
    <xdr:ext cx="405111" cy="259045"/>
    <xdr:sp macro="" textlink="">
      <xdr:nvSpPr>
        <xdr:cNvPr id="539" name="【庁舎】&#10;有形固定資産減価償却率最大値テキスト"/>
        <xdr:cNvSpPr txBox="1"/>
      </xdr:nvSpPr>
      <xdr:spPr>
        <a:xfrm>
          <a:off x="16408400" y="1682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23</xdr:col>
      <xdr:colOff>428625</xdr:colOff>
      <xdr:row>99</xdr:row>
      <xdr:rowOff>80011</xdr:rowOff>
    </xdr:from>
    <xdr:to>
      <xdr:col>23</xdr:col>
      <xdr:colOff>606425</xdr:colOff>
      <xdr:row>99</xdr:row>
      <xdr:rowOff>80011</xdr:rowOff>
    </xdr:to>
    <xdr:cxnSp macro="">
      <xdr:nvCxnSpPr>
        <xdr:cNvPr id="540" name="直線コネクタ 539"/>
        <xdr:cNvCxnSpPr/>
      </xdr:nvCxnSpPr>
      <xdr:spPr>
        <a:xfrm>
          <a:off x="16230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129557</xdr:rowOff>
    </xdr:from>
    <xdr:ext cx="405111" cy="259045"/>
    <xdr:sp macro="" textlink="">
      <xdr:nvSpPr>
        <xdr:cNvPr id="541" name="【庁舎】&#10;有形固定資産減価償却率平均値テキスト"/>
        <xdr:cNvSpPr txBox="1"/>
      </xdr:nvSpPr>
      <xdr:spPr>
        <a:xfrm>
          <a:off x="16408400" y="17446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101</xdr:row>
      <xdr:rowOff>151130</xdr:rowOff>
    </xdr:from>
    <xdr:to>
      <xdr:col>23</xdr:col>
      <xdr:colOff>568325</xdr:colOff>
      <xdr:row>102</xdr:row>
      <xdr:rowOff>81280</xdr:rowOff>
    </xdr:to>
    <xdr:sp macro="" textlink="">
      <xdr:nvSpPr>
        <xdr:cNvPr id="542" name="フローチャート : 判断 541"/>
        <xdr:cNvSpPr/>
      </xdr:nvSpPr>
      <xdr:spPr>
        <a:xfrm>
          <a:off x="1626870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97789</xdr:rowOff>
    </xdr:from>
    <xdr:to>
      <xdr:col>22</xdr:col>
      <xdr:colOff>415925</xdr:colOff>
      <xdr:row>103</xdr:row>
      <xdr:rowOff>27939</xdr:rowOff>
    </xdr:to>
    <xdr:sp macro="" textlink="">
      <xdr:nvSpPr>
        <xdr:cNvPr id="543" name="フローチャート : 判断 542"/>
        <xdr:cNvSpPr/>
      </xdr:nvSpPr>
      <xdr:spPr>
        <a:xfrm>
          <a:off x="15430500" y="1758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44466</xdr:rowOff>
    </xdr:from>
    <xdr:ext cx="405111" cy="259045"/>
    <xdr:sp macro="" textlink="">
      <xdr:nvSpPr>
        <xdr:cNvPr id="544" name="n_1aveValue【庁舎】&#10;有形固定資産減価償却率"/>
        <xdr:cNvSpPr txBox="1"/>
      </xdr:nvSpPr>
      <xdr:spPr>
        <a:xfrm>
          <a:off x="15266043"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45" name="テキスト ボックス 5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6" name="テキスト ボックス 5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7" name="テキスト ボックス 5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8" name="テキスト ボックス 5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9" name="テキスト ボックス 5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25400</xdr:rowOff>
    </xdr:from>
    <xdr:to>
      <xdr:col>22</xdr:col>
      <xdr:colOff>415925</xdr:colOff>
      <xdr:row>108</xdr:row>
      <xdr:rowOff>127000</xdr:rowOff>
    </xdr:to>
    <xdr:sp macro="" textlink="">
      <xdr:nvSpPr>
        <xdr:cNvPr id="550" name="円/楕円 549"/>
        <xdr:cNvSpPr/>
      </xdr:nvSpPr>
      <xdr:spPr>
        <a:xfrm>
          <a:off x="15430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182185</xdr:colOff>
      <xdr:row>108</xdr:row>
      <xdr:rowOff>118127</xdr:rowOff>
    </xdr:from>
    <xdr:ext cx="340478" cy="259045"/>
    <xdr:sp macro="" textlink="">
      <xdr:nvSpPr>
        <xdr:cNvPr id="551" name="n_1mainValue【庁舎】&#10;有形固定資産減価償却率"/>
        <xdr:cNvSpPr txBox="1"/>
      </xdr:nvSpPr>
      <xdr:spPr>
        <a:xfrm>
          <a:off x="15298360" y="18634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2" name="正方形/長方形 5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3" name="正方形/長方形 5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4" name="正方形/長方形 5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5" name="正方形/長方形 5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6" name="正方形/長方形 5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7" name="正方形/長方形 5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8" name="正方形/長方形 5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9" name="正方形/長方形 5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0" name="テキスト ボックス 5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1" name="直線コネクタ 5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62" name="直線コネクタ 56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3" name="テキスト ボックス 56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4" name="直線コネクタ 56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65" name="テキスト ボックス 56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66" name="直線コネクタ 56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67" name="テキスト ボックス 56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68" name="直線コネクタ 56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69" name="テキスト ボックス 56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0" name="直線コネクタ 56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1" name="テキスト ボックス 57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2" name="直線コネクタ 5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3" name="テキスト ボックス 5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89536</xdr:rowOff>
    </xdr:from>
    <xdr:to>
      <xdr:col>32</xdr:col>
      <xdr:colOff>186689</xdr:colOff>
      <xdr:row>106</xdr:row>
      <xdr:rowOff>0</xdr:rowOff>
    </xdr:to>
    <xdr:cxnSp macro="">
      <xdr:nvCxnSpPr>
        <xdr:cNvPr id="575" name="直線コネクタ 574"/>
        <xdr:cNvCxnSpPr/>
      </xdr:nvCxnSpPr>
      <xdr:spPr>
        <a:xfrm flipV="1">
          <a:off x="22160864" y="17405986"/>
          <a:ext cx="0" cy="767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3827</xdr:rowOff>
    </xdr:from>
    <xdr:ext cx="469744" cy="259045"/>
    <xdr:sp macro="" textlink="">
      <xdr:nvSpPr>
        <xdr:cNvPr id="576" name="【庁舎】&#10;一人当たり面積最小値テキスト"/>
        <xdr:cNvSpPr txBox="1"/>
      </xdr:nvSpPr>
      <xdr:spPr>
        <a:xfrm>
          <a:off x="222504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0.260</a:t>
          </a:r>
          <a:endParaRPr kumimoji="1" lang="ja-JP" altLang="en-US" sz="1000" b="1">
            <a:latin typeface="ＭＳ Ｐゴシック"/>
          </a:endParaRPr>
        </a:p>
      </xdr:txBody>
    </xdr:sp>
    <xdr:clientData/>
  </xdr:oneCellAnchor>
  <xdr:twoCellAnchor>
    <xdr:from>
      <xdr:col>32</xdr:col>
      <xdr:colOff>98425</xdr:colOff>
      <xdr:row>106</xdr:row>
      <xdr:rowOff>0</xdr:rowOff>
    </xdr:from>
    <xdr:to>
      <xdr:col>32</xdr:col>
      <xdr:colOff>276225</xdr:colOff>
      <xdr:row>106</xdr:row>
      <xdr:rowOff>0</xdr:rowOff>
    </xdr:to>
    <xdr:cxnSp macro="">
      <xdr:nvCxnSpPr>
        <xdr:cNvPr id="577" name="直線コネクタ 576"/>
        <xdr:cNvCxnSpPr/>
      </xdr:nvCxnSpPr>
      <xdr:spPr>
        <a:xfrm>
          <a:off x="22072600" y="1817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36213</xdr:rowOff>
    </xdr:from>
    <xdr:ext cx="469744" cy="259045"/>
    <xdr:sp macro="" textlink="">
      <xdr:nvSpPr>
        <xdr:cNvPr id="578" name="【庁舎】&#10;一人当たり面積最大値テキスト"/>
        <xdr:cNvSpPr txBox="1"/>
      </xdr:nvSpPr>
      <xdr:spPr>
        <a:xfrm>
          <a:off x="22250400" y="1718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0.663</a:t>
          </a:r>
          <a:endParaRPr kumimoji="1" lang="ja-JP" altLang="en-US" sz="1000" b="1">
            <a:latin typeface="ＭＳ Ｐゴシック"/>
          </a:endParaRPr>
        </a:p>
      </xdr:txBody>
    </xdr:sp>
    <xdr:clientData/>
  </xdr:oneCellAnchor>
  <xdr:twoCellAnchor>
    <xdr:from>
      <xdr:col>32</xdr:col>
      <xdr:colOff>98425</xdr:colOff>
      <xdr:row>101</xdr:row>
      <xdr:rowOff>89536</xdr:rowOff>
    </xdr:from>
    <xdr:to>
      <xdr:col>32</xdr:col>
      <xdr:colOff>276225</xdr:colOff>
      <xdr:row>101</xdr:row>
      <xdr:rowOff>89536</xdr:rowOff>
    </xdr:to>
    <xdr:cxnSp macro="">
      <xdr:nvCxnSpPr>
        <xdr:cNvPr id="579" name="直線コネクタ 578"/>
        <xdr:cNvCxnSpPr/>
      </xdr:nvCxnSpPr>
      <xdr:spPr>
        <a:xfrm>
          <a:off x="22072600" y="1740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93363</xdr:rowOff>
    </xdr:from>
    <xdr:ext cx="469744" cy="259045"/>
    <xdr:sp macro="" textlink="">
      <xdr:nvSpPr>
        <xdr:cNvPr id="580" name="【庁舎】&#10;一人当たり面積平均値テキスト"/>
        <xdr:cNvSpPr txBox="1"/>
      </xdr:nvSpPr>
      <xdr:spPr>
        <a:xfrm>
          <a:off x="22250400" y="17752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0.443</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114936</xdr:rowOff>
    </xdr:from>
    <xdr:to>
      <xdr:col>32</xdr:col>
      <xdr:colOff>238125</xdr:colOff>
      <xdr:row>104</xdr:row>
      <xdr:rowOff>45086</xdr:rowOff>
    </xdr:to>
    <xdr:sp macro="" textlink="">
      <xdr:nvSpPr>
        <xdr:cNvPr id="581" name="フローチャート : 判断 580"/>
        <xdr:cNvSpPr/>
      </xdr:nvSpPr>
      <xdr:spPr>
        <a:xfrm>
          <a:off x="221107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105411</xdr:rowOff>
    </xdr:from>
    <xdr:to>
      <xdr:col>31</xdr:col>
      <xdr:colOff>85725</xdr:colOff>
      <xdr:row>105</xdr:row>
      <xdr:rowOff>35561</xdr:rowOff>
    </xdr:to>
    <xdr:sp macro="" textlink="">
      <xdr:nvSpPr>
        <xdr:cNvPr id="582" name="フローチャート : 判断 581"/>
        <xdr:cNvSpPr/>
      </xdr:nvSpPr>
      <xdr:spPr>
        <a:xfrm>
          <a:off x="2127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52088</xdr:rowOff>
    </xdr:from>
    <xdr:ext cx="469744" cy="259045"/>
    <xdr:sp macro="" textlink="">
      <xdr:nvSpPr>
        <xdr:cNvPr id="583" name="n_1aveValue【庁舎】&#10;一人当たり面積"/>
        <xdr:cNvSpPr txBox="1"/>
      </xdr:nvSpPr>
      <xdr:spPr>
        <a:xfrm>
          <a:off x="210757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0.358</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84" name="テキスト ボックス 5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5" name="テキスト ボックス 5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6" name="テキスト ボックス 5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7" name="テキスト ボックス 5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8" name="テキスト ボックス 5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4445</xdr:rowOff>
    </xdr:from>
    <xdr:to>
      <xdr:col>31</xdr:col>
      <xdr:colOff>85725</xdr:colOff>
      <xdr:row>107</xdr:row>
      <xdr:rowOff>106045</xdr:rowOff>
    </xdr:to>
    <xdr:sp macro="" textlink="">
      <xdr:nvSpPr>
        <xdr:cNvPr id="589" name="円/楕円 588"/>
        <xdr:cNvSpPr/>
      </xdr:nvSpPr>
      <xdr:spPr>
        <a:xfrm>
          <a:off x="21272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97172</xdr:rowOff>
    </xdr:from>
    <xdr:ext cx="469744" cy="259045"/>
    <xdr:sp macro="" textlink="">
      <xdr:nvSpPr>
        <xdr:cNvPr id="590" name="n_1mainValue【庁舎】&#10;一人当たり面積"/>
        <xdr:cNvSpPr txBox="1"/>
      </xdr:nvSpPr>
      <xdr:spPr>
        <a:xfrm>
          <a:off x="21075727"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1" name="正方形/長方形 5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2" name="正方形/長方形 5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3" name="テキスト ボックス 5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幼稚園、学校施設、福祉施設の有形固定資産減価償却率が特に高くなっており、今後、各施設の老朽化状況の調査を実施のうえ個別施設計画を策定し、施設の適切な維持管理に努めたい。</a:t>
          </a:r>
          <a:endParaRPr lang="ja-JP" altLang="ja-JP" sz="1400">
            <a:effectLst/>
          </a:endParaRPr>
        </a:p>
        <a:p>
          <a:r>
            <a:rPr kumimoji="1" lang="ja-JP" altLang="ja-JP" sz="1100">
              <a:solidFill>
                <a:schemeClr val="dk1"/>
              </a:solidFill>
              <a:effectLst/>
              <a:latin typeface="+mn-lt"/>
              <a:ea typeface="+mn-ea"/>
              <a:cs typeface="+mn-cs"/>
            </a:rPr>
            <a:t>　また、庁舎については、平成２４年度に耐震改修工事を実施したため、</a:t>
          </a:r>
          <a:r>
            <a:rPr kumimoji="1" lang="ja-JP" altLang="ja-JP" sz="1100" b="0" i="0" baseline="0">
              <a:solidFill>
                <a:schemeClr val="dk1"/>
              </a:solidFill>
              <a:effectLst/>
              <a:latin typeface="+mn-lt"/>
              <a:ea typeface="+mn-ea"/>
              <a:cs typeface="+mn-cs"/>
            </a:rPr>
            <a:t>有形固定資産減価償却率が大きく低下している。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5694962</v>
      </c>
      <c r="BO4" s="381"/>
      <c r="BP4" s="381"/>
      <c r="BQ4" s="381"/>
      <c r="BR4" s="381"/>
      <c r="BS4" s="381"/>
      <c r="BT4" s="381"/>
      <c r="BU4" s="382"/>
      <c r="BV4" s="380">
        <v>6234059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8.6</v>
      </c>
      <c r="CU4" s="387"/>
      <c r="CV4" s="387"/>
      <c r="CW4" s="387"/>
      <c r="CX4" s="387"/>
      <c r="CY4" s="387"/>
      <c r="CZ4" s="387"/>
      <c r="DA4" s="388"/>
      <c r="DB4" s="386">
        <v>4.5999999999999996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5358210</v>
      </c>
      <c r="BO5" s="418"/>
      <c r="BP5" s="418"/>
      <c r="BQ5" s="418"/>
      <c r="BR5" s="418"/>
      <c r="BS5" s="418"/>
      <c r="BT5" s="418"/>
      <c r="BU5" s="419"/>
      <c r="BV5" s="417">
        <v>6033073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93.7</v>
      </c>
      <c r="CU5" s="415"/>
      <c r="CV5" s="415"/>
      <c r="CW5" s="415"/>
      <c r="CX5" s="415"/>
      <c r="CY5" s="415"/>
      <c r="CZ5" s="415"/>
      <c r="DA5" s="416"/>
      <c r="DB5" s="414">
        <v>94</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336752</v>
      </c>
      <c r="BO6" s="418"/>
      <c r="BP6" s="418"/>
      <c r="BQ6" s="418"/>
      <c r="BR6" s="418"/>
      <c r="BS6" s="418"/>
      <c r="BT6" s="418"/>
      <c r="BU6" s="419"/>
      <c r="BV6" s="417">
        <v>200986</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99.8</v>
      </c>
      <c r="CU6" s="455"/>
      <c r="CV6" s="455"/>
      <c r="CW6" s="455"/>
      <c r="CX6" s="455"/>
      <c r="CY6" s="455"/>
      <c r="CZ6" s="455"/>
      <c r="DA6" s="456"/>
      <c r="DB6" s="454">
        <v>100.5</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35134</v>
      </c>
      <c r="BO7" s="418"/>
      <c r="BP7" s="418"/>
      <c r="BQ7" s="418"/>
      <c r="BR7" s="418"/>
      <c r="BS7" s="418"/>
      <c r="BT7" s="418"/>
      <c r="BU7" s="419"/>
      <c r="BV7" s="417">
        <v>33221</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3523617</v>
      </c>
      <c r="CU7" s="418"/>
      <c r="CV7" s="418"/>
      <c r="CW7" s="418"/>
      <c r="CX7" s="418"/>
      <c r="CY7" s="418"/>
      <c r="CZ7" s="418"/>
      <c r="DA7" s="419"/>
      <c r="DB7" s="417">
        <v>3653977</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301618</v>
      </c>
      <c r="BO8" s="418"/>
      <c r="BP8" s="418"/>
      <c r="BQ8" s="418"/>
      <c r="BR8" s="418"/>
      <c r="BS8" s="418"/>
      <c r="BT8" s="418"/>
      <c r="BU8" s="419"/>
      <c r="BV8" s="417">
        <v>167765</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0.51</v>
      </c>
      <c r="CU8" s="458"/>
      <c r="CV8" s="458"/>
      <c r="CW8" s="458"/>
      <c r="CX8" s="458"/>
      <c r="CY8" s="458"/>
      <c r="CZ8" s="458"/>
      <c r="DA8" s="459"/>
      <c r="DB8" s="457">
        <v>0.51</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13358</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133893</v>
      </c>
      <c r="BO9" s="418"/>
      <c r="BP9" s="418"/>
      <c r="BQ9" s="418"/>
      <c r="BR9" s="418"/>
      <c r="BS9" s="418"/>
      <c r="BT9" s="418"/>
      <c r="BU9" s="419"/>
      <c r="BV9" s="417">
        <v>-217193</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11.4</v>
      </c>
      <c r="CU9" s="415"/>
      <c r="CV9" s="415"/>
      <c r="CW9" s="415"/>
      <c r="CX9" s="415"/>
      <c r="CY9" s="415"/>
      <c r="CZ9" s="415"/>
      <c r="DA9" s="416"/>
      <c r="DB9" s="414">
        <v>12.2</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14241</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9232</v>
      </c>
      <c r="BO10" s="418"/>
      <c r="BP10" s="418"/>
      <c r="BQ10" s="418"/>
      <c r="BR10" s="418"/>
      <c r="BS10" s="418"/>
      <c r="BT10" s="418"/>
      <c r="BU10" s="419"/>
      <c r="BV10" s="417">
        <v>3890</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13651</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11263</v>
      </c>
      <c r="BO12" s="418"/>
      <c r="BP12" s="418"/>
      <c r="BQ12" s="418"/>
      <c r="BR12" s="418"/>
      <c r="BS12" s="418"/>
      <c r="BT12" s="418"/>
      <c r="BU12" s="419"/>
      <c r="BV12" s="417">
        <v>21340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13513</v>
      </c>
      <c r="S13" s="499"/>
      <c r="T13" s="499"/>
      <c r="U13" s="499"/>
      <c r="V13" s="500"/>
      <c r="W13" s="433" t="s">
        <v>124</v>
      </c>
      <c r="X13" s="434"/>
      <c r="Y13" s="434"/>
      <c r="Z13" s="434"/>
      <c r="AA13" s="434"/>
      <c r="AB13" s="424"/>
      <c r="AC13" s="468">
        <v>644</v>
      </c>
      <c r="AD13" s="469"/>
      <c r="AE13" s="469"/>
      <c r="AF13" s="469"/>
      <c r="AG13" s="508"/>
      <c r="AH13" s="468">
        <v>729</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131862</v>
      </c>
      <c r="BO13" s="418"/>
      <c r="BP13" s="418"/>
      <c r="BQ13" s="418"/>
      <c r="BR13" s="418"/>
      <c r="BS13" s="418"/>
      <c r="BT13" s="418"/>
      <c r="BU13" s="419"/>
      <c r="BV13" s="417">
        <v>-234643</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10.6</v>
      </c>
      <c r="CU13" s="415"/>
      <c r="CV13" s="415"/>
      <c r="CW13" s="415"/>
      <c r="CX13" s="415"/>
      <c r="CY13" s="415"/>
      <c r="CZ13" s="415"/>
      <c r="DA13" s="416"/>
      <c r="DB13" s="414">
        <v>11.3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13648</v>
      </c>
      <c r="S14" s="499"/>
      <c r="T14" s="499"/>
      <c r="U14" s="499"/>
      <c r="V14" s="500"/>
      <c r="W14" s="407"/>
      <c r="X14" s="408"/>
      <c r="Y14" s="408"/>
      <c r="Z14" s="408"/>
      <c r="AA14" s="408"/>
      <c r="AB14" s="397"/>
      <c r="AC14" s="501">
        <v>11.1</v>
      </c>
      <c r="AD14" s="502"/>
      <c r="AE14" s="502"/>
      <c r="AF14" s="502"/>
      <c r="AG14" s="503"/>
      <c r="AH14" s="501">
        <v>12.5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13518</v>
      </c>
      <c r="S15" s="499"/>
      <c r="T15" s="499"/>
      <c r="U15" s="499"/>
      <c r="V15" s="500"/>
      <c r="W15" s="433" t="s">
        <v>131</v>
      </c>
      <c r="X15" s="434"/>
      <c r="Y15" s="434"/>
      <c r="Z15" s="434"/>
      <c r="AA15" s="434"/>
      <c r="AB15" s="424"/>
      <c r="AC15" s="468">
        <v>1487</v>
      </c>
      <c r="AD15" s="469"/>
      <c r="AE15" s="469"/>
      <c r="AF15" s="469"/>
      <c r="AG15" s="508"/>
      <c r="AH15" s="468">
        <v>1511</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1407478</v>
      </c>
      <c r="BO15" s="381"/>
      <c r="BP15" s="381"/>
      <c r="BQ15" s="381"/>
      <c r="BR15" s="381"/>
      <c r="BS15" s="381"/>
      <c r="BT15" s="381"/>
      <c r="BU15" s="382"/>
      <c r="BV15" s="380">
        <v>1608763</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25.6</v>
      </c>
      <c r="AD16" s="502"/>
      <c r="AE16" s="502"/>
      <c r="AF16" s="502"/>
      <c r="AG16" s="503"/>
      <c r="AH16" s="501">
        <v>25.9</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2938243</v>
      </c>
      <c r="BO16" s="418"/>
      <c r="BP16" s="418"/>
      <c r="BQ16" s="418"/>
      <c r="BR16" s="418"/>
      <c r="BS16" s="418"/>
      <c r="BT16" s="418"/>
      <c r="BU16" s="419"/>
      <c r="BV16" s="417">
        <v>2993024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3668</v>
      </c>
      <c r="AD17" s="469"/>
      <c r="AE17" s="469"/>
      <c r="AF17" s="469"/>
      <c r="AG17" s="508"/>
      <c r="AH17" s="468">
        <v>3589</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1775420</v>
      </c>
      <c r="BO17" s="418"/>
      <c r="BP17" s="418"/>
      <c r="BQ17" s="418"/>
      <c r="BR17" s="418"/>
      <c r="BS17" s="418"/>
      <c r="BT17" s="418"/>
      <c r="BU17" s="419"/>
      <c r="BV17" s="417">
        <v>2046165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36.22</v>
      </c>
      <c r="M18" s="530"/>
      <c r="N18" s="530"/>
      <c r="O18" s="530"/>
      <c r="P18" s="530"/>
      <c r="Q18" s="530"/>
      <c r="R18" s="531"/>
      <c r="S18" s="531"/>
      <c r="T18" s="531"/>
      <c r="U18" s="531"/>
      <c r="V18" s="532"/>
      <c r="W18" s="435"/>
      <c r="X18" s="436"/>
      <c r="Y18" s="436"/>
      <c r="Z18" s="436"/>
      <c r="AA18" s="436"/>
      <c r="AB18" s="427"/>
      <c r="AC18" s="533">
        <v>63.3</v>
      </c>
      <c r="AD18" s="534"/>
      <c r="AE18" s="534"/>
      <c r="AF18" s="534"/>
      <c r="AG18" s="535"/>
      <c r="AH18" s="533">
        <v>61.6</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3357875</v>
      </c>
      <c r="BO18" s="418"/>
      <c r="BP18" s="418"/>
      <c r="BQ18" s="418"/>
      <c r="BR18" s="418"/>
      <c r="BS18" s="418"/>
      <c r="BT18" s="418"/>
      <c r="BU18" s="419"/>
      <c r="BV18" s="417">
        <v>3255133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369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4361139</v>
      </c>
      <c r="BO19" s="418"/>
      <c r="BP19" s="418"/>
      <c r="BQ19" s="418"/>
      <c r="BR19" s="418"/>
      <c r="BS19" s="418"/>
      <c r="BT19" s="418"/>
      <c r="BU19" s="419"/>
      <c r="BV19" s="417">
        <v>4452636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4930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4143607</v>
      </c>
      <c r="BO23" s="418"/>
      <c r="BP23" s="418"/>
      <c r="BQ23" s="418"/>
      <c r="BR23" s="418"/>
      <c r="BS23" s="418"/>
      <c r="BT23" s="418"/>
      <c r="BU23" s="419"/>
      <c r="BV23" s="417">
        <v>4331657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7380</v>
      </c>
      <c r="R24" s="469"/>
      <c r="S24" s="469"/>
      <c r="T24" s="469"/>
      <c r="U24" s="469"/>
      <c r="V24" s="508"/>
      <c r="W24" s="563"/>
      <c r="X24" s="551"/>
      <c r="Y24" s="552"/>
      <c r="Z24" s="467" t="s">
        <v>155</v>
      </c>
      <c r="AA24" s="447"/>
      <c r="AB24" s="447"/>
      <c r="AC24" s="447"/>
      <c r="AD24" s="447"/>
      <c r="AE24" s="447"/>
      <c r="AF24" s="447"/>
      <c r="AG24" s="448"/>
      <c r="AH24" s="468">
        <v>109</v>
      </c>
      <c r="AI24" s="469"/>
      <c r="AJ24" s="469"/>
      <c r="AK24" s="469"/>
      <c r="AL24" s="508"/>
      <c r="AM24" s="468">
        <v>318389</v>
      </c>
      <c r="AN24" s="469"/>
      <c r="AO24" s="469"/>
      <c r="AP24" s="469"/>
      <c r="AQ24" s="469"/>
      <c r="AR24" s="508"/>
      <c r="AS24" s="468">
        <v>2921</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3932600</v>
      </c>
      <c r="BO24" s="418"/>
      <c r="BP24" s="418"/>
      <c r="BQ24" s="418"/>
      <c r="BR24" s="418"/>
      <c r="BS24" s="418"/>
      <c r="BT24" s="418"/>
      <c r="BU24" s="419"/>
      <c r="BV24" s="417">
        <v>3971358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2</v>
      </c>
      <c r="M25" s="469"/>
      <c r="N25" s="469"/>
      <c r="O25" s="469"/>
      <c r="P25" s="508"/>
      <c r="Q25" s="468">
        <v>5904</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159477</v>
      </c>
      <c r="BO25" s="381"/>
      <c r="BP25" s="381"/>
      <c r="BQ25" s="381"/>
      <c r="BR25" s="381"/>
      <c r="BS25" s="381"/>
      <c r="BT25" s="381"/>
      <c r="BU25" s="382"/>
      <c r="BV25" s="380">
        <v>227325</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5462</v>
      </c>
      <c r="R26" s="469"/>
      <c r="S26" s="469"/>
      <c r="T26" s="469"/>
      <c r="U26" s="469"/>
      <c r="V26" s="508"/>
      <c r="W26" s="563"/>
      <c r="X26" s="551"/>
      <c r="Y26" s="552"/>
      <c r="Z26" s="467" t="s">
        <v>161</v>
      </c>
      <c r="AA26" s="573"/>
      <c r="AB26" s="573"/>
      <c r="AC26" s="573"/>
      <c r="AD26" s="573"/>
      <c r="AE26" s="573"/>
      <c r="AF26" s="573"/>
      <c r="AG26" s="574"/>
      <c r="AH26" s="468">
        <v>7</v>
      </c>
      <c r="AI26" s="469"/>
      <c r="AJ26" s="469"/>
      <c r="AK26" s="469"/>
      <c r="AL26" s="508"/>
      <c r="AM26" s="468">
        <v>21469</v>
      </c>
      <c r="AN26" s="469"/>
      <c r="AO26" s="469"/>
      <c r="AP26" s="469"/>
      <c r="AQ26" s="469"/>
      <c r="AR26" s="508"/>
      <c r="AS26" s="468">
        <v>3067</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v>1000</v>
      </c>
      <c r="BO26" s="418"/>
      <c r="BP26" s="418"/>
      <c r="BQ26" s="418"/>
      <c r="BR26" s="418"/>
      <c r="BS26" s="418"/>
      <c r="BT26" s="418"/>
      <c r="BU26" s="419"/>
      <c r="BV26" s="417">
        <v>465</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3087</v>
      </c>
      <c r="R27" s="469"/>
      <c r="S27" s="469"/>
      <c r="T27" s="469"/>
      <c r="U27" s="469"/>
      <c r="V27" s="508"/>
      <c r="W27" s="563"/>
      <c r="X27" s="551"/>
      <c r="Y27" s="552"/>
      <c r="Z27" s="467" t="s">
        <v>164</v>
      </c>
      <c r="AA27" s="447"/>
      <c r="AB27" s="447"/>
      <c r="AC27" s="447"/>
      <c r="AD27" s="447"/>
      <c r="AE27" s="447"/>
      <c r="AF27" s="447"/>
      <c r="AG27" s="448"/>
      <c r="AH27" s="468">
        <v>12</v>
      </c>
      <c r="AI27" s="469"/>
      <c r="AJ27" s="469"/>
      <c r="AK27" s="469"/>
      <c r="AL27" s="508"/>
      <c r="AM27" s="468">
        <v>33252</v>
      </c>
      <c r="AN27" s="469"/>
      <c r="AO27" s="469"/>
      <c r="AP27" s="469"/>
      <c r="AQ27" s="469"/>
      <c r="AR27" s="508"/>
      <c r="AS27" s="468">
        <v>2771</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2573</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649232</v>
      </c>
      <c r="BO28" s="381"/>
      <c r="BP28" s="381"/>
      <c r="BQ28" s="381"/>
      <c r="BR28" s="381"/>
      <c r="BS28" s="381"/>
      <c r="BT28" s="381"/>
      <c r="BU28" s="382"/>
      <c r="BV28" s="380">
        <v>651263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12</v>
      </c>
      <c r="M29" s="469"/>
      <c r="N29" s="469"/>
      <c r="O29" s="469"/>
      <c r="P29" s="508"/>
      <c r="Q29" s="468">
        <v>2058</v>
      </c>
      <c r="R29" s="469"/>
      <c r="S29" s="469"/>
      <c r="T29" s="469"/>
      <c r="U29" s="469"/>
      <c r="V29" s="508"/>
      <c r="W29" s="564"/>
      <c r="X29" s="565"/>
      <c r="Y29" s="566"/>
      <c r="Z29" s="467" t="s">
        <v>171</v>
      </c>
      <c r="AA29" s="447"/>
      <c r="AB29" s="447"/>
      <c r="AC29" s="447"/>
      <c r="AD29" s="447"/>
      <c r="AE29" s="447"/>
      <c r="AF29" s="447"/>
      <c r="AG29" s="448"/>
      <c r="AH29" s="468">
        <v>121</v>
      </c>
      <c r="AI29" s="469"/>
      <c r="AJ29" s="469"/>
      <c r="AK29" s="469"/>
      <c r="AL29" s="508"/>
      <c r="AM29" s="468">
        <v>351641</v>
      </c>
      <c r="AN29" s="469"/>
      <c r="AO29" s="469"/>
      <c r="AP29" s="469"/>
      <c r="AQ29" s="469"/>
      <c r="AR29" s="508"/>
      <c r="AS29" s="468">
        <v>2906</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590200</v>
      </c>
      <c r="BO29" s="418"/>
      <c r="BP29" s="418"/>
      <c r="BQ29" s="418"/>
      <c r="BR29" s="418"/>
      <c r="BS29" s="418"/>
      <c r="BT29" s="418"/>
      <c r="BU29" s="419"/>
      <c r="BV29" s="417">
        <v>763600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96.3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2342994</v>
      </c>
      <c r="BO30" s="587"/>
      <c r="BP30" s="587"/>
      <c r="BQ30" s="587"/>
      <c r="BR30" s="587"/>
      <c r="BS30" s="587"/>
      <c r="BT30" s="587"/>
      <c r="BU30" s="588"/>
      <c r="BV30" s="586">
        <v>2276067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板野町特別会計国民健康保険</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IF('各会計、関係団体の財政状況及び健全化判断比率'!B32="","",'各会計、関係団体の財政状況及び健全化判断比率'!B32)</f>
        <v>板野町水道事業会計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IF('各会計、関係団体の財政状況及び健全化判断比率'!B33="","",'各会計、関係団体の財政状況及び健全化判断比率'!B33)</f>
        <v>板野町公共下水道事業特別会計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徳島県市町村議会議員公務災害補償等組合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板野町土地開発公社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板野町住宅新築資金等貸付事業特別会計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板野町介護保険（保険事業）特別会計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徳島県市町村総合事務組合（一般会計）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板野町奨学金貸与事業特別会計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板野町後期高齢者医療特別会計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徳島県市町村総合事務組合（徳島滞納整理機構特別会計）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7</v>
      </c>
      <c r="V37" s="598"/>
      <c r="W37" s="599" t="str">
        <f>IF('各会計、関係団体の財政状況及び健全化判断比率'!B31="","",'各会計、関係団体の財政状況及び健全化判断比率'!B31)</f>
        <v>板野町介護保険（介護サービス事業）特別会計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徳島県後期高齢者医療広域連合（一般会計）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徳島県後期高齢者医療広域連合（後期高齢者医療事業会計）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中央広域環境施設組合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板野西部消防組合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板野西部青少年補導センター組合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18</v>
      </c>
      <c r="BX42" s="598"/>
      <c r="BY42" s="599" t="str">
        <f>IF('各会計、関係団体の財政状況及び健全化判断比率'!B76="","",'各会計、関係団体の財政状況及び健全化判断比率'!B76)</f>
        <v>松茂町ほか二町競艇事業組合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1488329</v>
      </c>
      <c r="S5" s="615"/>
      <c r="T5" s="615"/>
      <c r="U5" s="615"/>
      <c r="V5" s="615"/>
      <c r="W5" s="615"/>
      <c r="X5" s="615"/>
      <c r="Y5" s="616"/>
      <c r="Z5" s="617">
        <v>26.1</v>
      </c>
      <c r="AA5" s="617"/>
      <c r="AB5" s="617"/>
      <c r="AC5" s="617"/>
      <c r="AD5" s="618">
        <v>1488329</v>
      </c>
      <c r="AE5" s="618"/>
      <c r="AF5" s="618"/>
      <c r="AG5" s="618"/>
      <c r="AH5" s="618"/>
      <c r="AI5" s="618"/>
      <c r="AJ5" s="618"/>
      <c r="AK5" s="618"/>
      <c r="AL5" s="619">
        <v>44.2</v>
      </c>
      <c r="AM5" s="620"/>
      <c r="AN5" s="620"/>
      <c r="AO5" s="621"/>
      <c r="AP5" s="611" t="s">
        <v>210</v>
      </c>
      <c r="AQ5" s="612"/>
      <c r="AR5" s="612"/>
      <c r="AS5" s="612"/>
      <c r="AT5" s="612"/>
      <c r="AU5" s="612"/>
      <c r="AV5" s="612"/>
      <c r="AW5" s="612"/>
      <c r="AX5" s="612"/>
      <c r="AY5" s="612"/>
      <c r="AZ5" s="612"/>
      <c r="BA5" s="612"/>
      <c r="BB5" s="612"/>
      <c r="BC5" s="612"/>
      <c r="BD5" s="612"/>
      <c r="BE5" s="612"/>
      <c r="BF5" s="613"/>
      <c r="BG5" s="625">
        <v>1488329</v>
      </c>
      <c r="BH5" s="626"/>
      <c r="BI5" s="626"/>
      <c r="BJ5" s="626"/>
      <c r="BK5" s="626"/>
      <c r="BL5" s="626"/>
      <c r="BM5" s="626"/>
      <c r="BN5" s="627"/>
      <c r="BO5" s="628">
        <v>100</v>
      </c>
      <c r="BP5" s="628"/>
      <c r="BQ5" s="628"/>
      <c r="BR5" s="628"/>
      <c r="BS5" s="629">
        <v>16999</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81852</v>
      </c>
      <c r="S6" s="626"/>
      <c r="T6" s="626"/>
      <c r="U6" s="626"/>
      <c r="V6" s="626"/>
      <c r="W6" s="626"/>
      <c r="X6" s="626"/>
      <c r="Y6" s="627"/>
      <c r="Z6" s="628">
        <v>1.4</v>
      </c>
      <c r="AA6" s="628"/>
      <c r="AB6" s="628"/>
      <c r="AC6" s="628"/>
      <c r="AD6" s="629">
        <v>81852</v>
      </c>
      <c r="AE6" s="629"/>
      <c r="AF6" s="629"/>
      <c r="AG6" s="629"/>
      <c r="AH6" s="629"/>
      <c r="AI6" s="629"/>
      <c r="AJ6" s="629"/>
      <c r="AK6" s="629"/>
      <c r="AL6" s="630">
        <v>2.4</v>
      </c>
      <c r="AM6" s="631"/>
      <c r="AN6" s="631"/>
      <c r="AO6" s="632"/>
      <c r="AP6" s="622" t="s">
        <v>215</v>
      </c>
      <c r="AQ6" s="623"/>
      <c r="AR6" s="623"/>
      <c r="AS6" s="623"/>
      <c r="AT6" s="623"/>
      <c r="AU6" s="623"/>
      <c r="AV6" s="623"/>
      <c r="AW6" s="623"/>
      <c r="AX6" s="623"/>
      <c r="AY6" s="623"/>
      <c r="AZ6" s="623"/>
      <c r="BA6" s="623"/>
      <c r="BB6" s="623"/>
      <c r="BC6" s="623"/>
      <c r="BD6" s="623"/>
      <c r="BE6" s="623"/>
      <c r="BF6" s="624"/>
      <c r="BG6" s="625">
        <v>1488329</v>
      </c>
      <c r="BH6" s="626"/>
      <c r="BI6" s="626"/>
      <c r="BJ6" s="626"/>
      <c r="BK6" s="626"/>
      <c r="BL6" s="626"/>
      <c r="BM6" s="626"/>
      <c r="BN6" s="627"/>
      <c r="BO6" s="628">
        <v>100</v>
      </c>
      <c r="BP6" s="628"/>
      <c r="BQ6" s="628"/>
      <c r="BR6" s="628"/>
      <c r="BS6" s="629">
        <v>16999</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79258</v>
      </c>
      <c r="CS6" s="626"/>
      <c r="CT6" s="626"/>
      <c r="CU6" s="626"/>
      <c r="CV6" s="626"/>
      <c r="CW6" s="626"/>
      <c r="CX6" s="626"/>
      <c r="CY6" s="627"/>
      <c r="CZ6" s="628">
        <v>1.5</v>
      </c>
      <c r="DA6" s="628"/>
      <c r="DB6" s="628"/>
      <c r="DC6" s="628"/>
      <c r="DD6" s="634" t="s">
        <v>217</v>
      </c>
      <c r="DE6" s="626"/>
      <c r="DF6" s="626"/>
      <c r="DG6" s="626"/>
      <c r="DH6" s="626"/>
      <c r="DI6" s="626"/>
      <c r="DJ6" s="626"/>
      <c r="DK6" s="626"/>
      <c r="DL6" s="626"/>
      <c r="DM6" s="626"/>
      <c r="DN6" s="626"/>
      <c r="DO6" s="626"/>
      <c r="DP6" s="627"/>
      <c r="DQ6" s="634">
        <v>79258</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1362</v>
      </c>
      <c r="S7" s="626"/>
      <c r="T7" s="626"/>
      <c r="U7" s="626"/>
      <c r="V7" s="626"/>
      <c r="W7" s="626"/>
      <c r="X7" s="626"/>
      <c r="Y7" s="627"/>
      <c r="Z7" s="628">
        <v>0</v>
      </c>
      <c r="AA7" s="628"/>
      <c r="AB7" s="628"/>
      <c r="AC7" s="628"/>
      <c r="AD7" s="629">
        <v>1362</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625696</v>
      </c>
      <c r="BH7" s="626"/>
      <c r="BI7" s="626"/>
      <c r="BJ7" s="626"/>
      <c r="BK7" s="626"/>
      <c r="BL7" s="626"/>
      <c r="BM7" s="626"/>
      <c r="BN7" s="627"/>
      <c r="BO7" s="628">
        <v>42</v>
      </c>
      <c r="BP7" s="628"/>
      <c r="BQ7" s="628"/>
      <c r="BR7" s="628"/>
      <c r="BS7" s="629">
        <v>16999</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912706</v>
      </c>
      <c r="CS7" s="626"/>
      <c r="CT7" s="626"/>
      <c r="CU7" s="626"/>
      <c r="CV7" s="626"/>
      <c r="CW7" s="626"/>
      <c r="CX7" s="626"/>
      <c r="CY7" s="627"/>
      <c r="CZ7" s="628">
        <v>17</v>
      </c>
      <c r="DA7" s="628"/>
      <c r="DB7" s="628"/>
      <c r="DC7" s="628"/>
      <c r="DD7" s="634">
        <v>7506</v>
      </c>
      <c r="DE7" s="626"/>
      <c r="DF7" s="626"/>
      <c r="DG7" s="626"/>
      <c r="DH7" s="626"/>
      <c r="DI7" s="626"/>
      <c r="DJ7" s="626"/>
      <c r="DK7" s="626"/>
      <c r="DL7" s="626"/>
      <c r="DM7" s="626"/>
      <c r="DN7" s="626"/>
      <c r="DO7" s="626"/>
      <c r="DP7" s="627"/>
      <c r="DQ7" s="634">
        <v>842246</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9823</v>
      </c>
      <c r="S8" s="626"/>
      <c r="T8" s="626"/>
      <c r="U8" s="626"/>
      <c r="V8" s="626"/>
      <c r="W8" s="626"/>
      <c r="X8" s="626"/>
      <c r="Y8" s="627"/>
      <c r="Z8" s="628">
        <v>0.2</v>
      </c>
      <c r="AA8" s="628"/>
      <c r="AB8" s="628"/>
      <c r="AC8" s="628"/>
      <c r="AD8" s="629">
        <v>9823</v>
      </c>
      <c r="AE8" s="629"/>
      <c r="AF8" s="629"/>
      <c r="AG8" s="629"/>
      <c r="AH8" s="629"/>
      <c r="AI8" s="629"/>
      <c r="AJ8" s="629"/>
      <c r="AK8" s="629"/>
      <c r="AL8" s="630">
        <v>0.3</v>
      </c>
      <c r="AM8" s="631"/>
      <c r="AN8" s="631"/>
      <c r="AO8" s="632"/>
      <c r="AP8" s="622" t="s">
        <v>222</v>
      </c>
      <c r="AQ8" s="623"/>
      <c r="AR8" s="623"/>
      <c r="AS8" s="623"/>
      <c r="AT8" s="623"/>
      <c r="AU8" s="623"/>
      <c r="AV8" s="623"/>
      <c r="AW8" s="623"/>
      <c r="AX8" s="623"/>
      <c r="AY8" s="623"/>
      <c r="AZ8" s="623"/>
      <c r="BA8" s="623"/>
      <c r="BB8" s="623"/>
      <c r="BC8" s="623"/>
      <c r="BD8" s="623"/>
      <c r="BE8" s="623"/>
      <c r="BF8" s="624"/>
      <c r="BG8" s="625">
        <v>21000</v>
      </c>
      <c r="BH8" s="626"/>
      <c r="BI8" s="626"/>
      <c r="BJ8" s="626"/>
      <c r="BK8" s="626"/>
      <c r="BL8" s="626"/>
      <c r="BM8" s="626"/>
      <c r="BN8" s="627"/>
      <c r="BO8" s="628">
        <v>1.4</v>
      </c>
      <c r="BP8" s="628"/>
      <c r="BQ8" s="628"/>
      <c r="BR8" s="628"/>
      <c r="BS8" s="634" t="s">
        <v>223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1834455</v>
      </c>
      <c r="CS8" s="626"/>
      <c r="CT8" s="626"/>
      <c r="CU8" s="626"/>
      <c r="CV8" s="626"/>
      <c r="CW8" s="626"/>
      <c r="CX8" s="626"/>
      <c r="CY8" s="627"/>
      <c r="CZ8" s="628">
        <v>34.200000000000003</v>
      </c>
      <c r="DA8" s="628"/>
      <c r="DB8" s="628"/>
      <c r="DC8" s="628"/>
      <c r="DD8" s="634" t="s">
        <v>217</v>
      </c>
      <c r="DE8" s="626"/>
      <c r="DF8" s="626"/>
      <c r="DG8" s="626"/>
      <c r="DH8" s="626"/>
      <c r="DI8" s="626"/>
      <c r="DJ8" s="626"/>
      <c r="DK8" s="626"/>
      <c r="DL8" s="626"/>
      <c r="DM8" s="626"/>
      <c r="DN8" s="626"/>
      <c r="DO8" s="626"/>
      <c r="DP8" s="627"/>
      <c r="DQ8" s="634">
        <v>999621</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6050</v>
      </c>
      <c r="S9" s="626"/>
      <c r="T9" s="626"/>
      <c r="U9" s="626"/>
      <c r="V9" s="626"/>
      <c r="W9" s="626"/>
      <c r="X9" s="626"/>
      <c r="Y9" s="627"/>
      <c r="Z9" s="628">
        <v>0.1</v>
      </c>
      <c r="AA9" s="628"/>
      <c r="AB9" s="628"/>
      <c r="AC9" s="628"/>
      <c r="AD9" s="629">
        <v>6050</v>
      </c>
      <c r="AE9" s="629"/>
      <c r="AF9" s="629"/>
      <c r="AG9" s="629"/>
      <c r="AH9" s="629"/>
      <c r="AI9" s="629"/>
      <c r="AJ9" s="629"/>
      <c r="AK9" s="629"/>
      <c r="AL9" s="630">
        <v>0.2</v>
      </c>
      <c r="AM9" s="631"/>
      <c r="AN9" s="631"/>
      <c r="AO9" s="632"/>
      <c r="AP9" s="622" t="s">
        <v>226</v>
      </c>
      <c r="AQ9" s="623"/>
      <c r="AR9" s="623"/>
      <c r="AS9" s="623"/>
      <c r="AT9" s="623"/>
      <c r="AU9" s="623"/>
      <c r="AV9" s="623"/>
      <c r="AW9" s="623"/>
      <c r="AX9" s="623"/>
      <c r="AY9" s="623"/>
      <c r="AZ9" s="623"/>
      <c r="BA9" s="623"/>
      <c r="BB9" s="623"/>
      <c r="BC9" s="623"/>
      <c r="BD9" s="623"/>
      <c r="BE9" s="623"/>
      <c r="BF9" s="624"/>
      <c r="BG9" s="625">
        <v>478006</v>
      </c>
      <c r="BH9" s="626"/>
      <c r="BI9" s="626"/>
      <c r="BJ9" s="626"/>
      <c r="BK9" s="626"/>
      <c r="BL9" s="626"/>
      <c r="BM9" s="626"/>
      <c r="BN9" s="627"/>
      <c r="BO9" s="628">
        <v>32.1</v>
      </c>
      <c r="BP9" s="628"/>
      <c r="BQ9" s="628"/>
      <c r="BR9" s="628"/>
      <c r="BS9" s="634" t="s">
        <v>223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600979</v>
      </c>
      <c r="CS9" s="626"/>
      <c r="CT9" s="626"/>
      <c r="CU9" s="626"/>
      <c r="CV9" s="626"/>
      <c r="CW9" s="626"/>
      <c r="CX9" s="626"/>
      <c r="CY9" s="627"/>
      <c r="CZ9" s="628">
        <v>11.2</v>
      </c>
      <c r="DA9" s="628"/>
      <c r="DB9" s="628"/>
      <c r="DC9" s="628"/>
      <c r="DD9" s="634">
        <v>49352</v>
      </c>
      <c r="DE9" s="626"/>
      <c r="DF9" s="626"/>
      <c r="DG9" s="626"/>
      <c r="DH9" s="626"/>
      <c r="DI9" s="626"/>
      <c r="DJ9" s="626"/>
      <c r="DK9" s="626"/>
      <c r="DL9" s="626"/>
      <c r="DM9" s="626"/>
      <c r="DN9" s="626"/>
      <c r="DO9" s="626"/>
      <c r="DP9" s="627"/>
      <c r="DQ9" s="634">
        <v>532883</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223125</v>
      </c>
      <c r="S10" s="626"/>
      <c r="T10" s="626"/>
      <c r="U10" s="626"/>
      <c r="V10" s="626"/>
      <c r="W10" s="626"/>
      <c r="X10" s="626"/>
      <c r="Y10" s="627"/>
      <c r="Z10" s="628">
        <v>3.9</v>
      </c>
      <c r="AA10" s="628"/>
      <c r="AB10" s="628"/>
      <c r="AC10" s="628"/>
      <c r="AD10" s="629">
        <v>223125</v>
      </c>
      <c r="AE10" s="629"/>
      <c r="AF10" s="629"/>
      <c r="AG10" s="629"/>
      <c r="AH10" s="629"/>
      <c r="AI10" s="629"/>
      <c r="AJ10" s="629"/>
      <c r="AK10" s="629"/>
      <c r="AL10" s="630">
        <v>6.6</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34584</v>
      </c>
      <c r="BH10" s="626"/>
      <c r="BI10" s="626"/>
      <c r="BJ10" s="626"/>
      <c r="BK10" s="626"/>
      <c r="BL10" s="626"/>
      <c r="BM10" s="626"/>
      <c r="BN10" s="627"/>
      <c r="BO10" s="628">
        <v>2.2999999999999998</v>
      </c>
      <c r="BP10" s="628"/>
      <c r="BQ10" s="628"/>
      <c r="BR10" s="628"/>
      <c r="BS10" s="634" t="s">
        <v>223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t="s">
        <v>223</v>
      </c>
      <c r="CS10" s="626"/>
      <c r="CT10" s="626"/>
      <c r="CU10" s="626"/>
      <c r="CV10" s="626"/>
      <c r="CW10" s="626"/>
      <c r="CX10" s="626"/>
      <c r="CY10" s="627"/>
      <c r="CZ10" s="628" t="s">
        <v>223</v>
      </c>
      <c r="DA10" s="628"/>
      <c r="DB10" s="628"/>
      <c r="DC10" s="628"/>
      <c r="DD10" s="634" t="s">
        <v>223</v>
      </c>
      <c r="DE10" s="626"/>
      <c r="DF10" s="626"/>
      <c r="DG10" s="626"/>
      <c r="DH10" s="626"/>
      <c r="DI10" s="626"/>
      <c r="DJ10" s="626"/>
      <c r="DK10" s="626"/>
      <c r="DL10" s="626"/>
      <c r="DM10" s="626"/>
      <c r="DN10" s="626"/>
      <c r="DO10" s="626"/>
      <c r="DP10" s="627"/>
      <c r="DQ10" s="634" t="s">
        <v>223</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t="s">
        <v>223</v>
      </c>
      <c r="S11" s="626"/>
      <c r="T11" s="626"/>
      <c r="U11" s="626"/>
      <c r="V11" s="626"/>
      <c r="W11" s="626"/>
      <c r="X11" s="626"/>
      <c r="Y11" s="627"/>
      <c r="Z11" s="628" t="s">
        <v>223</v>
      </c>
      <c r="AA11" s="628"/>
      <c r="AB11" s="628"/>
      <c r="AC11" s="628"/>
      <c r="AD11" s="629" t="s">
        <v>223</v>
      </c>
      <c r="AE11" s="629"/>
      <c r="AF11" s="629"/>
      <c r="AG11" s="629"/>
      <c r="AH11" s="629"/>
      <c r="AI11" s="629"/>
      <c r="AJ11" s="629"/>
      <c r="AK11" s="629"/>
      <c r="AL11" s="630" t="s">
        <v>223</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92106</v>
      </c>
      <c r="BH11" s="626"/>
      <c r="BI11" s="626"/>
      <c r="BJ11" s="626"/>
      <c r="BK11" s="626"/>
      <c r="BL11" s="626"/>
      <c r="BM11" s="626"/>
      <c r="BN11" s="627"/>
      <c r="BO11" s="628">
        <v>6.2</v>
      </c>
      <c r="BP11" s="628"/>
      <c r="BQ11" s="628"/>
      <c r="BR11" s="628"/>
      <c r="BS11" s="634">
        <v>16999</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72008</v>
      </c>
      <c r="CS11" s="626"/>
      <c r="CT11" s="626"/>
      <c r="CU11" s="626"/>
      <c r="CV11" s="626"/>
      <c r="CW11" s="626"/>
      <c r="CX11" s="626"/>
      <c r="CY11" s="627"/>
      <c r="CZ11" s="628">
        <v>1.3</v>
      </c>
      <c r="DA11" s="628"/>
      <c r="DB11" s="628"/>
      <c r="DC11" s="628"/>
      <c r="DD11" s="634">
        <v>744</v>
      </c>
      <c r="DE11" s="626"/>
      <c r="DF11" s="626"/>
      <c r="DG11" s="626"/>
      <c r="DH11" s="626"/>
      <c r="DI11" s="626"/>
      <c r="DJ11" s="626"/>
      <c r="DK11" s="626"/>
      <c r="DL11" s="626"/>
      <c r="DM11" s="626"/>
      <c r="DN11" s="626"/>
      <c r="DO11" s="626"/>
      <c r="DP11" s="627"/>
      <c r="DQ11" s="634">
        <v>53398</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223</v>
      </c>
      <c r="S12" s="626"/>
      <c r="T12" s="626"/>
      <c r="U12" s="626"/>
      <c r="V12" s="626"/>
      <c r="W12" s="626"/>
      <c r="X12" s="626"/>
      <c r="Y12" s="627"/>
      <c r="Z12" s="628" t="s">
        <v>223</v>
      </c>
      <c r="AA12" s="628"/>
      <c r="AB12" s="628"/>
      <c r="AC12" s="628"/>
      <c r="AD12" s="629" t="s">
        <v>223</v>
      </c>
      <c r="AE12" s="629"/>
      <c r="AF12" s="629"/>
      <c r="AG12" s="629"/>
      <c r="AH12" s="629"/>
      <c r="AI12" s="629"/>
      <c r="AJ12" s="629"/>
      <c r="AK12" s="629"/>
      <c r="AL12" s="630" t="s">
        <v>223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708457</v>
      </c>
      <c r="BH12" s="626"/>
      <c r="BI12" s="626"/>
      <c r="BJ12" s="626"/>
      <c r="BK12" s="626"/>
      <c r="BL12" s="626"/>
      <c r="BM12" s="626"/>
      <c r="BN12" s="627"/>
      <c r="BO12" s="628">
        <v>47.6</v>
      </c>
      <c r="BP12" s="628"/>
      <c r="BQ12" s="628"/>
      <c r="BR12" s="628"/>
      <c r="BS12" s="634" t="s">
        <v>223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144662</v>
      </c>
      <c r="CS12" s="626"/>
      <c r="CT12" s="626"/>
      <c r="CU12" s="626"/>
      <c r="CV12" s="626"/>
      <c r="CW12" s="626"/>
      <c r="CX12" s="626"/>
      <c r="CY12" s="627"/>
      <c r="CZ12" s="628">
        <v>2.7</v>
      </c>
      <c r="DA12" s="628"/>
      <c r="DB12" s="628"/>
      <c r="DC12" s="628"/>
      <c r="DD12" s="634">
        <v>23279</v>
      </c>
      <c r="DE12" s="626"/>
      <c r="DF12" s="626"/>
      <c r="DG12" s="626"/>
      <c r="DH12" s="626"/>
      <c r="DI12" s="626"/>
      <c r="DJ12" s="626"/>
      <c r="DK12" s="626"/>
      <c r="DL12" s="626"/>
      <c r="DM12" s="626"/>
      <c r="DN12" s="626"/>
      <c r="DO12" s="626"/>
      <c r="DP12" s="627"/>
      <c r="DQ12" s="634">
        <v>35204</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13123</v>
      </c>
      <c r="S13" s="626"/>
      <c r="T13" s="626"/>
      <c r="U13" s="626"/>
      <c r="V13" s="626"/>
      <c r="W13" s="626"/>
      <c r="X13" s="626"/>
      <c r="Y13" s="627"/>
      <c r="Z13" s="628">
        <v>0.2</v>
      </c>
      <c r="AA13" s="628"/>
      <c r="AB13" s="628"/>
      <c r="AC13" s="628"/>
      <c r="AD13" s="629">
        <v>13123</v>
      </c>
      <c r="AE13" s="629"/>
      <c r="AF13" s="629"/>
      <c r="AG13" s="629"/>
      <c r="AH13" s="629"/>
      <c r="AI13" s="629"/>
      <c r="AJ13" s="629"/>
      <c r="AK13" s="629"/>
      <c r="AL13" s="630">
        <v>0.4</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708235</v>
      </c>
      <c r="BH13" s="626"/>
      <c r="BI13" s="626"/>
      <c r="BJ13" s="626"/>
      <c r="BK13" s="626"/>
      <c r="BL13" s="626"/>
      <c r="BM13" s="626"/>
      <c r="BN13" s="627"/>
      <c r="BO13" s="628">
        <v>47.6</v>
      </c>
      <c r="BP13" s="628"/>
      <c r="BQ13" s="628"/>
      <c r="BR13" s="628"/>
      <c r="BS13" s="634" t="s">
        <v>223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486414</v>
      </c>
      <c r="CS13" s="626"/>
      <c r="CT13" s="626"/>
      <c r="CU13" s="626"/>
      <c r="CV13" s="626"/>
      <c r="CW13" s="626"/>
      <c r="CX13" s="626"/>
      <c r="CY13" s="627"/>
      <c r="CZ13" s="628">
        <v>9.1</v>
      </c>
      <c r="DA13" s="628"/>
      <c r="DB13" s="628"/>
      <c r="DC13" s="628"/>
      <c r="DD13" s="634">
        <v>218141</v>
      </c>
      <c r="DE13" s="626"/>
      <c r="DF13" s="626"/>
      <c r="DG13" s="626"/>
      <c r="DH13" s="626"/>
      <c r="DI13" s="626"/>
      <c r="DJ13" s="626"/>
      <c r="DK13" s="626"/>
      <c r="DL13" s="626"/>
      <c r="DM13" s="626"/>
      <c r="DN13" s="626"/>
      <c r="DO13" s="626"/>
      <c r="DP13" s="627"/>
      <c r="DQ13" s="634">
        <v>352570</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223</v>
      </c>
      <c r="S14" s="626"/>
      <c r="T14" s="626"/>
      <c r="U14" s="626"/>
      <c r="V14" s="626"/>
      <c r="W14" s="626"/>
      <c r="X14" s="626"/>
      <c r="Y14" s="627"/>
      <c r="Z14" s="628" t="s">
        <v>223</v>
      </c>
      <c r="AA14" s="628"/>
      <c r="AB14" s="628"/>
      <c r="AC14" s="628"/>
      <c r="AD14" s="629" t="s">
        <v>223</v>
      </c>
      <c r="AE14" s="629"/>
      <c r="AF14" s="629"/>
      <c r="AG14" s="629"/>
      <c r="AH14" s="629"/>
      <c r="AI14" s="629"/>
      <c r="AJ14" s="629"/>
      <c r="AK14" s="629"/>
      <c r="AL14" s="630" t="s">
        <v>223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44742</v>
      </c>
      <c r="BH14" s="626"/>
      <c r="BI14" s="626"/>
      <c r="BJ14" s="626"/>
      <c r="BK14" s="626"/>
      <c r="BL14" s="626"/>
      <c r="BM14" s="626"/>
      <c r="BN14" s="627"/>
      <c r="BO14" s="628">
        <v>3</v>
      </c>
      <c r="BP14" s="628"/>
      <c r="BQ14" s="628"/>
      <c r="BR14" s="628"/>
      <c r="BS14" s="634" t="s">
        <v>223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220878</v>
      </c>
      <c r="CS14" s="626"/>
      <c r="CT14" s="626"/>
      <c r="CU14" s="626"/>
      <c r="CV14" s="626"/>
      <c r="CW14" s="626"/>
      <c r="CX14" s="626"/>
      <c r="CY14" s="627"/>
      <c r="CZ14" s="628">
        <v>4.0999999999999996</v>
      </c>
      <c r="DA14" s="628"/>
      <c r="DB14" s="628"/>
      <c r="DC14" s="628"/>
      <c r="DD14" s="634">
        <v>20527</v>
      </c>
      <c r="DE14" s="626"/>
      <c r="DF14" s="626"/>
      <c r="DG14" s="626"/>
      <c r="DH14" s="626"/>
      <c r="DI14" s="626"/>
      <c r="DJ14" s="626"/>
      <c r="DK14" s="626"/>
      <c r="DL14" s="626"/>
      <c r="DM14" s="626"/>
      <c r="DN14" s="626"/>
      <c r="DO14" s="626"/>
      <c r="DP14" s="627"/>
      <c r="DQ14" s="634">
        <v>200440</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3453</v>
      </c>
      <c r="S15" s="626"/>
      <c r="T15" s="626"/>
      <c r="U15" s="626"/>
      <c r="V15" s="626"/>
      <c r="W15" s="626"/>
      <c r="X15" s="626"/>
      <c r="Y15" s="627"/>
      <c r="Z15" s="628">
        <v>0.1</v>
      </c>
      <c r="AA15" s="628"/>
      <c r="AB15" s="628"/>
      <c r="AC15" s="628"/>
      <c r="AD15" s="629">
        <v>3453</v>
      </c>
      <c r="AE15" s="629"/>
      <c r="AF15" s="629"/>
      <c r="AG15" s="629"/>
      <c r="AH15" s="629"/>
      <c r="AI15" s="629"/>
      <c r="AJ15" s="629"/>
      <c r="AK15" s="629"/>
      <c r="AL15" s="630">
        <v>0.1</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109434</v>
      </c>
      <c r="BH15" s="626"/>
      <c r="BI15" s="626"/>
      <c r="BJ15" s="626"/>
      <c r="BK15" s="626"/>
      <c r="BL15" s="626"/>
      <c r="BM15" s="626"/>
      <c r="BN15" s="627"/>
      <c r="BO15" s="628">
        <v>7.4</v>
      </c>
      <c r="BP15" s="628"/>
      <c r="BQ15" s="628"/>
      <c r="BR15" s="628"/>
      <c r="BS15" s="634" t="s">
        <v>223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488011</v>
      </c>
      <c r="CS15" s="626"/>
      <c r="CT15" s="626"/>
      <c r="CU15" s="626"/>
      <c r="CV15" s="626"/>
      <c r="CW15" s="626"/>
      <c r="CX15" s="626"/>
      <c r="CY15" s="627"/>
      <c r="CZ15" s="628">
        <v>9.1</v>
      </c>
      <c r="DA15" s="628"/>
      <c r="DB15" s="628"/>
      <c r="DC15" s="628"/>
      <c r="DD15" s="634">
        <v>19598</v>
      </c>
      <c r="DE15" s="626"/>
      <c r="DF15" s="626"/>
      <c r="DG15" s="626"/>
      <c r="DH15" s="626"/>
      <c r="DI15" s="626"/>
      <c r="DJ15" s="626"/>
      <c r="DK15" s="626"/>
      <c r="DL15" s="626"/>
      <c r="DM15" s="626"/>
      <c r="DN15" s="626"/>
      <c r="DO15" s="626"/>
      <c r="DP15" s="627"/>
      <c r="DQ15" s="634">
        <v>432946</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1722990</v>
      </c>
      <c r="S16" s="626"/>
      <c r="T16" s="626"/>
      <c r="U16" s="626"/>
      <c r="V16" s="626"/>
      <c r="W16" s="626"/>
      <c r="X16" s="626"/>
      <c r="Y16" s="627"/>
      <c r="Z16" s="628">
        <v>30.3</v>
      </c>
      <c r="AA16" s="628"/>
      <c r="AB16" s="628"/>
      <c r="AC16" s="628"/>
      <c r="AD16" s="629">
        <v>1528415</v>
      </c>
      <c r="AE16" s="629"/>
      <c r="AF16" s="629"/>
      <c r="AG16" s="629"/>
      <c r="AH16" s="629"/>
      <c r="AI16" s="629"/>
      <c r="AJ16" s="629"/>
      <c r="AK16" s="629"/>
      <c r="AL16" s="630">
        <v>45.4</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223</v>
      </c>
      <c r="BH16" s="626"/>
      <c r="BI16" s="626"/>
      <c r="BJ16" s="626"/>
      <c r="BK16" s="626"/>
      <c r="BL16" s="626"/>
      <c r="BM16" s="626"/>
      <c r="BN16" s="627"/>
      <c r="BO16" s="628" t="s">
        <v>223</v>
      </c>
      <c r="BP16" s="628"/>
      <c r="BQ16" s="628"/>
      <c r="BR16" s="628"/>
      <c r="BS16" s="634" t="s">
        <v>223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t="s">
        <v>223</v>
      </c>
      <c r="CS16" s="626"/>
      <c r="CT16" s="626"/>
      <c r="CU16" s="626"/>
      <c r="CV16" s="626"/>
      <c r="CW16" s="626"/>
      <c r="CX16" s="626"/>
      <c r="CY16" s="627"/>
      <c r="CZ16" s="628" t="s">
        <v>223</v>
      </c>
      <c r="DA16" s="628"/>
      <c r="DB16" s="628"/>
      <c r="DC16" s="628"/>
      <c r="DD16" s="634" t="s">
        <v>223</v>
      </c>
      <c r="DE16" s="626"/>
      <c r="DF16" s="626"/>
      <c r="DG16" s="626"/>
      <c r="DH16" s="626"/>
      <c r="DI16" s="626"/>
      <c r="DJ16" s="626"/>
      <c r="DK16" s="626"/>
      <c r="DL16" s="626"/>
      <c r="DM16" s="626"/>
      <c r="DN16" s="626"/>
      <c r="DO16" s="626"/>
      <c r="DP16" s="627"/>
      <c r="DQ16" s="634" t="s">
        <v>223</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1528415</v>
      </c>
      <c r="S17" s="626"/>
      <c r="T17" s="626"/>
      <c r="U17" s="626"/>
      <c r="V17" s="626"/>
      <c r="W17" s="626"/>
      <c r="X17" s="626"/>
      <c r="Y17" s="627"/>
      <c r="Z17" s="628">
        <v>26.8</v>
      </c>
      <c r="AA17" s="628"/>
      <c r="AB17" s="628"/>
      <c r="AC17" s="628"/>
      <c r="AD17" s="629">
        <v>1528415</v>
      </c>
      <c r="AE17" s="629"/>
      <c r="AF17" s="629"/>
      <c r="AG17" s="629"/>
      <c r="AH17" s="629"/>
      <c r="AI17" s="629"/>
      <c r="AJ17" s="629"/>
      <c r="AK17" s="629"/>
      <c r="AL17" s="630">
        <v>45.4</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223</v>
      </c>
      <c r="BH17" s="626"/>
      <c r="BI17" s="626"/>
      <c r="BJ17" s="626"/>
      <c r="BK17" s="626"/>
      <c r="BL17" s="626"/>
      <c r="BM17" s="626"/>
      <c r="BN17" s="627"/>
      <c r="BO17" s="628" t="s">
        <v>223</v>
      </c>
      <c r="BP17" s="628"/>
      <c r="BQ17" s="628"/>
      <c r="BR17" s="628"/>
      <c r="BS17" s="634" t="s">
        <v>223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518839</v>
      </c>
      <c r="CS17" s="626"/>
      <c r="CT17" s="626"/>
      <c r="CU17" s="626"/>
      <c r="CV17" s="626"/>
      <c r="CW17" s="626"/>
      <c r="CX17" s="626"/>
      <c r="CY17" s="627"/>
      <c r="CZ17" s="628">
        <v>9.6999999999999993</v>
      </c>
      <c r="DA17" s="628"/>
      <c r="DB17" s="628"/>
      <c r="DC17" s="628"/>
      <c r="DD17" s="634" t="s">
        <v>223</v>
      </c>
      <c r="DE17" s="626"/>
      <c r="DF17" s="626"/>
      <c r="DG17" s="626"/>
      <c r="DH17" s="626"/>
      <c r="DI17" s="626"/>
      <c r="DJ17" s="626"/>
      <c r="DK17" s="626"/>
      <c r="DL17" s="626"/>
      <c r="DM17" s="626"/>
      <c r="DN17" s="626"/>
      <c r="DO17" s="626"/>
      <c r="DP17" s="627"/>
      <c r="DQ17" s="634">
        <v>495821</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194575</v>
      </c>
      <c r="S18" s="626"/>
      <c r="T18" s="626"/>
      <c r="U18" s="626"/>
      <c r="V18" s="626"/>
      <c r="W18" s="626"/>
      <c r="X18" s="626"/>
      <c r="Y18" s="627"/>
      <c r="Z18" s="628">
        <v>3.4</v>
      </c>
      <c r="AA18" s="628"/>
      <c r="AB18" s="628"/>
      <c r="AC18" s="628"/>
      <c r="AD18" s="629" t="s">
        <v>223</v>
      </c>
      <c r="AE18" s="629"/>
      <c r="AF18" s="629"/>
      <c r="AG18" s="629"/>
      <c r="AH18" s="629"/>
      <c r="AI18" s="629"/>
      <c r="AJ18" s="629"/>
      <c r="AK18" s="629"/>
      <c r="AL18" s="630" t="s">
        <v>223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223</v>
      </c>
      <c r="BH18" s="626"/>
      <c r="BI18" s="626"/>
      <c r="BJ18" s="626"/>
      <c r="BK18" s="626"/>
      <c r="BL18" s="626"/>
      <c r="BM18" s="626"/>
      <c r="BN18" s="627"/>
      <c r="BO18" s="628" t="s">
        <v>223</v>
      </c>
      <c r="BP18" s="628"/>
      <c r="BQ18" s="628"/>
      <c r="BR18" s="628"/>
      <c r="BS18" s="634" t="s">
        <v>223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223</v>
      </c>
      <c r="CS18" s="626"/>
      <c r="CT18" s="626"/>
      <c r="CU18" s="626"/>
      <c r="CV18" s="626"/>
      <c r="CW18" s="626"/>
      <c r="CX18" s="626"/>
      <c r="CY18" s="627"/>
      <c r="CZ18" s="628" t="s">
        <v>223</v>
      </c>
      <c r="DA18" s="628"/>
      <c r="DB18" s="628"/>
      <c r="DC18" s="628"/>
      <c r="DD18" s="634" t="s">
        <v>223</v>
      </c>
      <c r="DE18" s="626"/>
      <c r="DF18" s="626"/>
      <c r="DG18" s="626"/>
      <c r="DH18" s="626"/>
      <c r="DI18" s="626"/>
      <c r="DJ18" s="626"/>
      <c r="DK18" s="626"/>
      <c r="DL18" s="626"/>
      <c r="DM18" s="626"/>
      <c r="DN18" s="626"/>
      <c r="DO18" s="626"/>
      <c r="DP18" s="627"/>
      <c r="DQ18" s="634" t="s">
        <v>223</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t="s">
        <v>223</v>
      </c>
      <c r="S19" s="626"/>
      <c r="T19" s="626"/>
      <c r="U19" s="626"/>
      <c r="V19" s="626"/>
      <c r="W19" s="626"/>
      <c r="X19" s="626"/>
      <c r="Y19" s="627"/>
      <c r="Z19" s="628" t="s">
        <v>223</v>
      </c>
      <c r="AA19" s="628"/>
      <c r="AB19" s="628"/>
      <c r="AC19" s="628"/>
      <c r="AD19" s="629" t="s">
        <v>223</v>
      </c>
      <c r="AE19" s="629"/>
      <c r="AF19" s="629"/>
      <c r="AG19" s="629"/>
      <c r="AH19" s="629"/>
      <c r="AI19" s="629"/>
      <c r="AJ19" s="629"/>
      <c r="AK19" s="629"/>
      <c r="AL19" s="630" t="s">
        <v>223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t="s">
        <v>223</v>
      </c>
      <c r="BH19" s="626"/>
      <c r="BI19" s="626"/>
      <c r="BJ19" s="626"/>
      <c r="BK19" s="626"/>
      <c r="BL19" s="626"/>
      <c r="BM19" s="626"/>
      <c r="BN19" s="627"/>
      <c r="BO19" s="628" t="s">
        <v>223</v>
      </c>
      <c r="BP19" s="628"/>
      <c r="BQ19" s="628"/>
      <c r="BR19" s="628"/>
      <c r="BS19" s="634" t="s">
        <v>223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223</v>
      </c>
      <c r="CS19" s="626"/>
      <c r="CT19" s="626"/>
      <c r="CU19" s="626"/>
      <c r="CV19" s="626"/>
      <c r="CW19" s="626"/>
      <c r="CX19" s="626"/>
      <c r="CY19" s="627"/>
      <c r="CZ19" s="628" t="s">
        <v>223</v>
      </c>
      <c r="DA19" s="628"/>
      <c r="DB19" s="628"/>
      <c r="DC19" s="628"/>
      <c r="DD19" s="634" t="s">
        <v>223</v>
      </c>
      <c r="DE19" s="626"/>
      <c r="DF19" s="626"/>
      <c r="DG19" s="626"/>
      <c r="DH19" s="626"/>
      <c r="DI19" s="626"/>
      <c r="DJ19" s="626"/>
      <c r="DK19" s="626"/>
      <c r="DL19" s="626"/>
      <c r="DM19" s="626"/>
      <c r="DN19" s="626"/>
      <c r="DO19" s="626"/>
      <c r="DP19" s="627"/>
      <c r="DQ19" s="634" t="s">
        <v>223</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3550107</v>
      </c>
      <c r="S20" s="626"/>
      <c r="T20" s="626"/>
      <c r="U20" s="626"/>
      <c r="V20" s="626"/>
      <c r="W20" s="626"/>
      <c r="X20" s="626"/>
      <c r="Y20" s="627"/>
      <c r="Z20" s="628">
        <v>62.3</v>
      </c>
      <c r="AA20" s="628"/>
      <c r="AB20" s="628"/>
      <c r="AC20" s="628"/>
      <c r="AD20" s="629">
        <v>3355532</v>
      </c>
      <c r="AE20" s="629"/>
      <c r="AF20" s="629"/>
      <c r="AG20" s="629"/>
      <c r="AH20" s="629"/>
      <c r="AI20" s="629"/>
      <c r="AJ20" s="629"/>
      <c r="AK20" s="629"/>
      <c r="AL20" s="630">
        <v>99.7</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t="s">
        <v>223</v>
      </c>
      <c r="BH20" s="626"/>
      <c r="BI20" s="626"/>
      <c r="BJ20" s="626"/>
      <c r="BK20" s="626"/>
      <c r="BL20" s="626"/>
      <c r="BM20" s="626"/>
      <c r="BN20" s="627"/>
      <c r="BO20" s="628" t="s">
        <v>223</v>
      </c>
      <c r="BP20" s="628"/>
      <c r="BQ20" s="628"/>
      <c r="BR20" s="628"/>
      <c r="BS20" s="634" t="s">
        <v>223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5358210</v>
      </c>
      <c r="CS20" s="626"/>
      <c r="CT20" s="626"/>
      <c r="CU20" s="626"/>
      <c r="CV20" s="626"/>
      <c r="CW20" s="626"/>
      <c r="CX20" s="626"/>
      <c r="CY20" s="627"/>
      <c r="CZ20" s="628">
        <v>100</v>
      </c>
      <c r="DA20" s="628"/>
      <c r="DB20" s="628"/>
      <c r="DC20" s="628"/>
      <c r="DD20" s="634">
        <v>339147</v>
      </c>
      <c r="DE20" s="626"/>
      <c r="DF20" s="626"/>
      <c r="DG20" s="626"/>
      <c r="DH20" s="626"/>
      <c r="DI20" s="626"/>
      <c r="DJ20" s="626"/>
      <c r="DK20" s="626"/>
      <c r="DL20" s="626"/>
      <c r="DM20" s="626"/>
      <c r="DN20" s="626"/>
      <c r="DO20" s="626"/>
      <c r="DP20" s="627"/>
      <c r="DQ20" s="634">
        <v>4024387</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1891</v>
      </c>
      <c r="S21" s="626"/>
      <c r="T21" s="626"/>
      <c r="U21" s="626"/>
      <c r="V21" s="626"/>
      <c r="W21" s="626"/>
      <c r="X21" s="626"/>
      <c r="Y21" s="627"/>
      <c r="Z21" s="628">
        <v>0</v>
      </c>
      <c r="AA21" s="628"/>
      <c r="AB21" s="628"/>
      <c r="AC21" s="628"/>
      <c r="AD21" s="629">
        <v>1891</v>
      </c>
      <c r="AE21" s="629"/>
      <c r="AF21" s="629"/>
      <c r="AG21" s="629"/>
      <c r="AH21" s="629"/>
      <c r="AI21" s="629"/>
      <c r="AJ21" s="629"/>
      <c r="AK21" s="629"/>
      <c r="AL21" s="630">
        <v>0.1</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223</v>
      </c>
      <c r="BH21" s="626"/>
      <c r="BI21" s="626"/>
      <c r="BJ21" s="626"/>
      <c r="BK21" s="626"/>
      <c r="BL21" s="626"/>
      <c r="BM21" s="626"/>
      <c r="BN21" s="627"/>
      <c r="BO21" s="628" t="s">
        <v>223</v>
      </c>
      <c r="BP21" s="628"/>
      <c r="BQ21" s="628"/>
      <c r="BR21" s="628"/>
      <c r="BS21" s="634" t="s">
        <v>223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91981</v>
      </c>
      <c r="S22" s="626"/>
      <c r="T22" s="626"/>
      <c r="U22" s="626"/>
      <c r="V22" s="626"/>
      <c r="W22" s="626"/>
      <c r="X22" s="626"/>
      <c r="Y22" s="627"/>
      <c r="Z22" s="628">
        <v>1.6</v>
      </c>
      <c r="AA22" s="628"/>
      <c r="AB22" s="628"/>
      <c r="AC22" s="628"/>
      <c r="AD22" s="629" t="s">
        <v>223</v>
      </c>
      <c r="AE22" s="629"/>
      <c r="AF22" s="629"/>
      <c r="AG22" s="629"/>
      <c r="AH22" s="629"/>
      <c r="AI22" s="629"/>
      <c r="AJ22" s="629"/>
      <c r="AK22" s="629"/>
      <c r="AL22" s="630" t="s">
        <v>223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223</v>
      </c>
      <c r="BH22" s="626"/>
      <c r="BI22" s="626"/>
      <c r="BJ22" s="626"/>
      <c r="BK22" s="626"/>
      <c r="BL22" s="626"/>
      <c r="BM22" s="626"/>
      <c r="BN22" s="627"/>
      <c r="BO22" s="628" t="s">
        <v>223</v>
      </c>
      <c r="BP22" s="628"/>
      <c r="BQ22" s="628"/>
      <c r="BR22" s="628"/>
      <c r="BS22" s="634" t="s">
        <v>223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169695</v>
      </c>
      <c r="S23" s="626"/>
      <c r="T23" s="626"/>
      <c r="U23" s="626"/>
      <c r="V23" s="626"/>
      <c r="W23" s="626"/>
      <c r="X23" s="626"/>
      <c r="Y23" s="627"/>
      <c r="Z23" s="628">
        <v>3</v>
      </c>
      <c r="AA23" s="628"/>
      <c r="AB23" s="628"/>
      <c r="AC23" s="628"/>
      <c r="AD23" s="629" t="s">
        <v>223</v>
      </c>
      <c r="AE23" s="629"/>
      <c r="AF23" s="629"/>
      <c r="AG23" s="629"/>
      <c r="AH23" s="629"/>
      <c r="AI23" s="629"/>
      <c r="AJ23" s="629"/>
      <c r="AK23" s="629"/>
      <c r="AL23" s="630" t="s">
        <v>223</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223</v>
      </c>
      <c r="BH23" s="626"/>
      <c r="BI23" s="626"/>
      <c r="BJ23" s="626"/>
      <c r="BK23" s="626"/>
      <c r="BL23" s="626"/>
      <c r="BM23" s="626"/>
      <c r="BN23" s="627"/>
      <c r="BO23" s="628" t="s">
        <v>223</v>
      </c>
      <c r="BP23" s="628"/>
      <c r="BQ23" s="628"/>
      <c r="BR23" s="628"/>
      <c r="BS23" s="634" t="s">
        <v>223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15944</v>
      </c>
      <c r="S24" s="626"/>
      <c r="T24" s="626"/>
      <c r="U24" s="626"/>
      <c r="V24" s="626"/>
      <c r="W24" s="626"/>
      <c r="X24" s="626"/>
      <c r="Y24" s="627"/>
      <c r="Z24" s="628">
        <v>0.3</v>
      </c>
      <c r="AA24" s="628"/>
      <c r="AB24" s="628"/>
      <c r="AC24" s="628"/>
      <c r="AD24" s="629" t="s">
        <v>223</v>
      </c>
      <c r="AE24" s="629"/>
      <c r="AF24" s="629"/>
      <c r="AG24" s="629"/>
      <c r="AH24" s="629"/>
      <c r="AI24" s="629"/>
      <c r="AJ24" s="629"/>
      <c r="AK24" s="629"/>
      <c r="AL24" s="630" t="s">
        <v>223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223</v>
      </c>
      <c r="BH24" s="626"/>
      <c r="BI24" s="626"/>
      <c r="BJ24" s="626"/>
      <c r="BK24" s="626"/>
      <c r="BL24" s="626"/>
      <c r="BM24" s="626"/>
      <c r="BN24" s="627"/>
      <c r="BO24" s="628" t="s">
        <v>223</v>
      </c>
      <c r="BP24" s="628"/>
      <c r="BQ24" s="628"/>
      <c r="BR24" s="628"/>
      <c r="BS24" s="634" t="s">
        <v>223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2305232</v>
      </c>
      <c r="CS24" s="615"/>
      <c r="CT24" s="615"/>
      <c r="CU24" s="615"/>
      <c r="CV24" s="615"/>
      <c r="CW24" s="615"/>
      <c r="CX24" s="615"/>
      <c r="CY24" s="616"/>
      <c r="CZ24" s="652">
        <v>43</v>
      </c>
      <c r="DA24" s="653"/>
      <c r="DB24" s="653"/>
      <c r="DC24" s="654"/>
      <c r="DD24" s="651">
        <v>1626735</v>
      </c>
      <c r="DE24" s="615"/>
      <c r="DF24" s="615"/>
      <c r="DG24" s="615"/>
      <c r="DH24" s="615"/>
      <c r="DI24" s="615"/>
      <c r="DJ24" s="615"/>
      <c r="DK24" s="616"/>
      <c r="DL24" s="651">
        <v>1586743</v>
      </c>
      <c r="DM24" s="615"/>
      <c r="DN24" s="615"/>
      <c r="DO24" s="615"/>
      <c r="DP24" s="615"/>
      <c r="DQ24" s="615"/>
      <c r="DR24" s="615"/>
      <c r="DS24" s="615"/>
      <c r="DT24" s="615"/>
      <c r="DU24" s="615"/>
      <c r="DV24" s="616"/>
      <c r="DW24" s="619">
        <v>44.3</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510501</v>
      </c>
      <c r="S25" s="626"/>
      <c r="T25" s="626"/>
      <c r="U25" s="626"/>
      <c r="V25" s="626"/>
      <c r="W25" s="626"/>
      <c r="X25" s="626"/>
      <c r="Y25" s="627"/>
      <c r="Z25" s="628">
        <v>9</v>
      </c>
      <c r="AA25" s="628"/>
      <c r="AB25" s="628"/>
      <c r="AC25" s="628"/>
      <c r="AD25" s="629" t="s">
        <v>223</v>
      </c>
      <c r="AE25" s="629"/>
      <c r="AF25" s="629"/>
      <c r="AG25" s="629"/>
      <c r="AH25" s="629"/>
      <c r="AI25" s="629"/>
      <c r="AJ25" s="629"/>
      <c r="AK25" s="629"/>
      <c r="AL25" s="630" t="s">
        <v>223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223</v>
      </c>
      <c r="BH25" s="626"/>
      <c r="BI25" s="626"/>
      <c r="BJ25" s="626"/>
      <c r="BK25" s="626"/>
      <c r="BL25" s="626"/>
      <c r="BM25" s="626"/>
      <c r="BN25" s="627"/>
      <c r="BO25" s="628" t="s">
        <v>223</v>
      </c>
      <c r="BP25" s="628"/>
      <c r="BQ25" s="628"/>
      <c r="BR25" s="628"/>
      <c r="BS25" s="634" t="s">
        <v>223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990894</v>
      </c>
      <c r="CS25" s="657"/>
      <c r="CT25" s="657"/>
      <c r="CU25" s="657"/>
      <c r="CV25" s="657"/>
      <c r="CW25" s="657"/>
      <c r="CX25" s="657"/>
      <c r="CY25" s="658"/>
      <c r="CZ25" s="659">
        <v>18.5</v>
      </c>
      <c r="DA25" s="660"/>
      <c r="DB25" s="660"/>
      <c r="DC25" s="661"/>
      <c r="DD25" s="634">
        <v>921428</v>
      </c>
      <c r="DE25" s="657"/>
      <c r="DF25" s="657"/>
      <c r="DG25" s="657"/>
      <c r="DH25" s="657"/>
      <c r="DI25" s="657"/>
      <c r="DJ25" s="657"/>
      <c r="DK25" s="658"/>
      <c r="DL25" s="634">
        <v>881436</v>
      </c>
      <c r="DM25" s="657"/>
      <c r="DN25" s="657"/>
      <c r="DO25" s="657"/>
      <c r="DP25" s="657"/>
      <c r="DQ25" s="657"/>
      <c r="DR25" s="657"/>
      <c r="DS25" s="657"/>
      <c r="DT25" s="657"/>
      <c r="DU25" s="657"/>
      <c r="DV25" s="658"/>
      <c r="DW25" s="630">
        <v>24.6</v>
      </c>
      <c r="DX25" s="655"/>
      <c r="DY25" s="655"/>
      <c r="DZ25" s="655"/>
      <c r="EA25" s="655"/>
      <c r="EB25" s="655"/>
      <c r="EC25" s="656"/>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223</v>
      </c>
      <c r="S26" s="626"/>
      <c r="T26" s="626"/>
      <c r="U26" s="626"/>
      <c r="V26" s="626"/>
      <c r="W26" s="626"/>
      <c r="X26" s="626"/>
      <c r="Y26" s="627"/>
      <c r="Z26" s="628" t="s">
        <v>223</v>
      </c>
      <c r="AA26" s="628"/>
      <c r="AB26" s="628"/>
      <c r="AC26" s="628"/>
      <c r="AD26" s="629" t="s">
        <v>223</v>
      </c>
      <c r="AE26" s="629"/>
      <c r="AF26" s="629"/>
      <c r="AG26" s="629"/>
      <c r="AH26" s="629"/>
      <c r="AI26" s="629"/>
      <c r="AJ26" s="629"/>
      <c r="AK26" s="629"/>
      <c r="AL26" s="630" t="s">
        <v>223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223</v>
      </c>
      <c r="BH26" s="626"/>
      <c r="BI26" s="626"/>
      <c r="BJ26" s="626"/>
      <c r="BK26" s="626"/>
      <c r="BL26" s="626"/>
      <c r="BM26" s="626"/>
      <c r="BN26" s="627"/>
      <c r="BO26" s="628" t="s">
        <v>223</v>
      </c>
      <c r="BP26" s="628"/>
      <c r="BQ26" s="628"/>
      <c r="BR26" s="628"/>
      <c r="BS26" s="634" t="s">
        <v>223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624355</v>
      </c>
      <c r="CS26" s="626"/>
      <c r="CT26" s="626"/>
      <c r="CU26" s="626"/>
      <c r="CV26" s="626"/>
      <c r="CW26" s="626"/>
      <c r="CX26" s="626"/>
      <c r="CY26" s="627"/>
      <c r="CZ26" s="659">
        <v>11.7</v>
      </c>
      <c r="DA26" s="660"/>
      <c r="DB26" s="660"/>
      <c r="DC26" s="661"/>
      <c r="DD26" s="634">
        <v>559391</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x14ac:dyDescent="0.15">
      <c r="B27" s="622" t="s">
        <v>282</v>
      </c>
      <c r="C27" s="623"/>
      <c r="D27" s="623"/>
      <c r="E27" s="623"/>
      <c r="F27" s="623"/>
      <c r="G27" s="623"/>
      <c r="H27" s="623"/>
      <c r="I27" s="623"/>
      <c r="J27" s="623"/>
      <c r="K27" s="623"/>
      <c r="L27" s="623"/>
      <c r="M27" s="623"/>
      <c r="N27" s="623"/>
      <c r="O27" s="623"/>
      <c r="P27" s="623"/>
      <c r="Q27" s="624"/>
      <c r="R27" s="625">
        <v>357463</v>
      </c>
      <c r="S27" s="626"/>
      <c r="T27" s="626"/>
      <c r="U27" s="626"/>
      <c r="V27" s="626"/>
      <c r="W27" s="626"/>
      <c r="X27" s="626"/>
      <c r="Y27" s="627"/>
      <c r="Z27" s="628">
        <v>6.3</v>
      </c>
      <c r="AA27" s="628"/>
      <c r="AB27" s="628"/>
      <c r="AC27" s="628"/>
      <c r="AD27" s="629" t="s">
        <v>223</v>
      </c>
      <c r="AE27" s="629"/>
      <c r="AF27" s="629"/>
      <c r="AG27" s="629"/>
      <c r="AH27" s="629"/>
      <c r="AI27" s="629"/>
      <c r="AJ27" s="629"/>
      <c r="AK27" s="629"/>
      <c r="AL27" s="630" t="s">
        <v>223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1488329</v>
      </c>
      <c r="BH27" s="626"/>
      <c r="BI27" s="626"/>
      <c r="BJ27" s="626"/>
      <c r="BK27" s="626"/>
      <c r="BL27" s="626"/>
      <c r="BM27" s="626"/>
      <c r="BN27" s="627"/>
      <c r="BO27" s="628">
        <v>100</v>
      </c>
      <c r="BP27" s="628"/>
      <c r="BQ27" s="628"/>
      <c r="BR27" s="628"/>
      <c r="BS27" s="634">
        <v>16999</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795499</v>
      </c>
      <c r="CS27" s="657"/>
      <c r="CT27" s="657"/>
      <c r="CU27" s="657"/>
      <c r="CV27" s="657"/>
      <c r="CW27" s="657"/>
      <c r="CX27" s="657"/>
      <c r="CY27" s="658"/>
      <c r="CZ27" s="659">
        <v>14.8</v>
      </c>
      <c r="DA27" s="660"/>
      <c r="DB27" s="660"/>
      <c r="DC27" s="661"/>
      <c r="DD27" s="634">
        <v>209486</v>
      </c>
      <c r="DE27" s="657"/>
      <c r="DF27" s="657"/>
      <c r="DG27" s="657"/>
      <c r="DH27" s="657"/>
      <c r="DI27" s="657"/>
      <c r="DJ27" s="657"/>
      <c r="DK27" s="658"/>
      <c r="DL27" s="634">
        <v>209486</v>
      </c>
      <c r="DM27" s="657"/>
      <c r="DN27" s="657"/>
      <c r="DO27" s="657"/>
      <c r="DP27" s="657"/>
      <c r="DQ27" s="657"/>
      <c r="DR27" s="657"/>
      <c r="DS27" s="657"/>
      <c r="DT27" s="657"/>
      <c r="DU27" s="657"/>
      <c r="DV27" s="658"/>
      <c r="DW27" s="630">
        <v>5.8</v>
      </c>
      <c r="DX27" s="655"/>
      <c r="DY27" s="655"/>
      <c r="DZ27" s="655"/>
      <c r="EA27" s="655"/>
      <c r="EB27" s="655"/>
      <c r="EC27" s="656"/>
    </row>
    <row r="28" spans="2:133" ht="11.25" customHeight="1" x14ac:dyDescent="0.15">
      <c r="B28" s="622" t="s">
        <v>285</v>
      </c>
      <c r="C28" s="623"/>
      <c r="D28" s="623"/>
      <c r="E28" s="623"/>
      <c r="F28" s="623"/>
      <c r="G28" s="623"/>
      <c r="H28" s="623"/>
      <c r="I28" s="623"/>
      <c r="J28" s="623"/>
      <c r="K28" s="623"/>
      <c r="L28" s="623"/>
      <c r="M28" s="623"/>
      <c r="N28" s="623"/>
      <c r="O28" s="623"/>
      <c r="P28" s="623"/>
      <c r="Q28" s="624"/>
      <c r="R28" s="625">
        <v>13848</v>
      </c>
      <c r="S28" s="626"/>
      <c r="T28" s="626"/>
      <c r="U28" s="626"/>
      <c r="V28" s="626"/>
      <c r="W28" s="626"/>
      <c r="X28" s="626"/>
      <c r="Y28" s="627"/>
      <c r="Z28" s="628">
        <v>0.2</v>
      </c>
      <c r="AA28" s="628"/>
      <c r="AB28" s="628"/>
      <c r="AC28" s="628"/>
      <c r="AD28" s="629">
        <v>7925</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518839</v>
      </c>
      <c r="CS28" s="626"/>
      <c r="CT28" s="626"/>
      <c r="CU28" s="626"/>
      <c r="CV28" s="626"/>
      <c r="CW28" s="626"/>
      <c r="CX28" s="626"/>
      <c r="CY28" s="627"/>
      <c r="CZ28" s="659">
        <v>9.6999999999999993</v>
      </c>
      <c r="DA28" s="660"/>
      <c r="DB28" s="660"/>
      <c r="DC28" s="661"/>
      <c r="DD28" s="634">
        <v>495821</v>
      </c>
      <c r="DE28" s="626"/>
      <c r="DF28" s="626"/>
      <c r="DG28" s="626"/>
      <c r="DH28" s="626"/>
      <c r="DI28" s="626"/>
      <c r="DJ28" s="626"/>
      <c r="DK28" s="627"/>
      <c r="DL28" s="634">
        <v>495821</v>
      </c>
      <c r="DM28" s="626"/>
      <c r="DN28" s="626"/>
      <c r="DO28" s="626"/>
      <c r="DP28" s="626"/>
      <c r="DQ28" s="626"/>
      <c r="DR28" s="626"/>
      <c r="DS28" s="626"/>
      <c r="DT28" s="626"/>
      <c r="DU28" s="626"/>
      <c r="DV28" s="627"/>
      <c r="DW28" s="630">
        <v>13.8</v>
      </c>
      <c r="DX28" s="655"/>
      <c r="DY28" s="655"/>
      <c r="DZ28" s="655"/>
      <c r="EA28" s="655"/>
      <c r="EB28" s="655"/>
      <c r="EC28" s="656"/>
    </row>
    <row r="29" spans="2:133" ht="11.25" customHeight="1" x14ac:dyDescent="0.15">
      <c r="B29" s="622" t="s">
        <v>287</v>
      </c>
      <c r="C29" s="623"/>
      <c r="D29" s="623"/>
      <c r="E29" s="623"/>
      <c r="F29" s="623"/>
      <c r="G29" s="623"/>
      <c r="H29" s="623"/>
      <c r="I29" s="623"/>
      <c r="J29" s="623"/>
      <c r="K29" s="623"/>
      <c r="L29" s="623"/>
      <c r="M29" s="623"/>
      <c r="N29" s="623"/>
      <c r="O29" s="623"/>
      <c r="P29" s="623"/>
      <c r="Q29" s="624"/>
      <c r="R29" s="625">
        <v>3467</v>
      </c>
      <c r="S29" s="626"/>
      <c r="T29" s="626"/>
      <c r="U29" s="626"/>
      <c r="V29" s="626"/>
      <c r="W29" s="626"/>
      <c r="X29" s="626"/>
      <c r="Y29" s="627"/>
      <c r="Z29" s="628">
        <v>0.1</v>
      </c>
      <c r="AA29" s="628"/>
      <c r="AB29" s="628"/>
      <c r="AC29" s="628"/>
      <c r="AD29" s="629" t="s">
        <v>223</v>
      </c>
      <c r="AE29" s="629"/>
      <c r="AF29" s="629"/>
      <c r="AG29" s="629"/>
      <c r="AH29" s="629"/>
      <c r="AI29" s="629"/>
      <c r="AJ29" s="629"/>
      <c r="AK29" s="629"/>
      <c r="AL29" s="630" t="s">
        <v>223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518839</v>
      </c>
      <c r="CS29" s="657"/>
      <c r="CT29" s="657"/>
      <c r="CU29" s="657"/>
      <c r="CV29" s="657"/>
      <c r="CW29" s="657"/>
      <c r="CX29" s="657"/>
      <c r="CY29" s="658"/>
      <c r="CZ29" s="659">
        <v>9.6999999999999993</v>
      </c>
      <c r="DA29" s="660"/>
      <c r="DB29" s="660"/>
      <c r="DC29" s="661"/>
      <c r="DD29" s="634">
        <v>495821</v>
      </c>
      <c r="DE29" s="657"/>
      <c r="DF29" s="657"/>
      <c r="DG29" s="657"/>
      <c r="DH29" s="657"/>
      <c r="DI29" s="657"/>
      <c r="DJ29" s="657"/>
      <c r="DK29" s="658"/>
      <c r="DL29" s="634">
        <v>495821</v>
      </c>
      <c r="DM29" s="657"/>
      <c r="DN29" s="657"/>
      <c r="DO29" s="657"/>
      <c r="DP29" s="657"/>
      <c r="DQ29" s="657"/>
      <c r="DR29" s="657"/>
      <c r="DS29" s="657"/>
      <c r="DT29" s="657"/>
      <c r="DU29" s="657"/>
      <c r="DV29" s="658"/>
      <c r="DW29" s="630">
        <v>13.8</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392697</v>
      </c>
      <c r="S30" s="626"/>
      <c r="T30" s="626"/>
      <c r="U30" s="626"/>
      <c r="V30" s="626"/>
      <c r="W30" s="626"/>
      <c r="X30" s="626"/>
      <c r="Y30" s="627"/>
      <c r="Z30" s="628">
        <v>6.9</v>
      </c>
      <c r="AA30" s="628"/>
      <c r="AB30" s="628"/>
      <c r="AC30" s="628"/>
      <c r="AD30" s="629" t="s">
        <v>223</v>
      </c>
      <c r="AE30" s="629"/>
      <c r="AF30" s="629"/>
      <c r="AG30" s="629"/>
      <c r="AH30" s="629"/>
      <c r="AI30" s="629"/>
      <c r="AJ30" s="629"/>
      <c r="AK30" s="629"/>
      <c r="AL30" s="630" t="s">
        <v>223</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98.2</v>
      </c>
      <c r="BH30" s="684"/>
      <c r="BI30" s="684"/>
      <c r="BJ30" s="684"/>
      <c r="BK30" s="684"/>
      <c r="BL30" s="684"/>
      <c r="BM30" s="620">
        <v>89.3</v>
      </c>
      <c r="BN30" s="684"/>
      <c r="BO30" s="684"/>
      <c r="BP30" s="684"/>
      <c r="BQ30" s="685"/>
      <c r="BR30" s="683">
        <v>97.9</v>
      </c>
      <c r="BS30" s="684"/>
      <c r="BT30" s="684"/>
      <c r="BU30" s="684"/>
      <c r="BV30" s="684"/>
      <c r="BW30" s="684"/>
      <c r="BX30" s="620">
        <v>87.3</v>
      </c>
      <c r="BY30" s="684"/>
      <c r="BZ30" s="684"/>
      <c r="CA30" s="684"/>
      <c r="CB30" s="685"/>
      <c r="CD30" s="688"/>
      <c r="CE30" s="689"/>
      <c r="CF30" s="639" t="s">
        <v>294</v>
      </c>
      <c r="CG30" s="640"/>
      <c r="CH30" s="640"/>
      <c r="CI30" s="640"/>
      <c r="CJ30" s="640"/>
      <c r="CK30" s="640"/>
      <c r="CL30" s="640"/>
      <c r="CM30" s="640"/>
      <c r="CN30" s="640"/>
      <c r="CO30" s="640"/>
      <c r="CP30" s="640"/>
      <c r="CQ30" s="641"/>
      <c r="CR30" s="625">
        <v>480632</v>
      </c>
      <c r="CS30" s="626"/>
      <c r="CT30" s="626"/>
      <c r="CU30" s="626"/>
      <c r="CV30" s="626"/>
      <c r="CW30" s="626"/>
      <c r="CX30" s="626"/>
      <c r="CY30" s="627"/>
      <c r="CZ30" s="659">
        <v>9</v>
      </c>
      <c r="DA30" s="660"/>
      <c r="DB30" s="660"/>
      <c r="DC30" s="661"/>
      <c r="DD30" s="634">
        <v>457614</v>
      </c>
      <c r="DE30" s="626"/>
      <c r="DF30" s="626"/>
      <c r="DG30" s="626"/>
      <c r="DH30" s="626"/>
      <c r="DI30" s="626"/>
      <c r="DJ30" s="626"/>
      <c r="DK30" s="627"/>
      <c r="DL30" s="634">
        <v>457614</v>
      </c>
      <c r="DM30" s="626"/>
      <c r="DN30" s="626"/>
      <c r="DO30" s="626"/>
      <c r="DP30" s="626"/>
      <c r="DQ30" s="626"/>
      <c r="DR30" s="626"/>
      <c r="DS30" s="626"/>
      <c r="DT30" s="626"/>
      <c r="DU30" s="626"/>
      <c r="DV30" s="627"/>
      <c r="DW30" s="630">
        <v>12.8</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200946</v>
      </c>
      <c r="S31" s="626"/>
      <c r="T31" s="626"/>
      <c r="U31" s="626"/>
      <c r="V31" s="626"/>
      <c r="W31" s="626"/>
      <c r="X31" s="626"/>
      <c r="Y31" s="627"/>
      <c r="Z31" s="628">
        <v>3.5</v>
      </c>
      <c r="AA31" s="628"/>
      <c r="AB31" s="628"/>
      <c r="AC31" s="628"/>
      <c r="AD31" s="629" t="s">
        <v>223</v>
      </c>
      <c r="AE31" s="629"/>
      <c r="AF31" s="629"/>
      <c r="AG31" s="629"/>
      <c r="AH31" s="629"/>
      <c r="AI31" s="629"/>
      <c r="AJ31" s="629"/>
      <c r="AK31" s="629"/>
      <c r="AL31" s="630" t="s">
        <v>223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98.7</v>
      </c>
      <c r="BH31" s="657"/>
      <c r="BI31" s="657"/>
      <c r="BJ31" s="657"/>
      <c r="BK31" s="657"/>
      <c r="BL31" s="657"/>
      <c r="BM31" s="631">
        <v>94.3</v>
      </c>
      <c r="BN31" s="681"/>
      <c r="BO31" s="681"/>
      <c r="BP31" s="681"/>
      <c r="BQ31" s="682"/>
      <c r="BR31" s="680">
        <v>98.3</v>
      </c>
      <c r="BS31" s="657"/>
      <c r="BT31" s="657"/>
      <c r="BU31" s="657"/>
      <c r="BV31" s="657"/>
      <c r="BW31" s="657"/>
      <c r="BX31" s="631">
        <v>92.2</v>
      </c>
      <c r="BY31" s="681"/>
      <c r="BZ31" s="681"/>
      <c r="CA31" s="681"/>
      <c r="CB31" s="682"/>
      <c r="CD31" s="688"/>
      <c r="CE31" s="689"/>
      <c r="CF31" s="639" t="s">
        <v>298</v>
      </c>
      <c r="CG31" s="640"/>
      <c r="CH31" s="640"/>
      <c r="CI31" s="640"/>
      <c r="CJ31" s="640"/>
      <c r="CK31" s="640"/>
      <c r="CL31" s="640"/>
      <c r="CM31" s="640"/>
      <c r="CN31" s="640"/>
      <c r="CO31" s="640"/>
      <c r="CP31" s="640"/>
      <c r="CQ31" s="641"/>
      <c r="CR31" s="625">
        <v>38207</v>
      </c>
      <c r="CS31" s="657"/>
      <c r="CT31" s="657"/>
      <c r="CU31" s="657"/>
      <c r="CV31" s="657"/>
      <c r="CW31" s="657"/>
      <c r="CX31" s="657"/>
      <c r="CY31" s="658"/>
      <c r="CZ31" s="659">
        <v>0.7</v>
      </c>
      <c r="DA31" s="660"/>
      <c r="DB31" s="660"/>
      <c r="DC31" s="661"/>
      <c r="DD31" s="634">
        <v>38207</v>
      </c>
      <c r="DE31" s="657"/>
      <c r="DF31" s="657"/>
      <c r="DG31" s="657"/>
      <c r="DH31" s="657"/>
      <c r="DI31" s="657"/>
      <c r="DJ31" s="657"/>
      <c r="DK31" s="658"/>
      <c r="DL31" s="634">
        <v>38207</v>
      </c>
      <c r="DM31" s="657"/>
      <c r="DN31" s="657"/>
      <c r="DO31" s="657"/>
      <c r="DP31" s="657"/>
      <c r="DQ31" s="657"/>
      <c r="DR31" s="657"/>
      <c r="DS31" s="657"/>
      <c r="DT31" s="657"/>
      <c r="DU31" s="657"/>
      <c r="DV31" s="658"/>
      <c r="DW31" s="630">
        <v>1.1000000000000001</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93840</v>
      </c>
      <c r="S32" s="626"/>
      <c r="T32" s="626"/>
      <c r="U32" s="626"/>
      <c r="V32" s="626"/>
      <c r="W32" s="626"/>
      <c r="X32" s="626"/>
      <c r="Y32" s="627"/>
      <c r="Z32" s="628">
        <v>1.6</v>
      </c>
      <c r="AA32" s="628"/>
      <c r="AB32" s="628"/>
      <c r="AC32" s="628"/>
      <c r="AD32" s="629">
        <v>30</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97.7</v>
      </c>
      <c r="BH32" s="693"/>
      <c r="BI32" s="693"/>
      <c r="BJ32" s="693"/>
      <c r="BK32" s="693"/>
      <c r="BL32" s="693"/>
      <c r="BM32" s="694">
        <v>84.9</v>
      </c>
      <c r="BN32" s="693"/>
      <c r="BO32" s="693"/>
      <c r="BP32" s="693"/>
      <c r="BQ32" s="695"/>
      <c r="BR32" s="692">
        <v>97.3</v>
      </c>
      <c r="BS32" s="693"/>
      <c r="BT32" s="693"/>
      <c r="BU32" s="693"/>
      <c r="BV32" s="693"/>
      <c r="BW32" s="693"/>
      <c r="BX32" s="694">
        <v>82.5</v>
      </c>
      <c r="BY32" s="693"/>
      <c r="BZ32" s="693"/>
      <c r="CA32" s="693"/>
      <c r="CB32" s="695"/>
      <c r="CD32" s="690"/>
      <c r="CE32" s="691"/>
      <c r="CF32" s="639" t="s">
        <v>301</v>
      </c>
      <c r="CG32" s="640"/>
      <c r="CH32" s="640"/>
      <c r="CI32" s="640"/>
      <c r="CJ32" s="640"/>
      <c r="CK32" s="640"/>
      <c r="CL32" s="640"/>
      <c r="CM32" s="640"/>
      <c r="CN32" s="640"/>
      <c r="CO32" s="640"/>
      <c r="CP32" s="640"/>
      <c r="CQ32" s="641"/>
      <c r="CR32" s="625" t="s">
        <v>223</v>
      </c>
      <c r="CS32" s="626"/>
      <c r="CT32" s="626"/>
      <c r="CU32" s="626"/>
      <c r="CV32" s="626"/>
      <c r="CW32" s="626"/>
      <c r="CX32" s="626"/>
      <c r="CY32" s="627"/>
      <c r="CZ32" s="659" t="s">
        <v>223</v>
      </c>
      <c r="DA32" s="660"/>
      <c r="DB32" s="660"/>
      <c r="DC32" s="661"/>
      <c r="DD32" s="634" t="s">
        <v>223</v>
      </c>
      <c r="DE32" s="626"/>
      <c r="DF32" s="626"/>
      <c r="DG32" s="626"/>
      <c r="DH32" s="626"/>
      <c r="DI32" s="626"/>
      <c r="DJ32" s="626"/>
      <c r="DK32" s="627"/>
      <c r="DL32" s="634" t="s">
        <v>223</v>
      </c>
      <c r="DM32" s="626"/>
      <c r="DN32" s="626"/>
      <c r="DO32" s="626"/>
      <c r="DP32" s="626"/>
      <c r="DQ32" s="626"/>
      <c r="DR32" s="626"/>
      <c r="DS32" s="626"/>
      <c r="DT32" s="626"/>
      <c r="DU32" s="626"/>
      <c r="DV32" s="627"/>
      <c r="DW32" s="630" t="s">
        <v>223</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292582</v>
      </c>
      <c r="S33" s="626"/>
      <c r="T33" s="626"/>
      <c r="U33" s="626"/>
      <c r="V33" s="626"/>
      <c r="W33" s="626"/>
      <c r="X33" s="626"/>
      <c r="Y33" s="627"/>
      <c r="Z33" s="628">
        <v>5.0999999999999996</v>
      </c>
      <c r="AA33" s="628"/>
      <c r="AB33" s="628"/>
      <c r="AC33" s="628"/>
      <c r="AD33" s="629" t="s">
        <v>223</v>
      </c>
      <c r="AE33" s="629"/>
      <c r="AF33" s="629"/>
      <c r="AG33" s="629"/>
      <c r="AH33" s="629"/>
      <c r="AI33" s="629"/>
      <c r="AJ33" s="629"/>
      <c r="AK33" s="629"/>
      <c r="AL33" s="630" t="s">
        <v>223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2713831</v>
      </c>
      <c r="CS33" s="657"/>
      <c r="CT33" s="657"/>
      <c r="CU33" s="657"/>
      <c r="CV33" s="657"/>
      <c r="CW33" s="657"/>
      <c r="CX33" s="657"/>
      <c r="CY33" s="658"/>
      <c r="CZ33" s="659">
        <v>50.6</v>
      </c>
      <c r="DA33" s="660"/>
      <c r="DB33" s="660"/>
      <c r="DC33" s="661"/>
      <c r="DD33" s="634">
        <v>2232415</v>
      </c>
      <c r="DE33" s="657"/>
      <c r="DF33" s="657"/>
      <c r="DG33" s="657"/>
      <c r="DH33" s="657"/>
      <c r="DI33" s="657"/>
      <c r="DJ33" s="657"/>
      <c r="DK33" s="658"/>
      <c r="DL33" s="634">
        <v>1771132</v>
      </c>
      <c r="DM33" s="657"/>
      <c r="DN33" s="657"/>
      <c r="DO33" s="657"/>
      <c r="DP33" s="657"/>
      <c r="DQ33" s="657"/>
      <c r="DR33" s="657"/>
      <c r="DS33" s="657"/>
      <c r="DT33" s="657"/>
      <c r="DU33" s="657"/>
      <c r="DV33" s="658"/>
      <c r="DW33" s="630">
        <v>49.4</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223</v>
      </c>
      <c r="S34" s="626"/>
      <c r="T34" s="626"/>
      <c r="U34" s="626"/>
      <c r="V34" s="626"/>
      <c r="W34" s="626"/>
      <c r="X34" s="626"/>
      <c r="Y34" s="627"/>
      <c r="Z34" s="628" t="s">
        <v>223</v>
      </c>
      <c r="AA34" s="628"/>
      <c r="AB34" s="628"/>
      <c r="AC34" s="628"/>
      <c r="AD34" s="629" t="s">
        <v>223</v>
      </c>
      <c r="AE34" s="629"/>
      <c r="AF34" s="629"/>
      <c r="AG34" s="629"/>
      <c r="AH34" s="629"/>
      <c r="AI34" s="629"/>
      <c r="AJ34" s="629"/>
      <c r="AK34" s="629"/>
      <c r="AL34" s="630" t="s">
        <v>223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1034826</v>
      </c>
      <c r="CS34" s="626"/>
      <c r="CT34" s="626"/>
      <c r="CU34" s="626"/>
      <c r="CV34" s="626"/>
      <c r="CW34" s="626"/>
      <c r="CX34" s="626"/>
      <c r="CY34" s="627"/>
      <c r="CZ34" s="659">
        <v>19.3</v>
      </c>
      <c r="DA34" s="660"/>
      <c r="DB34" s="660"/>
      <c r="DC34" s="661"/>
      <c r="DD34" s="634">
        <v>734422</v>
      </c>
      <c r="DE34" s="626"/>
      <c r="DF34" s="626"/>
      <c r="DG34" s="626"/>
      <c r="DH34" s="626"/>
      <c r="DI34" s="626"/>
      <c r="DJ34" s="626"/>
      <c r="DK34" s="627"/>
      <c r="DL34" s="634">
        <v>640809</v>
      </c>
      <c r="DM34" s="626"/>
      <c r="DN34" s="626"/>
      <c r="DO34" s="626"/>
      <c r="DP34" s="626"/>
      <c r="DQ34" s="626"/>
      <c r="DR34" s="626"/>
      <c r="DS34" s="626"/>
      <c r="DT34" s="626"/>
      <c r="DU34" s="626"/>
      <c r="DV34" s="627"/>
      <c r="DW34" s="630">
        <v>17.899999999999999</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v>219782</v>
      </c>
      <c r="S35" s="626"/>
      <c r="T35" s="626"/>
      <c r="U35" s="626"/>
      <c r="V35" s="626"/>
      <c r="W35" s="626"/>
      <c r="X35" s="626"/>
      <c r="Y35" s="627"/>
      <c r="Z35" s="628">
        <v>3.9</v>
      </c>
      <c r="AA35" s="628"/>
      <c r="AB35" s="628"/>
      <c r="AC35" s="628"/>
      <c r="AD35" s="629" t="s">
        <v>223</v>
      </c>
      <c r="AE35" s="629"/>
      <c r="AF35" s="629"/>
      <c r="AG35" s="629"/>
      <c r="AH35" s="629"/>
      <c r="AI35" s="629"/>
      <c r="AJ35" s="629"/>
      <c r="AK35" s="629"/>
      <c r="AL35" s="630" t="s">
        <v>223</v>
      </c>
      <c r="AM35" s="631"/>
      <c r="AN35" s="631"/>
      <c r="AO35" s="632"/>
      <c r="AP35" s="188"/>
      <c r="AQ35" s="636" t="s">
        <v>309</v>
      </c>
      <c r="AR35" s="637"/>
      <c r="AS35" s="637"/>
      <c r="AT35" s="637"/>
      <c r="AU35" s="637"/>
      <c r="AV35" s="637"/>
      <c r="AW35" s="637"/>
      <c r="AX35" s="637"/>
      <c r="AY35" s="638"/>
      <c r="AZ35" s="614">
        <v>732676</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-37182</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24260</v>
      </c>
      <c r="CS35" s="657"/>
      <c r="CT35" s="657"/>
      <c r="CU35" s="657"/>
      <c r="CV35" s="657"/>
      <c r="CW35" s="657"/>
      <c r="CX35" s="657"/>
      <c r="CY35" s="658"/>
      <c r="CZ35" s="659">
        <v>0.5</v>
      </c>
      <c r="DA35" s="660"/>
      <c r="DB35" s="660"/>
      <c r="DC35" s="661"/>
      <c r="DD35" s="634">
        <v>10613</v>
      </c>
      <c r="DE35" s="657"/>
      <c r="DF35" s="657"/>
      <c r="DG35" s="657"/>
      <c r="DH35" s="657"/>
      <c r="DI35" s="657"/>
      <c r="DJ35" s="657"/>
      <c r="DK35" s="658"/>
      <c r="DL35" s="634">
        <v>10613</v>
      </c>
      <c r="DM35" s="657"/>
      <c r="DN35" s="657"/>
      <c r="DO35" s="657"/>
      <c r="DP35" s="657"/>
      <c r="DQ35" s="657"/>
      <c r="DR35" s="657"/>
      <c r="DS35" s="657"/>
      <c r="DT35" s="657"/>
      <c r="DU35" s="657"/>
      <c r="DV35" s="658"/>
      <c r="DW35" s="630">
        <v>0.3</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5694962</v>
      </c>
      <c r="S36" s="698"/>
      <c r="T36" s="698"/>
      <c r="U36" s="698"/>
      <c r="V36" s="698"/>
      <c r="W36" s="698"/>
      <c r="X36" s="698"/>
      <c r="Y36" s="699"/>
      <c r="Z36" s="700">
        <v>100</v>
      </c>
      <c r="AA36" s="700"/>
      <c r="AB36" s="700"/>
      <c r="AC36" s="700"/>
      <c r="AD36" s="701">
        <v>3365378</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136718</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-77492</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636725</v>
      </c>
      <c r="CS36" s="626"/>
      <c r="CT36" s="626"/>
      <c r="CU36" s="626"/>
      <c r="CV36" s="626"/>
      <c r="CW36" s="626"/>
      <c r="CX36" s="626"/>
      <c r="CY36" s="627"/>
      <c r="CZ36" s="659">
        <v>11.9</v>
      </c>
      <c r="DA36" s="660"/>
      <c r="DB36" s="660"/>
      <c r="DC36" s="661"/>
      <c r="DD36" s="634">
        <v>587430</v>
      </c>
      <c r="DE36" s="626"/>
      <c r="DF36" s="626"/>
      <c r="DG36" s="626"/>
      <c r="DH36" s="626"/>
      <c r="DI36" s="626"/>
      <c r="DJ36" s="626"/>
      <c r="DK36" s="627"/>
      <c r="DL36" s="634">
        <v>542325</v>
      </c>
      <c r="DM36" s="626"/>
      <c r="DN36" s="626"/>
      <c r="DO36" s="626"/>
      <c r="DP36" s="626"/>
      <c r="DQ36" s="626"/>
      <c r="DR36" s="626"/>
      <c r="DS36" s="626"/>
      <c r="DT36" s="626"/>
      <c r="DU36" s="626"/>
      <c r="DV36" s="627"/>
      <c r="DW36" s="630">
        <v>15.1</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t="s">
        <v>317</v>
      </c>
      <c r="BA37" s="626"/>
      <c r="BB37" s="626"/>
      <c r="BC37" s="626"/>
      <c r="BD37" s="657"/>
      <c r="BE37" s="657"/>
      <c r="BF37" s="682"/>
      <c r="BG37" s="639" t="s">
        <v>318</v>
      </c>
      <c r="BH37" s="640"/>
      <c r="BI37" s="640"/>
      <c r="BJ37" s="640"/>
      <c r="BK37" s="640"/>
      <c r="BL37" s="640"/>
      <c r="BM37" s="640"/>
      <c r="BN37" s="640"/>
      <c r="BO37" s="640"/>
      <c r="BP37" s="640"/>
      <c r="BQ37" s="640"/>
      <c r="BR37" s="640"/>
      <c r="BS37" s="640"/>
      <c r="BT37" s="640"/>
      <c r="BU37" s="641"/>
      <c r="BV37" s="625">
        <v>1976</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456692</v>
      </c>
      <c r="CS37" s="657"/>
      <c r="CT37" s="657"/>
      <c r="CU37" s="657"/>
      <c r="CV37" s="657"/>
      <c r="CW37" s="657"/>
      <c r="CX37" s="657"/>
      <c r="CY37" s="658"/>
      <c r="CZ37" s="659">
        <v>8.5</v>
      </c>
      <c r="DA37" s="660"/>
      <c r="DB37" s="660"/>
      <c r="DC37" s="661"/>
      <c r="DD37" s="634">
        <v>456692</v>
      </c>
      <c r="DE37" s="657"/>
      <c r="DF37" s="657"/>
      <c r="DG37" s="657"/>
      <c r="DH37" s="657"/>
      <c r="DI37" s="657"/>
      <c r="DJ37" s="657"/>
      <c r="DK37" s="658"/>
      <c r="DL37" s="634">
        <v>456692</v>
      </c>
      <c r="DM37" s="657"/>
      <c r="DN37" s="657"/>
      <c r="DO37" s="657"/>
      <c r="DP37" s="657"/>
      <c r="DQ37" s="657"/>
      <c r="DR37" s="657"/>
      <c r="DS37" s="657"/>
      <c r="DT37" s="657"/>
      <c r="DU37" s="657"/>
      <c r="DV37" s="658"/>
      <c r="DW37" s="630">
        <v>12.7</v>
      </c>
      <c r="DX37" s="655"/>
      <c r="DY37" s="655"/>
      <c r="DZ37" s="655"/>
      <c r="EA37" s="655"/>
      <c r="EB37" s="655"/>
      <c r="EC37" s="656"/>
    </row>
    <row r="38" spans="2:133" ht="11.25" customHeight="1" x14ac:dyDescent="0.15">
      <c r="AQ38" s="704" t="s">
        <v>320</v>
      </c>
      <c r="AR38" s="705"/>
      <c r="AS38" s="705"/>
      <c r="AT38" s="705"/>
      <c r="AU38" s="705"/>
      <c r="AV38" s="705"/>
      <c r="AW38" s="705"/>
      <c r="AX38" s="705"/>
      <c r="AY38" s="706"/>
      <c r="AZ38" s="625" t="s">
        <v>321</v>
      </c>
      <c r="BA38" s="626"/>
      <c r="BB38" s="626"/>
      <c r="BC38" s="626"/>
      <c r="BD38" s="657"/>
      <c r="BE38" s="657"/>
      <c r="BF38" s="682"/>
      <c r="BG38" s="639" t="s">
        <v>322</v>
      </c>
      <c r="BH38" s="640"/>
      <c r="BI38" s="640"/>
      <c r="BJ38" s="640"/>
      <c r="BK38" s="640"/>
      <c r="BL38" s="640"/>
      <c r="BM38" s="640"/>
      <c r="BN38" s="640"/>
      <c r="BO38" s="640"/>
      <c r="BP38" s="640"/>
      <c r="BQ38" s="640"/>
      <c r="BR38" s="640"/>
      <c r="BS38" s="640"/>
      <c r="BT38" s="640"/>
      <c r="BU38" s="641"/>
      <c r="BV38" s="625">
        <v>3406</v>
      </c>
      <c r="BW38" s="626"/>
      <c r="BX38" s="626"/>
      <c r="BY38" s="626"/>
      <c r="BZ38" s="626"/>
      <c r="CA38" s="626"/>
      <c r="CB38" s="635"/>
      <c r="CD38" s="639" t="s">
        <v>323</v>
      </c>
      <c r="CE38" s="640"/>
      <c r="CF38" s="640"/>
      <c r="CG38" s="640"/>
      <c r="CH38" s="640"/>
      <c r="CI38" s="640"/>
      <c r="CJ38" s="640"/>
      <c r="CK38" s="640"/>
      <c r="CL38" s="640"/>
      <c r="CM38" s="640"/>
      <c r="CN38" s="640"/>
      <c r="CO38" s="640"/>
      <c r="CP38" s="640"/>
      <c r="CQ38" s="641"/>
      <c r="CR38" s="625">
        <v>732676</v>
      </c>
      <c r="CS38" s="626"/>
      <c r="CT38" s="626"/>
      <c r="CU38" s="626"/>
      <c r="CV38" s="626"/>
      <c r="CW38" s="626"/>
      <c r="CX38" s="626"/>
      <c r="CY38" s="627"/>
      <c r="CZ38" s="659">
        <v>13.7</v>
      </c>
      <c r="DA38" s="660"/>
      <c r="DB38" s="660"/>
      <c r="DC38" s="661"/>
      <c r="DD38" s="634">
        <v>619882</v>
      </c>
      <c r="DE38" s="626"/>
      <c r="DF38" s="626"/>
      <c r="DG38" s="626"/>
      <c r="DH38" s="626"/>
      <c r="DI38" s="626"/>
      <c r="DJ38" s="626"/>
      <c r="DK38" s="627"/>
      <c r="DL38" s="634">
        <v>573545</v>
      </c>
      <c r="DM38" s="626"/>
      <c r="DN38" s="626"/>
      <c r="DO38" s="626"/>
      <c r="DP38" s="626"/>
      <c r="DQ38" s="626"/>
      <c r="DR38" s="626"/>
      <c r="DS38" s="626"/>
      <c r="DT38" s="626"/>
      <c r="DU38" s="626"/>
      <c r="DV38" s="627"/>
      <c r="DW38" s="630">
        <v>16</v>
      </c>
      <c r="DX38" s="655"/>
      <c r="DY38" s="655"/>
      <c r="DZ38" s="655"/>
      <c r="EA38" s="655"/>
      <c r="EB38" s="655"/>
      <c r="EC38" s="656"/>
    </row>
    <row r="39" spans="2:133" ht="11.25" customHeight="1" x14ac:dyDescent="0.15">
      <c r="AQ39" s="704" t="s">
        <v>324</v>
      </c>
      <c r="AR39" s="705"/>
      <c r="AS39" s="705"/>
      <c r="AT39" s="705"/>
      <c r="AU39" s="705"/>
      <c r="AV39" s="705"/>
      <c r="AW39" s="705"/>
      <c r="AX39" s="705"/>
      <c r="AY39" s="706"/>
      <c r="AZ39" s="625" t="s">
        <v>321</v>
      </c>
      <c r="BA39" s="626"/>
      <c r="BB39" s="626"/>
      <c r="BC39" s="626"/>
      <c r="BD39" s="657"/>
      <c r="BE39" s="657"/>
      <c r="BF39" s="682"/>
      <c r="BG39" s="710" t="s">
        <v>325</v>
      </c>
      <c r="BH39" s="711"/>
      <c r="BI39" s="711"/>
      <c r="BJ39" s="711"/>
      <c r="BK39" s="711"/>
      <c r="BL39" s="189"/>
      <c r="BM39" s="640" t="s">
        <v>326</v>
      </c>
      <c r="BN39" s="640"/>
      <c r="BO39" s="640"/>
      <c r="BP39" s="640"/>
      <c r="BQ39" s="640"/>
      <c r="BR39" s="640"/>
      <c r="BS39" s="640"/>
      <c r="BT39" s="640"/>
      <c r="BU39" s="641"/>
      <c r="BV39" s="625">
        <v>96</v>
      </c>
      <c r="BW39" s="626"/>
      <c r="BX39" s="626"/>
      <c r="BY39" s="626"/>
      <c r="BZ39" s="626"/>
      <c r="CA39" s="626"/>
      <c r="CB39" s="635"/>
      <c r="CD39" s="639" t="s">
        <v>327</v>
      </c>
      <c r="CE39" s="640"/>
      <c r="CF39" s="640"/>
      <c r="CG39" s="640"/>
      <c r="CH39" s="640"/>
      <c r="CI39" s="640"/>
      <c r="CJ39" s="640"/>
      <c r="CK39" s="640"/>
      <c r="CL39" s="640"/>
      <c r="CM39" s="640"/>
      <c r="CN39" s="640"/>
      <c r="CO39" s="640"/>
      <c r="CP39" s="640"/>
      <c r="CQ39" s="641"/>
      <c r="CR39" s="625">
        <v>281504</v>
      </c>
      <c r="CS39" s="657"/>
      <c r="CT39" s="657"/>
      <c r="CU39" s="657"/>
      <c r="CV39" s="657"/>
      <c r="CW39" s="657"/>
      <c r="CX39" s="657"/>
      <c r="CY39" s="658"/>
      <c r="CZ39" s="659">
        <v>5.3</v>
      </c>
      <c r="DA39" s="660"/>
      <c r="DB39" s="660"/>
      <c r="DC39" s="661"/>
      <c r="DD39" s="634">
        <v>276228</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163296</v>
      </c>
      <c r="BA40" s="626"/>
      <c r="BB40" s="626"/>
      <c r="BC40" s="626"/>
      <c r="BD40" s="657"/>
      <c r="BE40" s="657"/>
      <c r="BF40" s="682"/>
      <c r="BG40" s="710"/>
      <c r="BH40" s="711"/>
      <c r="BI40" s="711"/>
      <c r="BJ40" s="711"/>
      <c r="BK40" s="711"/>
      <c r="BL40" s="189"/>
      <c r="BM40" s="640" t="s">
        <v>329</v>
      </c>
      <c r="BN40" s="640"/>
      <c r="BO40" s="640"/>
      <c r="BP40" s="640"/>
      <c r="BQ40" s="640"/>
      <c r="BR40" s="640"/>
      <c r="BS40" s="640"/>
      <c r="BT40" s="640"/>
      <c r="BU40" s="641"/>
      <c r="BV40" s="625">
        <v>143</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v>3840</v>
      </c>
      <c r="CS40" s="626"/>
      <c r="CT40" s="626"/>
      <c r="CU40" s="626"/>
      <c r="CV40" s="626"/>
      <c r="CW40" s="626"/>
      <c r="CX40" s="626"/>
      <c r="CY40" s="627"/>
      <c r="CZ40" s="659">
        <v>0.1</v>
      </c>
      <c r="DA40" s="660"/>
      <c r="DB40" s="660"/>
      <c r="DC40" s="661"/>
      <c r="DD40" s="634">
        <v>3840</v>
      </c>
      <c r="DE40" s="626"/>
      <c r="DF40" s="626"/>
      <c r="DG40" s="626"/>
      <c r="DH40" s="626"/>
      <c r="DI40" s="626"/>
      <c r="DJ40" s="626"/>
      <c r="DK40" s="627"/>
      <c r="DL40" s="634">
        <v>3840</v>
      </c>
      <c r="DM40" s="626"/>
      <c r="DN40" s="626"/>
      <c r="DO40" s="626"/>
      <c r="DP40" s="626"/>
      <c r="DQ40" s="626"/>
      <c r="DR40" s="626"/>
      <c r="DS40" s="626"/>
      <c r="DT40" s="626"/>
      <c r="DU40" s="626"/>
      <c r="DV40" s="627"/>
      <c r="DW40" s="630">
        <v>0.1</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331</v>
      </c>
      <c r="AR41" s="646"/>
      <c r="AS41" s="646"/>
      <c r="AT41" s="646"/>
      <c r="AU41" s="646"/>
      <c r="AV41" s="646"/>
      <c r="AW41" s="646"/>
      <c r="AX41" s="646"/>
      <c r="AY41" s="647"/>
      <c r="AZ41" s="697">
        <v>432662</v>
      </c>
      <c r="BA41" s="698"/>
      <c r="BB41" s="698"/>
      <c r="BC41" s="698"/>
      <c r="BD41" s="693"/>
      <c r="BE41" s="693"/>
      <c r="BF41" s="695"/>
      <c r="BG41" s="712"/>
      <c r="BH41" s="713"/>
      <c r="BI41" s="713"/>
      <c r="BJ41" s="713"/>
      <c r="BK41" s="713"/>
      <c r="BL41" s="191"/>
      <c r="BM41" s="646" t="s">
        <v>332</v>
      </c>
      <c r="BN41" s="646"/>
      <c r="BO41" s="646"/>
      <c r="BP41" s="646"/>
      <c r="BQ41" s="646"/>
      <c r="BR41" s="646"/>
      <c r="BS41" s="646"/>
      <c r="BT41" s="646"/>
      <c r="BU41" s="647"/>
      <c r="BV41" s="697">
        <v>339</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317</v>
      </c>
      <c r="CS41" s="657"/>
      <c r="CT41" s="657"/>
      <c r="CU41" s="657"/>
      <c r="CV41" s="657"/>
      <c r="CW41" s="657"/>
      <c r="CX41" s="657"/>
      <c r="CY41" s="658"/>
      <c r="CZ41" s="659" t="s">
        <v>317</v>
      </c>
      <c r="DA41" s="660"/>
      <c r="DB41" s="660"/>
      <c r="DC41" s="661"/>
      <c r="DD41" s="634" t="s">
        <v>317</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339147</v>
      </c>
      <c r="CS42" s="626"/>
      <c r="CT42" s="626"/>
      <c r="CU42" s="626"/>
      <c r="CV42" s="626"/>
      <c r="CW42" s="626"/>
      <c r="CX42" s="626"/>
      <c r="CY42" s="627"/>
      <c r="CZ42" s="659">
        <v>6.3</v>
      </c>
      <c r="DA42" s="708"/>
      <c r="DB42" s="708"/>
      <c r="DC42" s="709"/>
      <c r="DD42" s="634">
        <v>165237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25085</v>
      </c>
      <c r="CS43" s="657"/>
      <c r="CT43" s="657"/>
      <c r="CU43" s="657"/>
      <c r="CV43" s="657"/>
      <c r="CW43" s="657"/>
      <c r="CX43" s="657"/>
      <c r="CY43" s="658"/>
      <c r="CZ43" s="659">
        <v>0.5</v>
      </c>
      <c r="DA43" s="660"/>
      <c r="DB43" s="660"/>
      <c r="DC43" s="661"/>
      <c r="DD43" s="634">
        <v>25085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339147</v>
      </c>
      <c r="CS44" s="626"/>
      <c r="CT44" s="626"/>
      <c r="CU44" s="626"/>
      <c r="CV44" s="626"/>
      <c r="CW44" s="626"/>
      <c r="CX44" s="626"/>
      <c r="CY44" s="627"/>
      <c r="CZ44" s="659">
        <v>6.3</v>
      </c>
      <c r="DA44" s="708"/>
      <c r="DB44" s="708"/>
      <c r="DC44" s="709"/>
      <c r="DD44" s="634">
        <v>165237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114201</v>
      </c>
      <c r="CS45" s="657"/>
      <c r="CT45" s="657"/>
      <c r="CU45" s="657"/>
      <c r="CV45" s="657"/>
      <c r="CW45" s="657"/>
      <c r="CX45" s="657"/>
      <c r="CY45" s="658"/>
      <c r="CZ45" s="659">
        <v>2.1</v>
      </c>
      <c r="DA45" s="660"/>
      <c r="DB45" s="660"/>
      <c r="DC45" s="661"/>
      <c r="DD45" s="634">
        <v>27535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223310</v>
      </c>
      <c r="CS46" s="626"/>
      <c r="CT46" s="626"/>
      <c r="CU46" s="626"/>
      <c r="CV46" s="626"/>
      <c r="CW46" s="626"/>
      <c r="CX46" s="626"/>
      <c r="CY46" s="627"/>
      <c r="CZ46" s="659">
        <v>4.2</v>
      </c>
      <c r="DA46" s="708"/>
      <c r="DB46" s="708"/>
      <c r="DC46" s="709"/>
      <c r="DD46" s="634">
        <v>136066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t="s">
        <v>223</v>
      </c>
      <c r="CS47" s="657"/>
      <c r="CT47" s="657"/>
      <c r="CU47" s="657"/>
      <c r="CV47" s="657"/>
      <c r="CW47" s="657"/>
      <c r="CX47" s="657"/>
      <c r="CY47" s="658"/>
      <c r="CZ47" s="659" t="s">
        <v>223</v>
      </c>
      <c r="DA47" s="660"/>
      <c r="DB47" s="660"/>
      <c r="DC47" s="661"/>
      <c r="DD47" s="634" t="s">
        <v>223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223</v>
      </c>
      <c r="CS48" s="626"/>
      <c r="CT48" s="626"/>
      <c r="CU48" s="626"/>
      <c r="CV48" s="626"/>
      <c r="CW48" s="626"/>
      <c r="CX48" s="626"/>
      <c r="CY48" s="627"/>
      <c r="CZ48" s="659" t="s">
        <v>223</v>
      </c>
      <c r="DA48" s="708"/>
      <c r="DB48" s="708"/>
      <c r="DC48" s="709"/>
      <c r="DD48" s="634" t="s">
        <v>223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5358210</v>
      </c>
      <c r="CS49" s="693"/>
      <c r="CT49" s="693"/>
      <c r="CU49" s="693"/>
      <c r="CV49" s="693"/>
      <c r="CW49" s="693"/>
      <c r="CX49" s="693"/>
      <c r="CY49" s="720"/>
      <c r="CZ49" s="721">
        <v>100</v>
      </c>
      <c r="DA49" s="722"/>
      <c r="DB49" s="722"/>
      <c r="DC49" s="723"/>
      <c r="DD49" s="724">
        <v>4024387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5694</v>
      </c>
      <c r="R7" s="755"/>
      <c r="S7" s="755"/>
      <c r="T7" s="755"/>
      <c r="U7" s="755"/>
      <c r="V7" s="755">
        <v>5358</v>
      </c>
      <c r="W7" s="755"/>
      <c r="X7" s="755"/>
      <c r="Y7" s="755"/>
      <c r="Z7" s="755"/>
      <c r="AA7" s="755">
        <v>336</v>
      </c>
      <c r="AB7" s="755"/>
      <c r="AC7" s="755"/>
      <c r="AD7" s="755"/>
      <c r="AE7" s="756"/>
      <c r="AF7" s="757">
        <v>301</v>
      </c>
      <c r="AG7" s="758"/>
      <c r="AH7" s="758"/>
      <c r="AI7" s="758"/>
      <c r="AJ7" s="759"/>
      <c r="AK7" s="794">
        <v>406</v>
      </c>
      <c r="AL7" s="795"/>
      <c r="AM7" s="795"/>
      <c r="AN7" s="795"/>
      <c r="AO7" s="795"/>
      <c r="AP7" s="795">
        <v>4144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561</v>
      </c>
      <c r="BS7" s="798" t="s">
        <v>562</v>
      </c>
      <c r="BT7" s="799"/>
      <c r="BU7" s="799"/>
      <c r="BV7" s="799"/>
      <c r="BW7" s="799"/>
      <c r="BX7" s="799"/>
      <c r="BY7" s="799"/>
      <c r="BZ7" s="799"/>
      <c r="CA7" s="799"/>
      <c r="CB7" s="799"/>
      <c r="CC7" s="799"/>
      <c r="CD7" s="799"/>
      <c r="CE7" s="799"/>
      <c r="CF7" s="799"/>
      <c r="CG7" s="800"/>
      <c r="CH7" s="791">
        <v>0</v>
      </c>
      <c r="CI7" s="792"/>
      <c r="CJ7" s="792"/>
      <c r="CK7" s="792"/>
      <c r="CL7" s="793"/>
      <c r="CM7" s="791">
        <v>143</v>
      </c>
      <c r="CN7" s="792"/>
      <c r="CO7" s="792"/>
      <c r="CP7" s="792"/>
      <c r="CQ7" s="793"/>
      <c r="CR7" s="791">
        <v>3</v>
      </c>
      <c r="CS7" s="792"/>
      <c r="CT7" s="792"/>
      <c r="CU7" s="792"/>
      <c r="CV7" s="793"/>
      <c r="CW7" s="791" t="s">
        <v>563</v>
      </c>
      <c r="CX7" s="792"/>
      <c r="CY7" s="792"/>
      <c r="CZ7" s="792"/>
      <c r="DA7" s="793"/>
      <c r="DB7" s="791">
        <v>263</v>
      </c>
      <c r="DC7" s="792"/>
      <c r="DD7" s="792"/>
      <c r="DE7" s="792"/>
      <c r="DF7" s="793"/>
      <c r="DG7" s="791" t="s">
        <v>563</v>
      </c>
      <c r="DH7" s="792"/>
      <c r="DI7" s="792"/>
      <c r="DJ7" s="792"/>
      <c r="DK7" s="793"/>
      <c r="DL7" s="791" t="s">
        <v>563</v>
      </c>
      <c r="DM7" s="792"/>
      <c r="DN7" s="792"/>
      <c r="DO7" s="792"/>
      <c r="DP7" s="793"/>
      <c r="DQ7" s="791" t="s">
        <v>563</v>
      </c>
      <c r="DR7" s="792"/>
      <c r="DS7" s="792"/>
      <c r="DT7" s="792"/>
      <c r="DU7" s="793"/>
      <c r="DV7" s="772"/>
      <c r="DW7" s="773"/>
      <c r="DX7" s="773"/>
      <c r="DY7" s="773"/>
      <c r="DZ7" s="774"/>
      <c r="EA7" s="207"/>
    </row>
    <row r="8" spans="1:131" s="208" customFormat="1" ht="26.25" customHeight="1" x14ac:dyDescent="0.15">
      <c r="A8" s="214">
        <v>2</v>
      </c>
      <c r="B8" s="775" t="s">
        <v>368</v>
      </c>
      <c r="C8" s="776"/>
      <c r="D8" s="776"/>
      <c r="E8" s="776"/>
      <c r="F8" s="776"/>
      <c r="G8" s="776"/>
      <c r="H8" s="776"/>
      <c r="I8" s="776"/>
      <c r="J8" s="776"/>
      <c r="K8" s="776"/>
      <c r="L8" s="776"/>
      <c r="M8" s="776"/>
      <c r="N8" s="776"/>
      <c r="O8" s="776"/>
      <c r="P8" s="777"/>
      <c r="Q8" s="778">
        <v>13</v>
      </c>
      <c r="R8" s="779"/>
      <c r="S8" s="779"/>
      <c r="T8" s="779"/>
      <c r="U8" s="779"/>
      <c r="V8" s="779">
        <v>12</v>
      </c>
      <c r="W8" s="779"/>
      <c r="X8" s="779"/>
      <c r="Y8" s="779"/>
      <c r="Z8" s="779"/>
      <c r="AA8" s="779">
        <v>1</v>
      </c>
      <c r="AB8" s="779"/>
      <c r="AC8" s="779"/>
      <c r="AD8" s="779"/>
      <c r="AE8" s="780"/>
      <c r="AF8" s="781">
        <v>1</v>
      </c>
      <c r="AG8" s="782"/>
      <c r="AH8" s="782"/>
      <c r="AI8" s="782"/>
      <c r="AJ8" s="783"/>
      <c r="AK8" s="784" t="s">
        <v>563</v>
      </c>
      <c r="AL8" s="785"/>
      <c r="AM8" s="785"/>
      <c r="AN8" s="785"/>
      <c r="AO8" s="785"/>
      <c r="AP8" s="785" t="s">
        <v>563</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t="s">
        <v>369</v>
      </c>
      <c r="C9" s="776"/>
      <c r="D9" s="776"/>
      <c r="E9" s="776"/>
      <c r="F9" s="776"/>
      <c r="G9" s="776"/>
      <c r="H9" s="776"/>
      <c r="I9" s="776"/>
      <c r="J9" s="776"/>
      <c r="K9" s="776"/>
      <c r="L9" s="776"/>
      <c r="M9" s="776"/>
      <c r="N9" s="776"/>
      <c r="O9" s="776"/>
      <c r="P9" s="777"/>
      <c r="Q9" s="778">
        <v>5</v>
      </c>
      <c r="R9" s="779"/>
      <c r="S9" s="779"/>
      <c r="T9" s="779"/>
      <c r="U9" s="779"/>
      <c r="V9" s="779">
        <v>5</v>
      </c>
      <c r="W9" s="779"/>
      <c r="X9" s="779"/>
      <c r="Y9" s="779"/>
      <c r="Z9" s="779"/>
      <c r="AA9" s="779" t="s">
        <v>563</v>
      </c>
      <c r="AB9" s="779"/>
      <c r="AC9" s="779"/>
      <c r="AD9" s="779"/>
      <c r="AE9" s="780"/>
      <c r="AF9" s="781" t="s">
        <v>223</v>
      </c>
      <c r="AG9" s="782"/>
      <c r="AH9" s="782"/>
      <c r="AI9" s="782"/>
      <c r="AJ9" s="783"/>
      <c r="AK9" s="784">
        <v>4</v>
      </c>
      <c r="AL9" s="785"/>
      <c r="AM9" s="785"/>
      <c r="AN9" s="785"/>
      <c r="AO9" s="785"/>
      <c r="AP9" s="785" t="s">
        <v>563</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371</v>
      </c>
      <c r="B23" s="810" t="s">
        <v>372</v>
      </c>
      <c r="C23" s="811"/>
      <c r="D23" s="811"/>
      <c r="E23" s="811"/>
      <c r="F23" s="811"/>
      <c r="G23" s="811"/>
      <c r="H23" s="811"/>
      <c r="I23" s="811"/>
      <c r="J23" s="811"/>
      <c r="K23" s="811"/>
      <c r="L23" s="811"/>
      <c r="M23" s="811"/>
      <c r="N23" s="811"/>
      <c r="O23" s="811"/>
      <c r="P23" s="812"/>
      <c r="Q23" s="813">
        <v>5695</v>
      </c>
      <c r="R23" s="814"/>
      <c r="S23" s="814"/>
      <c r="T23" s="814"/>
      <c r="U23" s="814"/>
      <c r="V23" s="814">
        <v>5358</v>
      </c>
      <c r="W23" s="814"/>
      <c r="X23" s="814"/>
      <c r="Y23" s="814"/>
      <c r="Z23" s="814"/>
      <c r="AA23" s="814">
        <v>337</v>
      </c>
      <c r="AB23" s="814"/>
      <c r="AC23" s="814"/>
      <c r="AD23" s="814"/>
      <c r="AE23" s="815"/>
      <c r="AF23" s="816">
        <v>302</v>
      </c>
      <c r="AG23" s="814"/>
      <c r="AH23" s="814"/>
      <c r="AI23" s="814"/>
      <c r="AJ23" s="817"/>
      <c r="AK23" s="818"/>
      <c r="AL23" s="819"/>
      <c r="AM23" s="819"/>
      <c r="AN23" s="819"/>
      <c r="AO23" s="819"/>
      <c r="AP23" s="814">
        <v>4144</v>
      </c>
      <c r="AQ23" s="814"/>
      <c r="AR23" s="814"/>
      <c r="AS23" s="814"/>
      <c r="AT23" s="814"/>
      <c r="AU23" s="820"/>
      <c r="AV23" s="820"/>
      <c r="AW23" s="820"/>
      <c r="AX23" s="820"/>
      <c r="AY23" s="821"/>
      <c r="AZ23" s="829" t="s">
        <v>373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374</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375</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376</v>
      </c>
      <c r="R26" s="738"/>
      <c r="S26" s="738"/>
      <c r="T26" s="738"/>
      <c r="U26" s="739"/>
      <c r="V26" s="737" t="s">
        <v>377</v>
      </c>
      <c r="W26" s="738"/>
      <c r="X26" s="738"/>
      <c r="Y26" s="738"/>
      <c r="Z26" s="739"/>
      <c r="AA26" s="737" t="s">
        <v>378</v>
      </c>
      <c r="AB26" s="738"/>
      <c r="AC26" s="738"/>
      <c r="AD26" s="738"/>
      <c r="AE26" s="738"/>
      <c r="AF26" s="832" t="s">
        <v>379</v>
      </c>
      <c r="AG26" s="833"/>
      <c r="AH26" s="833"/>
      <c r="AI26" s="833"/>
      <c r="AJ26" s="834"/>
      <c r="AK26" s="738" t="s">
        <v>380</v>
      </c>
      <c r="AL26" s="738"/>
      <c r="AM26" s="738"/>
      <c r="AN26" s="738"/>
      <c r="AO26" s="739"/>
      <c r="AP26" s="737" t="s">
        <v>381</v>
      </c>
      <c r="AQ26" s="738"/>
      <c r="AR26" s="738"/>
      <c r="AS26" s="738"/>
      <c r="AT26" s="739"/>
      <c r="AU26" s="737" t="s">
        <v>382</v>
      </c>
      <c r="AV26" s="738"/>
      <c r="AW26" s="738"/>
      <c r="AX26" s="738"/>
      <c r="AY26" s="739"/>
      <c r="AZ26" s="737" t="s">
        <v>383</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384</v>
      </c>
      <c r="C28" s="752"/>
      <c r="D28" s="752"/>
      <c r="E28" s="752"/>
      <c r="F28" s="752"/>
      <c r="G28" s="752"/>
      <c r="H28" s="752"/>
      <c r="I28" s="752"/>
      <c r="J28" s="752"/>
      <c r="K28" s="752"/>
      <c r="L28" s="752"/>
      <c r="M28" s="752"/>
      <c r="N28" s="752"/>
      <c r="O28" s="752"/>
      <c r="P28" s="753"/>
      <c r="Q28" s="842">
        <v>1501</v>
      </c>
      <c r="R28" s="843"/>
      <c r="S28" s="843"/>
      <c r="T28" s="843"/>
      <c r="U28" s="843"/>
      <c r="V28" s="843">
        <v>1538</v>
      </c>
      <c r="W28" s="843"/>
      <c r="X28" s="843"/>
      <c r="Y28" s="843"/>
      <c r="Z28" s="843"/>
      <c r="AA28" s="843">
        <v>-37</v>
      </c>
      <c r="AB28" s="843"/>
      <c r="AC28" s="843"/>
      <c r="AD28" s="843"/>
      <c r="AE28" s="844"/>
      <c r="AF28" s="845">
        <v>-37</v>
      </c>
      <c r="AG28" s="843"/>
      <c r="AH28" s="843"/>
      <c r="AI28" s="843"/>
      <c r="AJ28" s="846"/>
      <c r="AK28" s="847">
        <v>163</v>
      </c>
      <c r="AL28" s="838"/>
      <c r="AM28" s="838"/>
      <c r="AN28" s="838"/>
      <c r="AO28" s="838"/>
      <c r="AP28" s="838" t="s">
        <v>563</v>
      </c>
      <c r="AQ28" s="838"/>
      <c r="AR28" s="838"/>
      <c r="AS28" s="838"/>
      <c r="AT28" s="838"/>
      <c r="AU28" s="838" t="s">
        <v>563</v>
      </c>
      <c r="AV28" s="838"/>
      <c r="AW28" s="838"/>
      <c r="AX28" s="838"/>
      <c r="AY28" s="838"/>
      <c r="AZ28" s="839" t="s">
        <v>563</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385</v>
      </c>
      <c r="C29" s="776"/>
      <c r="D29" s="776"/>
      <c r="E29" s="776"/>
      <c r="F29" s="776"/>
      <c r="G29" s="776"/>
      <c r="H29" s="776"/>
      <c r="I29" s="776"/>
      <c r="J29" s="776"/>
      <c r="K29" s="776"/>
      <c r="L29" s="776"/>
      <c r="M29" s="776"/>
      <c r="N29" s="776"/>
      <c r="O29" s="776"/>
      <c r="P29" s="777"/>
      <c r="Q29" s="778">
        <v>1305</v>
      </c>
      <c r="R29" s="779"/>
      <c r="S29" s="779"/>
      <c r="T29" s="779"/>
      <c r="U29" s="779"/>
      <c r="V29" s="779">
        <v>1294</v>
      </c>
      <c r="W29" s="779"/>
      <c r="X29" s="779"/>
      <c r="Y29" s="779"/>
      <c r="Z29" s="779"/>
      <c r="AA29" s="779">
        <v>11</v>
      </c>
      <c r="AB29" s="779"/>
      <c r="AC29" s="779"/>
      <c r="AD29" s="779"/>
      <c r="AE29" s="780"/>
      <c r="AF29" s="781">
        <v>11</v>
      </c>
      <c r="AG29" s="782"/>
      <c r="AH29" s="782"/>
      <c r="AI29" s="782"/>
      <c r="AJ29" s="783"/>
      <c r="AK29" s="850">
        <v>213</v>
      </c>
      <c r="AL29" s="851"/>
      <c r="AM29" s="851"/>
      <c r="AN29" s="851"/>
      <c r="AO29" s="851"/>
      <c r="AP29" s="851" t="s">
        <v>563</v>
      </c>
      <c r="AQ29" s="851"/>
      <c r="AR29" s="851"/>
      <c r="AS29" s="851"/>
      <c r="AT29" s="851"/>
      <c r="AU29" s="851" t="s">
        <v>563</v>
      </c>
      <c r="AV29" s="851"/>
      <c r="AW29" s="851"/>
      <c r="AX29" s="851"/>
      <c r="AY29" s="851"/>
      <c r="AZ29" s="852" t="s">
        <v>563</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386</v>
      </c>
      <c r="C30" s="776"/>
      <c r="D30" s="776"/>
      <c r="E30" s="776"/>
      <c r="F30" s="776"/>
      <c r="G30" s="776"/>
      <c r="H30" s="776"/>
      <c r="I30" s="776"/>
      <c r="J30" s="776"/>
      <c r="K30" s="776"/>
      <c r="L30" s="776"/>
      <c r="M30" s="776"/>
      <c r="N30" s="776"/>
      <c r="O30" s="776"/>
      <c r="P30" s="777"/>
      <c r="Q30" s="778">
        <v>160</v>
      </c>
      <c r="R30" s="779"/>
      <c r="S30" s="779"/>
      <c r="T30" s="779"/>
      <c r="U30" s="779"/>
      <c r="V30" s="779">
        <v>160</v>
      </c>
      <c r="W30" s="779"/>
      <c r="X30" s="779"/>
      <c r="Y30" s="779"/>
      <c r="Z30" s="779"/>
      <c r="AA30" s="779">
        <v>0</v>
      </c>
      <c r="AB30" s="779"/>
      <c r="AC30" s="779"/>
      <c r="AD30" s="779"/>
      <c r="AE30" s="780"/>
      <c r="AF30" s="781">
        <v>0</v>
      </c>
      <c r="AG30" s="782"/>
      <c r="AH30" s="782"/>
      <c r="AI30" s="782"/>
      <c r="AJ30" s="783"/>
      <c r="AK30" s="850">
        <v>51</v>
      </c>
      <c r="AL30" s="851"/>
      <c r="AM30" s="851"/>
      <c r="AN30" s="851"/>
      <c r="AO30" s="851"/>
      <c r="AP30" s="851" t="s">
        <v>563</v>
      </c>
      <c r="AQ30" s="851"/>
      <c r="AR30" s="851"/>
      <c r="AS30" s="851"/>
      <c r="AT30" s="851"/>
      <c r="AU30" s="851" t="s">
        <v>563</v>
      </c>
      <c r="AV30" s="851"/>
      <c r="AW30" s="851"/>
      <c r="AX30" s="851"/>
      <c r="AY30" s="851"/>
      <c r="AZ30" s="852" t="s">
        <v>563</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387</v>
      </c>
      <c r="C31" s="776"/>
      <c r="D31" s="776"/>
      <c r="E31" s="776"/>
      <c r="F31" s="776"/>
      <c r="G31" s="776"/>
      <c r="H31" s="776"/>
      <c r="I31" s="776"/>
      <c r="J31" s="776"/>
      <c r="K31" s="776"/>
      <c r="L31" s="776"/>
      <c r="M31" s="776"/>
      <c r="N31" s="776"/>
      <c r="O31" s="776"/>
      <c r="P31" s="777"/>
      <c r="Q31" s="778">
        <v>19</v>
      </c>
      <c r="R31" s="779"/>
      <c r="S31" s="779"/>
      <c r="T31" s="779"/>
      <c r="U31" s="779"/>
      <c r="V31" s="779">
        <v>7</v>
      </c>
      <c r="W31" s="779"/>
      <c r="X31" s="779"/>
      <c r="Y31" s="779"/>
      <c r="Z31" s="779"/>
      <c r="AA31" s="779">
        <v>12</v>
      </c>
      <c r="AB31" s="779"/>
      <c r="AC31" s="779"/>
      <c r="AD31" s="779"/>
      <c r="AE31" s="780"/>
      <c r="AF31" s="781">
        <v>12</v>
      </c>
      <c r="AG31" s="782"/>
      <c r="AH31" s="782"/>
      <c r="AI31" s="782"/>
      <c r="AJ31" s="783"/>
      <c r="AK31" s="850" t="s">
        <v>563</v>
      </c>
      <c r="AL31" s="851"/>
      <c r="AM31" s="851"/>
      <c r="AN31" s="851"/>
      <c r="AO31" s="851"/>
      <c r="AP31" s="851" t="s">
        <v>563</v>
      </c>
      <c r="AQ31" s="851"/>
      <c r="AR31" s="851"/>
      <c r="AS31" s="851"/>
      <c r="AT31" s="851"/>
      <c r="AU31" s="851" t="s">
        <v>563</v>
      </c>
      <c r="AV31" s="851"/>
      <c r="AW31" s="851"/>
      <c r="AX31" s="851"/>
      <c r="AY31" s="851"/>
      <c r="AZ31" s="852" t="s">
        <v>563</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388</v>
      </c>
      <c r="C32" s="776"/>
      <c r="D32" s="776"/>
      <c r="E32" s="776"/>
      <c r="F32" s="776"/>
      <c r="G32" s="776"/>
      <c r="H32" s="776"/>
      <c r="I32" s="776"/>
      <c r="J32" s="776"/>
      <c r="K32" s="776"/>
      <c r="L32" s="776"/>
      <c r="M32" s="776"/>
      <c r="N32" s="776"/>
      <c r="O32" s="776"/>
      <c r="P32" s="777"/>
      <c r="Q32" s="778">
        <v>255</v>
      </c>
      <c r="R32" s="779"/>
      <c r="S32" s="779"/>
      <c r="T32" s="779"/>
      <c r="U32" s="779"/>
      <c r="V32" s="779">
        <v>221</v>
      </c>
      <c r="W32" s="779"/>
      <c r="X32" s="779"/>
      <c r="Y32" s="779"/>
      <c r="Z32" s="779"/>
      <c r="AA32" s="779">
        <v>34</v>
      </c>
      <c r="AB32" s="779"/>
      <c r="AC32" s="779"/>
      <c r="AD32" s="779"/>
      <c r="AE32" s="780"/>
      <c r="AF32" s="781">
        <v>462</v>
      </c>
      <c r="AG32" s="782"/>
      <c r="AH32" s="782"/>
      <c r="AI32" s="782"/>
      <c r="AJ32" s="783"/>
      <c r="AK32" s="850" t="s">
        <v>563</v>
      </c>
      <c r="AL32" s="851"/>
      <c r="AM32" s="851"/>
      <c r="AN32" s="851"/>
      <c r="AO32" s="851"/>
      <c r="AP32" s="851">
        <v>816</v>
      </c>
      <c r="AQ32" s="851"/>
      <c r="AR32" s="851"/>
      <c r="AS32" s="851"/>
      <c r="AT32" s="851"/>
      <c r="AU32" s="851" t="s">
        <v>563</v>
      </c>
      <c r="AV32" s="851"/>
      <c r="AW32" s="851"/>
      <c r="AX32" s="851"/>
      <c r="AY32" s="851"/>
      <c r="AZ32" s="852" t="s">
        <v>563</v>
      </c>
      <c r="BA32" s="852"/>
      <c r="BB32" s="852"/>
      <c r="BC32" s="852"/>
      <c r="BD32" s="852"/>
      <c r="BE32" s="848" t="s">
        <v>389</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390</v>
      </c>
      <c r="C33" s="776"/>
      <c r="D33" s="776"/>
      <c r="E33" s="776"/>
      <c r="F33" s="776"/>
      <c r="G33" s="776"/>
      <c r="H33" s="776"/>
      <c r="I33" s="776"/>
      <c r="J33" s="776"/>
      <c r="K33" s="776"/>
      <c r="L33" s="776"/>
      <c r="M33" s="776"/>
      <c r="N33" s="776"/>
      <c r="O33" s="776"/>
      <c r="P33" s="777"/>
      <c r="Q33" s="778">
        <v>370</v>
      </c>
      <c r="R33" s="779"/>
      <c r="S33" s="779"/>
      <c r="T33" s="779"/>
      <c r="U33" s="779"/>
      <c r="V33" s="779">
        <v>370</v>
      </c>
      <c r="W33" s="779"/>
      <c r="X33" s="779"/>
      <c r="Y33" s="779"/>
      <c r="Z33" s="779"/>
      <c r="AA33" s="779" t="s">
        <v>564</v>
      </c>
      <c r="AB33" s="779"/>
      <c r="AC33" s="779"/>
      <c r="AD33" s="779"/>
      <c r="AE33" s="780"/>
      <c r="AF33" s="781" t="s">
        <v>223</v>
      </c>
      <c r="AG33" s="782"/>
      <c r="AH33" s="782"/>
      <c r="AI33" s="782"/>
      <c r="AJ33" s="783"/>
      <c r="AK33" s="850">
        <v>137</v>
      </c>
      <c r="AL33" s="851"/>
      <c r="AM33" s="851"/>
      <c r="AN33" s="851"/>
      <c r="AO33" s="851"/>
      <c r="AP33" s="851">
        <v>2054</v>
      </c>
      <c r="AQ33" s="851"/>
      <c r="AR33" s="851"/>
      <c r="AS33" s="851"/>
      <c r="AT33" s="851"/>
      <c r="AU33" s="851">
        <v>2054</v>
      </c>
      <c r="AV33" s="851"/>
      <c r="AW33" s="851"/>
      <c r="AX33" s="851"/>
      <c r="AY33" s="851"/>
      <c r="AZ33" s="852" t="s">
        <v>563</v>
      </c>
      <c r="BA33" s="852"/>
      <c r="BB33" s="852"/>
      <c r="BC33" s="852"/>
      <c r="BD33" s="852"/>
      <c r="BE33" s="848" t="s">
        <v>391</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7"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7"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7"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7"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7"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7"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7"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7"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7"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7"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7"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7"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7"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7"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7"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7"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7"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7"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7"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7"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7"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7"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7"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7"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7"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7"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7"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7"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392</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371</v>
      </c>
      <c r="B63" s="810" t="s">
        <v>393</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449</v>
      </c>
      <c r="AG63" s="862"/>
      <c r="AH63" s="862"/>
      <c r="AI63" s="862"/>
      <c r="AJ63" s="863"/>
      <c r="AK63" s="864"/>
      <c r="AL63" s="859"/>
      <c r="AM63" s="859"/>
      <c r="AN63" s="859"/>
      <c r="AO63" s="859"/>
      <c r="AP63" s="862">
        <v>2869</v>
      </c>
      <c r="AQ63" s="862"/>
      <c r="AR63" s="862"/>
      <c r="AS63" s="862"/>
      <c r="AT63" s="862"/>
      <c r="AU63" s="862">
        <v>2054</v>
      </c>
      <c r="AV63" s="862"/>
      <c r="AW63" s="862"/>
      <c r="AX63" s="862"/>
      <c r="AY63" s="862"/>
      <c r="AZ63" s="866"/>
      <c r="BA63" s="866"/>
      <c r="BB63" s="866"/>
      <c r="BC63" s="866"/>
      <c r="BD63" s="866"/>
      <c r="BE63" s="867"/>
      <c r="BF63" s="867"/>
      <c r="BG63" s="867"/>
      <c r="BH63" s="867"/>
      <c r="BI63" s="868"/>
      <c r="BJ63" s="869" t="s">
        <v>223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395</v>
      </c>
      <c r="B66" s="761"/>
      <c r="C66" s="761"/>
      <c r="D66" s="761"/>
      <c r="E66" s="761"/>
      <c r="F66" s="761"/>
      <c r="G66" s="761"/>
      <c r="H66" s="761"/>
      <c r="I66" s="761"/>
      <c r="J66" s="761"/>
      <c r="K66" s="761"/>
      <c r="L66" s="761"/>
      <c r="M66" s="761"/>
      <c r="N66" s="761"/>
      <c r="O66" s="761"/>
      <c r="P66" s="762"/>
      <c r="Q66" s="737" t="s">
        <v>396</v>
      </c>
      <c r="R66" s="738"/>
      <c r="S66" s="738"/>
      <c r="T66" s="738"/>
      <c r="U66" s="739"/>
      <c r="V66" s="737" t="s">
        <v>397</v>
      </c>
      <c r="W66" s="738"/>
      <c r="X66" s="738"/>
      <c r="Y66" s="738"/>
      <c r="Z66" s="739"/>
      <c r="AA66" s="737" t="s">
        <v>398</v>
      </c>
      <c r="AB66" s="738"/>
      <c r="AC66" s="738"/>
      <c r="AD66" s="738"/>
      <c r="AE66" s="739"/>
      <c r="AF66" s="872" t="s">
        <v>399</v>
      </c>
      <c r="AG66" s="833"/>
      <c r="AH66" s="833"/>
      <c r="AI66" s="833"/>
      <c r="AJ66" s="873"/>
      <c r="AK66" s="737" t="s">
        <v>400</v>
      </c>
      <c r="AL66" s="761"/>
      <c r="AM66" s="761"/>
      <c r="AN66" s="761"/>
      <c r="AO66" s="762"/>
      <c r="AP66" s="737" t="s">
        <v>401</v>
      </c>
      <c r="AQ66" s="738"/>
      <c r="AR66" s="738"/>
      <c r="AS66" s="738"/>
      <c r="AT66" s="739"/>
      <c r="AU66" s="737" t="s">
        <v>402</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552</v>
      </c>
      <c r="C68" s="890"/>
      <c r="D68" s="890"/>
      <c r="E68" s="890"/>
      <c r="F68" s="890"/>
      <c r="G68" s="890"/>
      <c r="H68" s="890"/>
      <c r="I68" s="890"/>
      <c r="J68" s="890"/>
      <c r="K68" s="890"/>
      <c r="L68" s="890"/>
      <c r="M68" s="890"/>
      <c r="N68" s="890"/>
      <c r="O68" s="890"/>
      <c r="P68" s="891"/>
      <c r="Q68" s="892">
        <v>2</v>
      </c>
      <c r="R68" s="886"/>
      <c r="S68" s="886"/>
      <c r="T68" s="886"/>
      <c r="U68" s="886"/>
      <c r="V68" s="886">
        <v>1</v>
      </c>
      <c r="W68" s="886"/>
      <c r="X68" s="886"/>
      <c r="Y68" s="886"/>
      <c r="Z68" s="886"/>
      <c r="AA68" s="886">
        <v>1</v>
      </c>
      <c r="AB68" s="886"/>
      <c r="AC68" s="886"/>
      <c r="AD68" s="886"/>
      <c r="AE68" s="886"/>
      <c r="AF68" s="886">
        <v>1</v>
      </c>
      <c r="AG68" s="886"/>
      <c r="AH68" s="886"/>
      <c r="AI68" s="886"/>
      <c r="AJ68" s="886"/>
      <c r="AK68" s="886" t="s">
        <v>563</v>
      </c>
      <c r="AL68" s="886"/>
      <c r="AM68" s="886"/>
      <c r="AN68" s="886"/>
      <c r="AO68" s="886"/>
      <c r="AP68" s="886" t="s">
        <v>563</v>
      </c>
      <c r="AQ68" s="886"/>
      <c r="AR68" s="886"/>
      <c r="AS68" s="886"/>
      <c r="AT68" s="886"/>
      <c r="AU68" s="886" t="s">
        <v>563</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553</v>
      </c>
      <c r="C69" s="894"/>
      <c r="D69" s="894"/>
      <c r="E69" s="894"/>
      <c r="F69" s="894"/>
      <c r="G69" s="894"/>
      <c r="H69" s="894"/>
      <c r="I69" s="894"/>
      <c r="J69" s="894"/>
      <c r="K69" s="894"/>
      <c r="L69" s="894"/>
      <c r="M69" s="894"/>
      <c r="N69" s="894"/>
      <c r="O69" s="894"/>
      <c r="P69" s="895"/>
      <c r="Q69" s="896">
        <v>5737</v>
      </c>
      <c r="R69" s="851"/>
      <c r="S69" s="851"/>
      <c r="T69" s="851"/>
      <c r="U69" s="851"/>
      <c r="V69" s="851">
        <v>5407</v>
      </c>
      <c r="W69" s="851"/>
      <c r="X69" s="851"/>
      <c r="Y69" s="851"/>
      <c r="Z69" s="851"/>
      <c r="AA69" s="851">
        <v>330</v>
      </c>
      <c r="AB69" s="851"/>
      <c r="AC69" s="851"/>
      <c r="AD69" s="851"/>
      <c r="AE69" s="851"/>
      <c r="AF69" s="851">
        <v>330</v>
      </c>
      <c r="AG69" s="851"/>
      <c r="AH69" s="851"/>
      <c r="AI69" s="851"/>
      <c r="AJ69" s="851"/>
      <c r="AK69" s="851">
        <v>12</v>
      </c>
      <c r="AL69" s="851"/>
      <c r="AM69" s="851"/>
      <c r="AN69" s="851"/>
      <c r="AO69" s="851"/>
      <c r="AP69" s="851" t="s">
        <v>563</v>
      </c>
      <c r="AQ69" s="851"/>
      <c r="AR69" s="851"/>
      <c r="AS69" s="851"/>
      <c r="AT69" s="851"/>
      <c r="AU69" s="851" t="s">
        <v>563</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554</v>
      </c>
      <c r="C70" s="894"/>
      <c r="D70" s="894"/>
      <c r="E70" s="894"/>
      <c r="F70" s="894"/>
      <c r="G70" s="894"/>
      <c r="H70" s="894"/>
      <c r="I70" s="894"/>
      <c r="J70" s="894"/>
      <c r="K70" s="894"/>
      <c r="L70" s="894"/>
      <c r="M70" s="894"/>
      <c r="N70" s="894"/>
      <c r="O70" s="894"/>
      <c r="P70" s="895"/>
      <c r="Q70" s="896">
        <v>121</v>
      </c>
      <c r="R70" s="851"/>
      <c r="S70" s="851"/>
      <c r="T70" s="851"/>
      <c r="U70" s="851"/>
      <c r="V70" s="851">
        <v>60</v>
      </c>
      <c r="W70" s="851"/>
      <c r="X70" s="851"/>
      <c r="Y70" s="851"/>
      <c r="Z70" s="851"/>
      <c r="AA70" s="851">
        <v>61</v>
      </c>
      <c r="AB70" s="851"/>
      <c r="AC70" s="851"/>
      <c r="AD70" s="851"/>
      <c r="AE70" s="851"/>
      <c r="AF70" s="851">
        <v>61</v>
      </c>
      <c r="AG70" s="851"/>
      <c r="AH70" s="851"/>
      <c r="AI70" s="851"/>
      <c r="AJ70" s="851"/>
      <c r="AK70" s="851" t="s">
        <v>563</v>
      </c>
      <c r="AL70" s="851"/>
      <c r="AM70" s="851"/>
      <c r="AN70" s="851"/>
      <c r="AO70" s="851"/>
      <c r="AP70" s="851" t="s">
        <v>563</v>
      </c>
      <c r="AQ70" s="851"/>
      <c r="AR70" s="851"/>
      <c r="AS70" s="851"/>
      <c r="AT70" s="851"/>
      <c r="AU70" s="851" t="s">
        <v>563</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555</v>
      </c>
      <c r="C71" s="894"/>
      <c r="D71" s="894"/>
      <c r="E71" s="894"/>
      <c r="F71" s="894"/>
      <c r="G71" s="894"/>
      <c r="H71" s="894"/>
      <c r="I71" s="894"/>
      <c r="J71" s="894"/>
      <c r="K71" s="894"/>
      <c r="L71" s="894"/>
      <c r="M71" s="894"/>
      <c r="N71" s="894"/>
      <c r="O71" s="894"/>
      <c r="P71" s="895"/>
      <c r="Q71" s="896">
        <v>1022</v>
      </c>
      <c r="R71" s="851"/>
      <c r="S71" s="851"/>
      <c r="T71" s="851"/>
      <c r="U71" s="851"/>
      <c r="V71" s="851">
        <v>1018</v>
      </c>
      <c r="W71" s="851"/>
      <c r="X71" s="851"/>
      <c r="Y71" s="851"/>
      <c r="Z71" s="851"/>
      <c r="AA71" s="851">
        <v>4</v>
      </c>
      <c r="AB71" s="851"/>
      <c r="AC71" s="851"/>
      <c r="AD71" s="851"/>
      <c r="AE71" s="851"/>
      <c r="AF71" s="851">
        <v>4</v>
      </c>
      <c r="AG71" s="851"/>
      <c r="AH71" s="851"/>
      <c r="AI71" s="851"/>
      <c r="AJ71" s="851"/>
      <c r="AK71" s="851">
        <v>7</v>
      </c>
      <c r="AL71" s="851"/>
      <c r="AM71" s="851"/>
      <c r="AN71" s="851"/>
      <c r="AO71" s="851"/>
      <c r="AP71" s="851" t="s">
        <v>563</v>
      </c>
      <c r="AQ71" s="851"/>
      <c r="AR71" s="851"/>
      <c r="AS71" s="851"/>
      <c r="AT71" s="851"/>
      <c r="AU71" s="851" t="s">
        <v>563</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556</v>
      </c>
      <c r="C72" s="894"/>
      <c r="D72" s="894"/>
      <c r="E72" s="894"/>
      <c r="F72" s="894"/>
      <c r="G72" s="894"/>
      <c r="H72" s="894"/>
      <c r="I72" s="894"/>
      <c r="J72" s="894"/>
      <c r="K72" s="894"/>
      <c r="L72" s="894"/>
      <c r="M72" s="894"/>
      <c r="N72" s="894"/>
      <c r="O72" s="894"/>
      <c r="P72" s="895"/>
      <c r="Q72" s="896">
        <v>126823</v>
      </c>
      <c r="R72" s="851"/>
      <c r="S72" s="851"/>
      <c r="T72" s="851"/>
      <c r="U72" s="851"/>
      <c r="V72" s="851">
        <v>119653</v>
      </c>
      <c r="W72" s="851"/>
      <c r="X72" s="851"/>
      <c r="Y72" s="851"/>
      <c r="Z72" s="851"/>
      <c r="AA72" s="851">
        <v>7170</v>
      </c>
      <c r="AB72" s="851"/>
      <c r="AC72" s="851"/>
      <c r="AD72" s="851"/>
      <c r="AE72" s="851"/>
      <c r="AF72" s="851">
        <v>7170</v>
      </c>
      <c r="AG72" s="851"/>
      <c r="AH72" s="851"/>
      <c r="AI72" s="851"/>
      <c r="AJ72" s="851"/>
      <c r="AK72" s="851" t="s">
        <v>563</v>
      </c>
      <c r="AL72" s="851"/>
      <c r="AM72" s="851"/>
      <c r="AN72" s="851"/>
      <c r="AO72" s="851"/>
      <c r="AP72" s="851" t="s">
        <v>563</v>
      </c>
      <c r="AQ72" s="851"/>
      <c r="AR72" s="851"/>
      <c r="AS72" s="851"/>
      <c r="AT72" s="851"/>
      <c r="AU72" s="851" t="s">
        <v>563</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557</v>
      </c>
      <c r="C73" s="894"/>
      <c r="D73" s="894"/>
      <c r="E73" s="894"/>
      <c r="F73" s="894"/>
      <c r="G73" s="894"/>
      <c r="H73" s="894"/>
      <c r="I73" s="894"/>
      <c r="J73" s="894"/>
      <c r="K73" s="894"/>
      <c r="L73" s="894"/>
      <c r="M73" s="894"/>
      <c r="N73" s="894"/>
      <c r="O73" s="894"/>
      <c r="P73" s="895"/>
      <c r="Q73" s="896">
        <v>2242</v>
      </c>
      <c r="R73" s="851"/>
      <c r="S73" s="851"/>
      <c r="T73" s="851"/>
      <c r="U73" s="851"/>
      <c r="V73" s="851">
        <v>2115</v>
      </c>
      <c r="W73" s="851"/>
      <c r="X73" s="851"/>
      <c r="Y73" s="851"/>
      <c r="Z73" s="851"/>
      <c r="AA73" s="851">
        <v>127</v>
      </c>
      <c r="AB73" s="851"/>
      <c r="AC73" s="851"/>
      <c r="AD73" s="851"/>
      <c r="AE73" s="851"/>
      <c r="AF73" s="851">
        <v>91</v>
      </c>
      <c r="AG73" s="851"/>
      <c r="AH73" s="851"/>
      <c r="AI73" s="851"/>
      <c r="AJ73" s="851"/>
      <c r="AK73" s="851" t="s">
        <v>563</v>
      </c>
      <c r="AL73" s="851"/>
      <c r="AM73" s="851"/>
      <c r="AN73" s="851"/>
      <c r="AO73" s="851"/>
      <c r="AP73" s="851">
        <v>1797</v>
      </c>
      <c r="AQ73" s="851"/>
      <c r="AR73" s="851"/>
      <c r="AS73" s="851"/>
      <c r="AT73" s="851"/>
      <c r="AU73" s="851">
        <v>221</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558</v>
      </c>
      <c r="C74" s="894"/>
      <c r="D74" s="894"/>
      <c r="E74" s="894"/>
      <c r="F74" s="894"/>
      <c r="G74" s="894"/>
      <c r="H74" s="894"/>
      <c r="I74" s="894"/>
      <c r="J74" s="894"/>
      <c r="K74" s="894"/>
      <c r="L74" s="894"/>
      <c r="M74" s="894"/>
      <c r="N74" s="894"/>
      <c r="O74" s="894"/>
      <c r="P74" s="895"/>
      <c r="Q74" s="896">
        <v>360</v>
      </c>
      <c r="R74" s="851"/>
      <c r="S74" s="851"/>
      <c r="T74" s="851"/>
      <c r="U74" s="851"/>
      <c r="V74" s="851">
        <v>341</v>
      </c>
      <c r="W74" s="851"/>
      <c r="X74" s="851"/>
      <c r="Y74" s="851"/>
      <c r="Z74" s="851"/>
      <c r="AA74" s="851">
        <v>19</v>
      </c>
      <c r="AB74" s="851"/>
      <c r="AC74" s="851"/>
      <c r="AD74" s="851"/>
      <c r="AE74" s="851"/>
      <c r="AF74" s="851">
        <v>19</v>
      </c>
      <c r="AG74" s="851"/>
      <c r="AH74" s="851"/>
      <c r="AI74" s="851"/>
      <c r="AJ74" s="851"/>
      <c r="AK74" s="851" t="s">
        <v>563</v>
      </c>
      <c r="AL74" s="851"/>
      <c r="AM74" s="851"/>
      <c r="AN74" s="851"/>
      <c r="AO74" s="851"/>
      <c r="AP74" s="851">
        <v>44</v>
      </c>
      <c r="AQ74" s="851"/>
      <c r="AR74" s="851"/>
      <c r="AS74" s="851"/>
      <c r="AT74" s="851"/>
      <c r="AU74" s="851">
        <v>23</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559</v>
      </c>
      <c r="C75" s="894"/>
      <c r="D75" s="894"/>
      <c r="E75" s="894"/>
      <c r="F75" s="894"/>
      <c r="G75" s="894"/>
      <c r="H75" s="894"/>
      <c r="I75" s="894"/>
      <c r="J75" s="894"/>
      <c r="K75" s="894"/>
      <c r="L75" s="894"/>
      <c r="M75" s="894"/>
      <c r="N75" s="894"/>
      <c r="O75" s="894"/>
      <c r="P75" s="895"/>
      <c r="Q75" s="899">
        <v>23</v>
      </c>
      <c r="R75" s="900"/>
      <c r="S75" s="900"/>
      <c r="T75" s="900"/>
      <c r="U75" s="850"/>
      <c r="V75" s="901">
        <v>22</v>
      </c>
      <c r="W75" s="900"/>
      <c r="X75" s="900"/>
      <c r="Y75" s="900"/>
      <c r="Z75" s="850"/>
      <c r="AA75" s="901">
        <v>1</v>
      </c>
      <c r="AB75" s="900"/>
      <c r="AC75" s="900"/>
      <c r="AD75" s="900"/>
      <c r="AE75" s="850"/>
      <c r="AF75" s="901">
        <v>1</v>
      </c>
      <c r="AG75" s="900"/>
      <c r="AH75" s="900"/>
      <c r="AI75" s="900"/>
      <c r="AJ75" s="850"/>
      <c r="AK75" s="901" t="s">
        <v>563</v>
      </c>
      <c r="AL75" s="900"/>
      <c r="AM75" s="900"/>
      <c r="AN75" s="900"/>
      <c r="AO75" s="850"/>
      <c r="AP75" s="901" t="s">
        <v>563</v>
      </c>
      <c r="AQ75" s="900"/>
      <c r="AR75" s="900"/>
      <c r="AS75" s="900"/>
      <c r="AT75" s="850"/>
      <c r="AU75" s="901" t="s">
        <v>563</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560</v>
      </c>
      <c r="C76" s="894"/>
      <c r="D76" s="894"/>
      <c r="E76" s="894"/>
      <c r="F76" s="894"/>
      <c r="G76" s="894"/>
      <c r="H76" s="894"/>
      <c r="I76" s="894"/>
      <c r="J76" s="894"/>
      <c r="K76" s="894"/>
      <c r="L76" s="894"/>
      <c r="M76" s="894"/>
      <c r="N76" s="894"/>
      <c r="O76" s="894"/>
      <c r="P76" s="895"/>
      <c r="Q76" s="899">
        <v>2573</v>
      </c>
      <c r="R76" s="900"/>
      <c r="S76" s="900"/>
      <c r="T76" s="900"/>
      <c r="U76" s="850"/>
      <c r="V76" s="901">
        <v>2566</v>
      </c>
      <c r="W76" s="900"/>
      <c r="X76" s="900"/>
      <c r="Y76" s="900"/>
      <c r="Z76" s="850"/>
      <c r="AA76" s="901">
        <v>7</v>
      </c>
      <c r="AB76" s="900"/>
      <c r="AC76" s="900"/>
      <c r="AD76" s="900"/>
      <c r="AE76" s="850"/>
      <c r="AF76" s="901">
        <v>7</v>
      </c>
      <c r="AG76" s="900"/>
      <c r="AH76" s="900"/>
      <c r="AI76" s="900"/>
      <c r="AJ76" s="850"/>
      <c r="AK76" s="901" t="s">
        <v>563</v>
      </c>
      <c r="AL76" s="900"/>
      <c r="AM76" s="900"/>
      <c r="AN76" s="900"/>
      <c r="AO76" s="850"/>
      <c r="AP76" s="901" t="s">
        <v>563</v>
      </c>
      <c r="AQ76" s="900"/>
      <c r="AR76" s="900"/>
      <c r="AS76" s="900"/>
      <c r="AT76" s="850"/>
      <c r="AU76" s="901" t="s">
        <v>563</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7"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7"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7"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7"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7"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7"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7"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7"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7"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371</v>
      </c>
      <c r="B88" s="810" t="s">
        <v>403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7684</v>
      </c>
      <c r="AG88" s="862"/>
      <c r="AH88" s="862"/>
      <c r="AI88" s="862"/>
      <c r="AJ88" s="862"/>
      <c r="AK88" s="859"/>
      <c r="AL88" s="859"/>
      <c r="AM88" s="859"/>
      <c r="AN88" s="859"/>
      <c r="AO88" s="859"/>
      <c r="AP88" s="862">
        <v>1841</v>
      </c>
      <c r="AQ88" s="862"/>
      <c r="AR88" s="862"/>
      <c r="AS88" s="862"/>
      <c r="AT88" s="862"/>
      <c r="AU88" s="862">
        <v>244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404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v>
      </c>
      <c r="CS102" s="870"/>
      <c r="CT102" s="870"/>
      <c r="CU102" s="870"/>
      <c r="CV102" s="913"/>
      <c r="CW102" s="912" t="s">
        <v>563</v>
      </c>
      <c r="CX102" s="870"/>
      <c r="CY102" s="870"/>
      <c r="CZ102" s="870"/>
      <c r="DA102" s="913"/>
      <c r="DB102" s="912">
        <v>263</v>
      </c>
      <c r="DC102" s="870"/>
      <c r="DD102" s="870"/>
      <c r="DE102" s="870"/>
      <c r="DF102" s="913"/>
      <c r="DG102" s="912" t="s">
        <v>563</v>
      </c>
      <c r="DH102" s="870"/>
      <c r="DI102" s="870"/>
      <c r="DJ102" s="870"/>
      <c r="DK102" s="913"/>
      <c r="DL102" s="912" t="s">
        <v>563</v>
      </c>
      <c r="DM102" s="870"/>
      <c r="DN102" s="870"/>
      <c r="DO102" s="870"/>
      <c r="DP102" s="913"/>
      <c r="DQ102" s="912" t="s">
        <v>563</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411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412</v>
      </c>
      <c r="AB109" s="915"/>
      <c r="AC109" s="915"/>
      <c r="AD109" s="915"/>
      <c r="AE109" s="916"/>
      <c r="AF109" s="914" t="s">
        <v>289</v>
      </c>
      <c r="AG109" s="915"/>
      <c r="AH109" s="915"/>
      <c r="AI109" s="915"/>
      <c r="AJ109" s="916"/>
      <c r="AK109" s="914" t="s">
        <v>288</v>
      </c>
      <c r="AL109" s="915"/>
      <c r="AM109" s="915"/>
      <c r="AN109" s="915"/>
      <c r="AO109" s="916"/>
      <c r="AP109" s="914" t="s">
        <v>413</v>
      </c>
      <c r="AQ109" s="915"/>
      <c r="AR109" s="915"/>
      <c r="AS109" s="915"/>
      <c r="AT109" s="917"/>
      <c r="AU109" s="934" t="s">
        <v>411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412</v>
      </c>
      <c r="BR109" s="915"/>
      <c r="BS109" s="915"/>
      <c r="BT109" s="915"/>
      <c r="BU109" s="916"/>
      <c r="BV109" s="914" t="s">
        <v>289</v>
      </c>
      <c r="BW109" s="915"/>
      <c r="BX109" s="915"/>
      <c r="BY109" s="915"/>
      <c r="BZ109" s="916"/>
      <c r="CA109" s="914" t="s">
        <v>288</v>
      </c>
      <c r="CB109" s="915"/>
      <c r="CC109" s="915"/>
      <c r="CD109" s="915"/>
      <c r="CE109" s="916"/>
      <c r="CF109" s="935" t="s">
        <v>413</v>
      </c>
      <c r="CG109" s="935"/>
      <c r="CH109" s="935"/>
      <c r="CI109" s="935"/>
      <c r="CJ109" s="935"/>
      <c r="CK109" s="914" t="s">
        <v>414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412</v>
      </c>
      <c r="DH109" s="915"/>
      <c r="DI109" s="915"/>
      <c r="DJ109" s="915"/>
      <c r="DK109" s="916"/>
      <c r="DL109" s="914" t="s">
        <v>289</v>
      </c>
      <c r="DM109" s="915"/>
      <c r="DN109" s="915"/>
      <c r="DO109" s="915"/>
      <c r="DP109" s="916"/>
      <c r="DQ109" s="914" t="s">
        <v>288</v>
      </c>
      <c r="DR109" s="915"/>
      <c r="DS109" s="915"/>
      <c r="DT109" s="915"/>
      <c r="DU109" s="916"/>
      <c r="DV109" s="914" t="s">
        <v>413</v>
      </c>
      <c r="DW109" s="915"/>
      <c r="DX109" s="915"/>
      <c r="DY109" s="915"/>
      <c r="DZ109" s="917"/>
    </row>
    <row r="110" spans="1:131" s="199" customFormat="1" ht="26.25" customHeight="1" x14ac:dyDescent="0.15">
      <c r="A110" s="918" t="s">
        <v>415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577140</v>
      </c>
      <c r="AB110" s="922"/>
      <c r="AC110" s="922"/>
      <c r="AD110" s="922"/>
      <c r="AE110" s="923"/>
      <c r="AF110" s="924">
        <v>564406</v>
      </c>
      <c r="AG110" s="922"/>
      <c r="AH110" s="922"/>
      <c r="AI110" s="922"/>
      <c r="AJ110" s="923"/>
      <c r="AK110" s="924">
        <v>518839</v>
      </c>
      <c r="AL110" s="922"/>
      <c r="AM110" s="922"/>
      <c r="AN110" s="922"/>
      <c r="AO110" s="923"/>
      <c r="AP110" s="925">
        <v>16.600000000000001</v>
      </c>
      <c r="AQ110" s="926"/>
      <c r="AR110" s="926"/>
      <c r="AS110" s="926"/>
      <c r="AT110" s="927"/>
      <c r="AU110" s="928" t="s">
        <v>61</v>
      </c>
      <c r="AV110" s="929"/>
      <c r="AW110" s="929"/>
      <c r="AX110" s="929"/>
      <c r="AY110" s="929"/>
      <c r="AZ110" s="970" t="s">
        <v>416</v>
      </c>
      <c r="BA110" s="919"/>
      <c r="BB110" s="919"/>
      <c r="BC110" s="919"/>
      <c r="BD110" s="919"/>
      <c r="BE110" s="919"/>
      <c r="BF110" s="919"/>
      <c r="BG110" s="919"/>
      <c r="BH110" s="919"/>
      <c r="BI110" s="919"/>
      <c r="BJ110" s="919"/>
      <c r="BK110" s="919"/>
      <c r="BL110" s="919"/>
      <c r="BM110" s="919"/>
      <c r="BN110" s="919"/>
      <c r="BO110" s="919"/>
      <c r="BP110" s="920"/>
      <c r="BQ110" s="956">
        <v>4531216</v>
      </c>
      <c r="BR110" s="957"/>
      <c r="BS110" s="957"/>
      <c r="BT110" s="957"/>
      <c r="BU110" s="957"/>
      <c r="BV110" s="957">
        <v>4331657</v>
      </c>
      <c r="BW110" s="957"/>
      <c r="BX110" s="957"/>
      <c r="BY110" s="957"/>
      <c r="BZ110" s="957"/>
      <c r="CA110" s="957">
        <v>4143607</v>
      </c>
      <c r="CB110" s="957"/>
      <c r="CC110" s="957"/>
      <c r="CD110" s="957"/>
      <c r="CE110" s="957"/>
      <c r="CF110" s="971">
        <v>132.4</v>
      </c>
      <c r="CG110" s="972"/>
      <c r="CH110" s="972"/>
      <c r="CI110" s="972"/>
      <c r="CJ110" s="972"/>
      <c r="CK110" s="973" t="s">
        <v>417</v>
      </c>
      <c r="CL110" s="974"/>
      <c r="CM110" s="953" t="s">
        <v>418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223</v>
      </c>
      <c r="DH110" s="957"/>
      <c r="DI110" s="957"/>
      <c r="DJ110" s="957"/>
      <c r="DK110" s="957"/>
      <c r="DL110" s="957" t="s">
        <v>223</v>
      </c>
      <c r="DM110" s="957"/>
      <c r="DN110" s="957"/>
      <c r="DO110" s="957"/>
      <c r="DP110" s="957"/>
      <c r="DQ110" s="957" t="s">
        <v>223</v>
      </c>
      <c r="DR110" s="957"/>
      <c r="DS110" s="957"/>
      <c r="DT110" s="957"/>
      <c r="DU110" s="957"/>
      <c r="DV110" s="958" t="s">
        <v>223</v>
      </c>
      <c r="DW110" s="958"/>
      <c r="DX110" s="958"/>
      <c r="DY110" s="958"/>
      <c r="DZ110" s="959"/>
    </row>
    <row r="111" spans="1:131" s="199" customFormat="1" ht="26.25" customHeight="1" x14ac:dyDescent="0.15">
      <c r="A111" s="960" t="s">
        <v>419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223</v>
      </c>
      <c r="AB111" s="964"/>
      <c r="AC111" s="964"/>
      <c r="AD111" s="964"/>
      <c r="AE111" s="965"/>
      <c r="AF111" s="966" t="s">
        <v>223</v>
      </c>
      <c r="AG111" s="964"/>
      <c r="AH111" s="964"/>
      <c r="AI111" s="964"/>
      <c r="AJ111" s="965"/>
      <c r="AK111" s="966" t="s">
        <v>223</v>
      </c>
      <c r="AL111" s="964"/>
      <c r="AM111" s="964"/>
      <c r="AN111" s="964"/>
      <c r="AO111" s="965"/>
      <c r="AP111" s="967" t="s">
        <v>223</v>
      </c>
      <c r="AQ111" s="968"/>
      <c r="AR111" s="968"/>
      <c r="AS111" s="968"/>
      <c r="AT111" s="969"/>
      <c r="AU111" s="930"/>
      <c r="AV111" s="931"/>
      <c r="AW111" s="931"/>
      <c r="AX111" s="931"/>
      <c r="AY111" s="931"/>
      <c r="AZ111" s="979" t="s">
        <v>420</v>
      </c>
      <c r="BA111" s="980"/>
      <c r="BB111" s="980"/>
      <c r="BC111" s="980"/>
      <c r="BD111" s="980"/>
      <c r="BE111" s="980"/>
      <c r="BF111" s="980"/>
      <c r="BG111" s="980"/>
      <c r="BH111" s="980"/>
      <c r="BI111" s="980"/>
      <c r="BJ111" s="980"/>
      <c r="BK111" s="980"/>
      <c r="BL111" s="980"/>
      <c r="BM111" s="980"/>
      <c r="BN111" s="980"/>
      <c r="BO111" s="980"/>
      <c r="BP111" s="981"/>
      <c r="BQ111" s="949" t="s">
        <v>223</v>
      </c>
      <c r="BR111" s="950"/>
      <c r="BS111" s="950"/>
      <c r="BT111" s="950"/>
      <c r="BU111" s="950"/>
      <c r="BV111" s="950" t="s">
        <v>223</v>
      </c>
      <c r="BW111" s="950"/>
      <c r="BX111" s="950"/>
      <c r="BY111" s="950"/>
      <c r="BZ111" s="950"/>
      <c r="CA111" s="950" t="s">
        <v>223</v>
      </c>
      <c r="CB111" s="950"/>
      <c r="CC111" s="950"/>
      <c r="CD111" s="950"/>
      <c r="CE111" s="950"/>
      <c r="CF111" s="944" t="s">
        <v>223</v>
      </c>
      <c r="CG111" s="945"/>
      <c r="CH111" s="945"/>
      <c r="CI111" s="945"/>
      <c r="CJ111" s="945"/>
      <c r="CK111" s="975"/>
      <c r="CL111" s="976"/>
      <c r="CM111" s="946" t="s">
        <v>421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223</v>
      </c>
      <c r="DH111" s="950"/>
      <c r="DI111" s="950"/>
      <c r="DJ111" s="950"/>
      <c r="DK111" s="950"/>
      <c r="DL111" s="950" t="s">
        <v>223</v>
      </c>
      <c r="DM111" s="950"/>
      <c r="DN111" s="950"/>
      <c r="DO111" s="950"/>
      <c r="DP111" s="950"/>
      <c r="DQ111" s="950" t="s">
        <v>223</v>
      </c>
      <c r="DR111" s="950"/>
      <c r="DS111" s="950"/>
      <c r="DT111" s="950"/>
      <c r="DU111" s="950"/>
      <c r="DV111" s="951" t="s">
        <v>223</v>
      </c>
      <c r="DW111" s="951"/>
      <c r="DX111" s="951"/>
      <c r="DY111" s="951"/>
      <c r="DZ111" s="952"/>
    </row>
    <row r="112" spans="1:131" s="199" customFormat="1" ht="26.25" customHeight="1" x14ac:dyDescent="0.15">
      <c r="A112" s="982" t="s">
        <v>422</v>
      </c>
      <c r="B112" s="983"/>
      <c r="C112" s="980" t="s">
        <v>423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223</v>
      </c>
      <c r="AB112" s="989"/>
      <c r="AC112" s="989"/>
      <c r="AD112" s="989"/>
      <c r="AE112" s="990"/>
      <c r="AF112" s="991" t="s">
        <v>223</v>
      </c>
      <c r="AG112" s="989"/>
      <c r="AH112" s="989"/>
      <c r="AI112" s="989"/>
      <c r="AJ112" s="990"/>
      <c r="AK112" s="991" t="s">
        <v>223</v>
      </c>
      <c r="AL112" s="989"/>
      <c r="AM112" s="989"/>
      <c r="AN112" s="989"/>
      <c r="AO112" s="990"/>
      <c r="AP112" s="992" t="s">
        <v>223</v>
      </c>
      <c r="AQ112" s="993"/>
      <c r="AR112" s="993"/>
      <c r="AS112" s="993"/>
      <c r="AT112" s="994"/>
      <c r="AU112" s="930"/>
      <c r="AV112" s="931"/>
      <c r="AW112" s="931"/>
      <c r="AX112" s="931"/>
      <c r="AY112" s="931"/>
      <c r="AZ112" s="979" t="s">
        <v>424</v>
      </c>
      <c r="BA112" s="980"/>
      <c r="BB112" s="980"/>
      <c r="BC112" s="980"/>
      <c r="BD112" s="980"/>
      <c r="BE112" s="980"/>
      <c r="BF112" s="980"/>
      <c r="BG112" s="980"/>
      <c r="BH112" s="980"/>
      <c r="BI112" s="980"/>
      <c r="BJ112" s="980"/>
      <c r="BK112" s="980"/>
      <c r="BL112" s="980"/>
      <c r="BM112" s="980"/>
      <c r="BN112" s="980"/>
      <c r="BO112" s="980"/>
      <c r="BP112" s="981"/>
      <c r="BQ112" s="949">
        <v>2010254</v>
      </c>
      <c r="BR112" s="950"/>
      <c r="BS112" s="950"/>
      <c r="BT112" s="950"/>
      <c r="BU112" s="950"/>
      <c r="BV112" s="950">
        <v>2023648</v>
      </c>
      <c r="BW112" s="950"/>
      <c r="BX112" s="950"/>
      <c r="BY112" s="950"/>
      <c r="BZ112" s="950"/>
      <c r="CA112" s="950">
        <v>2053584</v>
      </c>
      <c r="CB112" s="950"/>
      <c r="CC112" s="950"/>
      <c r="CD112" s="950"/>
      <c r="CE112" s="950"/>
      <c r="CF112" s="944">
        <v>65.599999999999994</v>
      </c>
      <c r="CG112" s="945"/>
      <c r="CH112" s="945"/>
      <c r="CI112" s="945"/>
      <c r="CJ112" s="945"/>
      <c r="CK112" s="975"/>
      <c r="CL112" s="976"/>
      <c r="CM112" s="946" t="s">
        <v>425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223</v>
      </c>
      <c r="DH112" s="950"/>
      <c r="DI112" s="950"/>
      <c r="DJ112" s="950"/>
      <c r="DK112" s="950"/>
      <c r="DL112" s="950" t="s">
        <v>223</v>
      </c>
      <c r="DM112" s="950"/>
      <c r="DN112" s="950"/>
      <c r="DO112" s="950"/>
      <c r="DP112" s="950"/>
      <c r="DQ112" s="950" t="s">
        <v>223</v>
      </c>
      <c r="DR112" s="950"/>
      <c r="DS112" s="950"/>
      <c r="DT112" s="950"/>
      <c r="DU112" s="950"/>
      <c r="DV112" s="951" t="s">
        <v>223</v>
      </c>
      <c r="DW112" s="951"/>
      <c r="DX112" s="951"/>
      <c r="DY112" s="951"/>
      <c r="DZ112" s="952"/>
    </row>
    <row r="113" spans="1:130" s="199" customFormat="1" ht="26.25" customHeight="1" x14ac:dyDescent="0.15">
      <c r="A113" s="984"/>
      <c r="B113" s="985"/>
      <c r="C113" s="980" t="s">
        <v>426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110537</v>
      </c>
      <c r="AB113" s="964"/>
      <c r="AC113" s="964"/>
      <c r="AD113" s="964"/>
      <c r="AE113" s="965"/>
      <c r="AF113" s="966">
        <v>115162</v>
      </c>
      <c r="AG113" s="964"/>
      <c r="AH113" s="964"/>
      <c r="AI113" s="964"/>
      <c r="AJ113" s="965"/>
      <c r="AK113" s="966">
        <v>118539</v>
      </c>
      <c r="AL113" s="964"/>
      <c r="AM113" s="964"/>
      <c r="AN113" s="964"/>
      <c r="AO113" s="965"/>
      <c r="AP113" s="967">
        <v>3.8</v>
      </c>
      <c r="AQ113" s="968"/>
      <c r="AR113" s="968"/>
      <c r="AS113" s="968"/>
      <c r="AT113" s="969"/>
      <c r="AU113" s="930"/>
      <c r="AV113" s="931"/>
      <c r="AW113" s="931"/>
      <c r="AX113" s="931"/>
      <c r="AY113" s="931"/>
      <c r="AZ113" s="979" t="s">
        <v>427</v>
      </c>
      <c r="BA113" s="980"/>
      <c r="BB113" s="980"/>
      <c r="BC113" s="980"/>
      <c r="BD113" s="980"/>
      <c r="BE113" s="980"/>
      <c r="BF113" s="980"/>
      <c r="BG113" s="980"/>
      <c r="BH113" s="980"/>
      <c r="BI113" s="980"/>
      <c r="BJ113" s="980"/>
      <c r="BK113" s="980"/>
      <c r="BL113" s="980"/>
      <c r="BM113" s="980"/>
      <c r="BN113" s="980"/>
      <c r="BO113" s="980"/>
      <c r="BP113" s="981"/>
      <c r="BQ113" s="949">
        <v>403534</v>
      </c>
      <c r="BR113" s="950"/>
      <c r="BS113" s="950"/>
      <c r="BT113" s="950"/>
      <c r="BU113" s="950"/>
      <c r="BV113" s="950">
        <v>324395</v>
      </c>
      <c r="BW113" s="950"/>
      <c r="BX113" s="950"/>
      <c r="BY113" s="950"/>
      <c r="BZ113" s="950"/>
      <c r="CA113" s="950">
        <v>244138</v>
      </c>
      <c r="CB113" s="950"/>
      <c r="CC113" s="950"/>
      <c r="CD113" s="950"/>
      <c r="CE113" s="950"/>
      <c r="CF113" s="944">
        <v>7.8</v>
      </c>
      <c r="CG113" s="945"/>
      <c r="CH113" s="945"/>
      <c r="CI113" s="945"/>
      <c r="CJ113" s="945"/>
      <c r="CK113" s="975"/>
      <c r="CL113" s="976"/>
      <c r="CM113" s="946" t="s">
        <v>428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223</v>
      </c>
      <c r="DH113" s="989"/>
      <c r="DI113" s="989"/>
      <c r="DJ113" s="989"/>
      <c r="DK113" s="990"/>
      <c r="DL113" s="991" t="s">
        <v>223</v>
      </c>
      <c r="DM113" s="989"/>
      <c r="DN113" s="989"/>
      <c r="DO113" s="989"/>
      <c r="DP113" s="990"/>
      <c r="DQ113" s="991" t="s">
        <v>223</v>
      </c>
      <c r="DR113" s="989"/>
      <c r="DS113" s="989"/>
      <c r="DT113" s="989"/>
      <c r="DU113" s="990"/>
      <c r="DV113" s="992" t="s">
        <v>223</v>
      </c>
      <c r="DW113" s="993"/>
      <c r="DX113" s="993"/>
      <c r="DY113" s="993"/>
      <c r="DZ113" s="994"/>
    </row>
    <row r="114" spans="1:130" s="199" customFormat="1" ht="26.25" customHeight="1" x14ac:dyDescent="0.15">
      <c r="A114" s="984"/>
      <c r="B114" s="985"/>
      <c r="C114" s="980" t="s">
        <v>429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84640</v>
      </c>
      <c r="AB114" s="989"/>
      <c r="AC114" s="989"/>
      <c r="AD114" s="989"/>
      <c r="AE114" s="990"/>
      <c r="AF114" s="991">
        <v>84640</v>
      </c>
      <c r="AG114" s="989"/>
      <c r="AH114" s="989"/>
      <c r="AI114" s="989"/>
      <c r="AJ114" s="990"/>
      <c r="AK114" s="991">
        <v>84640</v>
      </c>
      <c r="AL114" s="989"/>
      <c r="AM114" s="989"/>
      <c r="AN114" s="989"/>
      <c r="AO114" s="990"/>
      <c r="AP114" s="992">
        <v>2.7</v>
      </c>
      <c r="AQ114" s="993"/>
      <c r="AR114" s="993"/>
      <c r="AS114" s="993"/>
      <c r="AT114" s="994"/>
      <c r="AU114" s="930"/>
      <c r="AV114" s="931"/>
      <c r="AW114" s="931"/>
      <c r="AX114" s="931"/>
      <c r="AY114" s="931"/>
      <c r="AZ114" s="979" t="s">
        <v>430</v>
      </c>
      <c r="BA114" s="980"/>
      <c r="BB114" s="980"/>
      <c r="BC114" s="980"/>
      <c r="BD114" s="980"/>
      <c r="BE114" s="980"/>
      <c r="BF114" s="980"/>
      <c r="BG114" s="980"/>
      <c r="BH114" s="980"/>
      <c r="BI114" s="980"/>
      <c r="BJ114" s="980"/>
      <c r="BK114" s="980"/>
      <c r="BL114" s="980"/>
      <c r="BM114" s="980"/>
      <c r="BN114" s="980"/>
      <c r="BO114" s="980"/>
      <c r="BP114" s="981"/>
      <c r="BQ114" s="949">
        <v>695281</v>
      </c>
      <c r="BR114" s="950"/>
      <c r="BS114" s="950"/>
      <c r="BT114" s="950"/>
      <c r="BU114" s="950"/>
      <c r="BV114" s="950">
        <v>569983</v>
      </c>
      <c r="BW114" s="950"/>
      <c r="BX114" s="950"/>
      <c r="BY114" s="950"/>
      <c r="BZ114" s="950"/>
      <c r="CA114" s="950">
        <v>603653</v>
      </c>
      <c r="CB114" s="950"/>
      <c r="CC114" s="950"/>
      <c r="CD114" s="950"/>
      <c r="CE114" s="950"/>
      <c r="CF114" s="944">
        <v>19.3</v>
      </c>
      <c r="CG114" s="945"/>
      <c r="CH114" s="945"/>
      <c r="CI114" s="945"/>
      <c r="CJ114" s="945"/>
      <c r="CK114" s="975"/>
      <c r="CL114" s="976"/>
      <c r="CM114" s="946" t="s">
        <v>431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223</v>
      </c>
      <c r="DH114" s="989"/>
      <c r="DI114" s="989"/>
      <c r="DJ114" s="989"/>
      <c r="DK114" s="990"/>
      <c r="DL114" s="991" t="s">
        <v>223</v>
      </c>
      <c r="DM114" s="989"/>
      <c r="DN114" s="989"/>
      <c r="DO114" s="989"/>
      <c r="DP114" s="990"/>
      <c r="DQ114" s="991" t="s">
        <v>223</v>
      </c>
      <c r="DR114" s="989"/>
      <c r="DS114" s="989"/>
      <c r="DT114" s="989"/>
      <c r="DU114" s="990"/>
      <c r="DV114" s="992" t="s">
        <v>223</v>
      </c>
      <c r="DW114" s="993"/>
      <c r="DX114" s="993"/>
      <c r="DY114" s="993"/>
      <c r="DZ114" s="994"/>
    </row>
    <row r="115" spans="1:130" s="199" customFormat="1" ht="26.25" customHeight="1" x14ac:dyDescent="0.15">
      <c r="A115" s="984"/>
      <c r="B115" s="985"/>
      <c r="C115" s="980" t="s">
        <v>432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12187</v>
      </c>
      <c r="AB115" s="964"/>
      <c r="AC115" s="964"/>
      <c r="AD115" s="964"/>
      <c r="AE115" s="965"/>
      <c r="AF115" s="966">
        <v>57628</v>
      </c>
      <c r="AG115" s="964"/>
      <c r="AH115" s="964"/>
      <c r="AI115" s="964"/>
      <c r="AJ115" s="965"/>
      <c r="AK115" s="966" t="s">
        <v>223</v>
      </c>
      <c r="AL115" s="964"/>
      <c r="AM115" s="964"/>
      <c r="AN115" s="964"/>
      <c r="AO115" s="965"/>
      <c r="AP115" s="967" t="s">
        <v>223</v>
      </c>
      <c r="AQ115" s="968"/>
      <c r="AR115" s="968"/>
      <c r="AS115" s="968"/>
      <c r="AT115" s="969"/>
      <c r="AU115" s="930"/>
      <c r="AV115" s="931"/>
      <c r="AW115" s="931"/>
      <c r="AX115" s="931"/>
      <c r="AY115" s="931"/>
      <c r="AZ115" s="979" t="s">
        <v>433</v>
      </c>
      <c r="BA115" s="980"/>
      <c r="BB115" s="980"/>
      <c r="BC115" s="980"/>
      <c r="BD115" s="980"/>
      <c r="BE115" s="980"/>
      <c r="BF115" s="980"/>
      <c r="BG115" s="980"/>
      <c r="BH115" s="980"/>
      <c r="BI115" s="980"/>
      <c r="BJ115" s="980"/>
      <c r="BK115" s="980"/>
      <c r="BL115" s="980"/>
      <c r="BM115" s="980"/>
      <c r="BN115" s="980"/>
      <c r="BO115" s="980"/>
      <c r="BP115" s="981"/>
      <c r="BQ115" s="949" t="s">
        <v>223</v>
      </c>
      <c r="BR115" s="950"/>
      <c r="BS115" s="950"/>
      <c r="BT115" s="950"/>
      <c r="BU115" s="950"/>
      <c r="BV115" s="950" t="s">
        <v>223</v>
      </c>
      <c r="BW115" s="950"/>
      <c r="BX115" s="950"/>
      <c r="BY115" s="950"/>
      <c r="BZ115" s="950"/>
      <c r="CA115" s="950" t="s">
        <v>223</v>
      </c>
      <c r="CB115" s="950"/>
      <c r="CC115" s="950"/>
      <c r="CD115" s="950"/>
      <c r="CE115" s="950"/>
      <c r="CF115" s="944" t="s">
        <v>223</v>
      </c>
      <c r="CG115" s="945"/>
      <c r="CH115" s="945"/>
      <c r="CI115" s="945"/>
      <c r="CJ115" s="945"/>
      <c r="CK115" s="975"/>
      <c r="CL115" s="976"/>
      <c r="CM115" s="979" t="s">
        <v>434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223</v>
      </c>
      <c r="DH115" s="989"/>
      <c r="DI115" s="989"/>
      <c r="DJ115" s="989"/>
      <c r="DK115" s="990"/>
      <c r="DL115" s="991" t="s">
        <v>223</v>
      </c>
      <c r="DM115" s="989"/>
      <c r="DN115" s="989"/>
      <c r="DO115" s="989"/>
      <c r="DP115" s="990"/>
      <c r="DQ115" s="991" t="s">
        <v>223</v>
      </c>
      <c r="DR115" s="989"/>
      <c r="DS115" s="989"/>
      <c r="DT115" s="989"/>
      <c r="DU115" s="990"/>
      <c r="DV115" s="992" t="s">
        <v>223</v>
      </c>
      <c r="DW115" s="993"/>
      <c r="DX115" s="993"/>
      <c r="DY115" s="993"/>
      <c r="DZ115" s="994"/>
    </row>
    <row r="116" spans="1:130" s="199" customFormat="1" ht="26.25" customHeight="1" x14ac:dyDescent="0.15">
      <c r="A116" s="986"/>
      <c r="B116" s="987"/>
      <c r="C116" s="995" t="s">
        <v>435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223</v>
      </c>
      <c r="AB116" s="989"/>
      <c r="AC116" s="989"/>
      <c r="AD116" s="989"/>
      <c r="AE116" s="990"/>
      <c r="AF116" s="991" t="s">
        <v>223</v>
      </c>
      <c r="AG116" s="989"/>
      <c r="AH116" s="989"/>
      <c r="AI116" s="989"/>
      <c r="AJ116" s="990"/>
      <c r="AK116" s="991" t="s">
        <v>223</v>
      </c>
      <c r="AL116" s="989"/>
      <c r="AM116" s="989"/>
      <c r="AN116" s="989"/>
      <c r="AO116" s="990"/>
      <c r="AP116" s="992" t="s">
        <v>223</v>
      </c>
      <c r="AQ116" s="993"/>
      <c r="AR116" s="993"/>
      <c r="AS116" s="993"/>
      <c r="AT116" s="994"/>
      <c r="AU116" s="930"/>
      <c r="AV116" s="931"/>
      <c r="AW116" s="931"/>
      <c r="AX116" s="931"/>
      <c r="AY116" s="931"/>
      <c r="AZ116" s="997" t="s">
        <v>436</v>
      </c>
      <c r="BA116" s="998"/>
      <c r="BB116" s="998"/>
      <c r="BC116" s="998"/>
      <c r="BD116" s="998"/>
      <c r="BE116" s="998"/>
      <c r="BF116" s="998"/>
      <c r="BG116" s="998"/>
      <c r="BH116" s="998"/>
      <c r="BI116" s="998"/>
      <c r="BJ116" s="998"/>
      <c r="BK116" s="998"/>
      <c r="BL116" s="998"/>
      <c r="BM116" s="998"/>
      <c r="BN116" s="998"/>
      <c r="BO116" s="998"/>
      <c r="BP116" s="999"/>
      <c r="BQ116" s="949" t="s">
        <v>223</v>
      </c>
      <c r="BR116" s="950"/>
      <c r="BS116" s="950"/>
      <c r="BT116" s="950"/>
      <c r="BU116" s="950"/>
      <c r="BV116" s="950" t="s">
        <v>223</v>
      </c>
      <c r="BW116" s="950"/>
      <c r="BX116" s="950"/>
      <c r="BY116" s="950"/>
      <c r="BZ116" s="950"/>
      <c r="CA116" s="950" t="s">
        <v>223</v>
      </c>
      <c r="CB116" s="950"/>
      <c r="CC116" s="950"/>
      <c r="CD116" s="950"/>
      <c r="CE116" s="950"/>
      <c r="CF116" s="944" t="s">
        <v>223</v>
      </c>
      <c r="CG116" s="945"/>
      <c r="CH116" s="945"/>
      <c r="CI116" s="945"/>
      <c r="CJ116" s="945"/>
      <c r="CK116" s="975"/>
      <c r="CL116" s="976"/>
      <c r="CM116" s="946" t="s">
        <v>437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223</v>
      </c>
      <c r="DH116" s="989"/>
      <c r="DI116" s="989"/>
      <c r="DJ116" s="989"/>
      <c r="DK116" s="990"/>
      <c r="DL116" s="991" t="s">
        <v>223</v>
      </c>
      <c r="DM116" s="989"/>
      <c r="DN116" s="989"/>
      <c r="DO116" s="989"/>
      <c r="DP116" s="990"/>
      <c r="DQ116" s="991" t="s">
        <v>223</v>
      </c>
      <c r="DR116" s="989"/>
      <c r="DS116" s="989"/>
      <c r="DT116" s="989"/>
      <c r="DU116" s="990"/>
      <c r="DV116" s="992" t="s">
        <v>223</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438</v>
      </c>
      <c r="Z117" s="916"/>
      <c r="AA117" s="1006">
        <v>784504</v>
      </c>
      <c r="AB117" s="1007"/>
      <c r="AC117" s="1007"/>
      <c r="AD117" s="1007"/>
      <c r="AE117" s="1008"/>
      <c r="AF117" s="1009">
        <v>821836</v>
      </c>
      <c r="AG117" s="1007"/>
      <c r="AH117" s="1007"/>
      <c r="AI117" s="1007"/>
      <c r="AJ117" s="1008"/>
      <c r="AK117" s="1009">
        <v>722018</v>
      </c>
      <c r="AL117" s="1007"/>
      <c r="AM117" s="1007"/>
      <c r="AN117" s="1007"/>
      <c r="AO117" s="1008"/>
      <c r="AP117" s="1010"/>
      <c r="AQ117" s="1011"/>
      <c r="AR117" s="1011"/>
      <c r="AS117" s="1011"/>
      <c r="AT117" s="1012"/>
      <c r="AU117" s="930"/>
      <c r="AV117" s="931"/>
      <c r="AW117" s="931"/>
      <c r="AX117" s="931"/>
      <c r="AY117" s="931"/>
      <c r="AZ117" s="997" t="s">
        <v>439</v>
      </c>
      <c r="BA117" s="998"/>
      <c r="BB117" s="998"/>
      <c r="BC117" s="998"/>
      <c r="BD117" s="998"/>
      <c r="BE117" s="998"/>
      <c r="BF117" s="998"/>
      <c r="BG117" s="998"/>
      <c r="BH117" s="998"/>
      <c r="BI117" s="998"/>
      <c r="BJ117" s="998"/>
      <c r="BK117" s="998"/>
      <c r="BL117" s="998"/>
      <c r="BM117" s="998"/>
      <c r="BN117" s="998"/>
      <c r="BO117" s="998"/>
      <c r="BP117" s="999"/>
      <c r="BQ117" s="949" t="s">
        <v>223</v>
      </c>
      <c r="BR117" s="950"/>
      <c r="BS117" s="950"/>
      <c r="BT117" s="950"/>
      <c r="BU117" s="950"/>
      <c r="BV117" s="950" t="s">
        <v>223</v>
      </c>
      <c r="BW117" s="950"/>
      <c r="BX117" s="950"/>
      <c r="BY117" s="950"/>
      <c r="BZ117" s="950"/>
      <c r="CA117" s="950" t="s">
        <v>223</v>
      </c>
      <c r="CB117" s="950"/>
      <c r="CC117" s="950"/>
      <c r="CD117" s="950"/>
      <c r="CE117" s="950"/>
      <c r="CF117" s="944" t="s">
        <v>223</v>
      </c>
      <c r="CG117" s="945"/>
      <c r="CH117" s="945"/>
      <c r="CI117" s="945"/>
      <c r="CJ117" s="945"/>
      <c r="CK117" s="975"/>
      <c r="CL117" s="976"/>
      <c r="CM117" s="946" t="s">
        <v>440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223</v>
      </c>
      <c r="DH117" s="989"/>
      <c r="DI117" s="989"/>
      <c r="DJ117" s="989"/>
      <c r="DK117" s="990"/>
      <c r="DL117" s="991" t="s">
        <v>223</v>
      </c>
      <c r="DM117" s="989"/>
      <c r="DN117" s="989"/>
      <c r="DO117" s="989"/>
      <c r="DP117" s="990"/>
      <c r="DQ117" s="991" t="s">
        <v>223</v>
      </c>
      <c r="DR117" s="989"/>
      <c r="DS117" s="989"/>
      <c r="DT117" s="989"/>
      <c r="DU117" s="990"/>
      <c r="DV117" s="992" t="s">
        <v>223</v>
      </c>
      <c r="DW117" s="993"/>
      <c r="DX117" s="993"/>
      <c r="DY117" s="993"/>
      <c r="DZ117" s="994"/>
    </row>
    <row r="118" spans="1:130" s="199" customFormat="1" ht="26.25" customHeight="1" x14ac:dyDescent="0.15">
      <c r="A118" s="934" t="s">
        <v>414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412</v>
      </c>
      <c r="AB118" s="915"/>
      <c r="AC118" s="915"/>
      <c r="AD118" s="915"/>
      <c r="AE118" s="916"/>
      <c r="AF118" s="914" t="s">
        <v>289</v>
      </c>
      <c r="AG118" s="915"/>
      <c r="AH118" s="915"/>
      <c r="AI118" s="915"/>
      <c r="AJ118" s="916"/>
      <c r="AK118" s="914" t="s">
        <v>288</v>
      </c>
      <c r="AL118" s="915"/>
      <c r="AM118" s="915"/>
      <c r="AN118" s="915"/>
      <c r="AO118" s="916"/>
      <c r="AP118" s="1001" t="s">
        <v>413</v>
      </c>
      <c r="AQ118" s="1002"/>
      <c r="AR118" s="1002"/>
      <c r="AS118" s="1002"/>
      <c r="AT118" s="1003"/>
      <c r="AU118" s="930"/>
      <c r="AV118" s="931"/>
      <c r="AW118" s="931"/>
      <c r="AX118" s="931"/>
      <c r="AY118" s="931"/>
      <c r="AZ118" s="1004" t="s">
        <v>441</v>
      </c>
      <c r="BA118" s="995"/>
      <c r="BB118" s="995"/>
      <c r="BC118" s="995"/>
      <c r="BD118" s="995"/>
      <c r="BE118" s="995"/>
      <c r="BF118" s="995"/>
      <c r="BG118" s="995"/>
      <c r="BH118" s="995"/>
      <c r="BI118" s="995"/>
      <c r="BJ118" s="995"/>
      <c r="BK118" s="995"/>
      <c r="BL118" s="995"/>
      <c r="BM118" s="995"/>
      <c r="BN118" s="995"/>
      <c r="BO118" s="995"/>
      <c r="BP118" s="996"/>
      <c r="BQ118" s="1027" t="s">
        <v>442</v>
      </c>
      <c r="BR118" s="1028"/>
      <c r="BS118" s="1028"/>
      <c r="BT118" s="1028"/>
      <c r="BU118" s="1028"/>
      <c r="BV118" s="1028" t="s">
        <v>442</v>
      </c>
      <c r="BW118" s="1028"/>
      <c r="BX118" s="1028"/>
      <c r="BY118" s="1028"/>
      <c r="BZ118" s="1028"/>
      <c r="CA118" s="1028" t="s">
        <v>442</v>
      </c>
      <c r="CB118" s="1028"/>
      <c r="CC118" s="1028"/>
      <c r="CD118" s="1028"/>
      <c r="CE118" s="1028"/>
      <c r="CF118" s="944" t="s">
        <v>442</v>
      </c>
      <c r="CG118" s="945"/>
      <c r="CH118" s="945"/>
      <c r="CI118" s="945"/>
      <c r="CJ118" s="945"/>
      <c r="CK118" s="975"/>
      <c r="CL118" s="976"/>
      <c r="CM118" s="946" t="s">
        <v>443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442</v>
      </c>
      <c r="DH118" s="989"/>
      <c r="DI118" s="989"/>
      <c r="DJ118" s="989"/>
      <c r="DK118" s="990"/>
      <c r="DL118" s="991" t="s">
        <v>442</v>
      </c>
      <c r="DM118" s="989"/>
      <c r="DN118" s="989"/>
      <c r="DO118" s="989"/>
      <c r="DP118" s="990"/>
      <c r="DQ118" s="991" t="s">
        <v>442</v>
      </c>
      <c r="DR118" s="989"/>
      <c r="DS118" s="989"/>
      <c r="DT118" s="989"/>
      <c r="DU118" s="990"/>
      <c r="DV118" s="992" t="s">
        <v>442</v>
      </c>
      <c r="DW118" s="993"/>
      <c r="DX118" s="993"/>
      <c r="DY118" s="993"/>
      <c r="DZ118" s="994"/>
    </row>
    <row r="119" spans="1:130" s="199" customFormat="1" ht="26.25" customHeight="1" x14ac:dyDescent="0.15">
      <c r="A119" s="1088" t="s">
        <v>417</v>
      </c>
      <c r="B119" s="974"/>
      <c r="C119" s="953" t="s">
        <v>418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442</v>
      </c>
      <c r="AB119" s="922"/>
      <c r="AC119" s="922"/>
      <c r="AD119" s="922"/>
      <c r="AE119" s="923"/>
      <c r="AF119" s="924" t="s">
        <v>442</v>
      </c>
      <c r="AG119" s="922"/>
      <c r="AH119" s="922"/>
      <c r="AI119" s="922"/>
      <c r="AJ119" s="923"/>
      <c r="AK119" s="924" t="s">
        <v>442</v>
      </c>
      <c r="AL119" s="922"/>
      <c r="AM119" s="922"/>
      <c r="AN119" s="922"/>
      <c r="AO119" s="923"/>
      <c r="AP119" s="925" t="s">
        <v>442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444</v>
      </c>
      <c r="BP119" s="1036"/>
      <c r="BQ119" s="1027">
        <v>7640285</v>
      </c>
      <c r="BR119" s="1028"/>
      <c r="BS119" s="1028"/>
      <c r="BT119" s="1028"/>
      <c r="BU119" s="1028"/>
      <c r="BV119" s="1028">
        <v>7249683</v>
      </c>
      <c r="BW119" s="1028"/>
      <c r="BX119" s="1028"/>
      <c r="BY119" s="1028"/>
      <c r="BZ119" s="1028"/>
      <c r="CA119" s="1028">
        <v>7044982</v>
      </c>
      <c r="CB119" s="1028"/>
      <c r="CC119" s="1028"/>
      <c r="CD119" s="1028"/>
      <c r="CE119" s="1028"/>
      <c r="CF119" s="1029"/>
      <c r="CG119" s="1030"/>
      <c r="CH119" s="1030"/>
      <c r="CI119" s="1030"/>
      <c r="CJ119" s="1031"/>
      <c r="CK119" s="977"/>
      <c r="CL119" s="978"/>
      <c r="CM119" s="1032" t="s">
        <v>445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223</v>
      </c>
      <c r="DH119" s="1014"/>
      <c r="DI119" s="1014"/>
      <c r="DJ119" s="1014"/>
      <c r="DK119" s="1015"/>
      <c r="DL119" s="1013" t="s">
        <v>223</v>
      </c>
      <c r="DM119" s="1014"/>
      <c r="DN119" s="1014"/>
      <c r="DO119" s="1014"/>
      <c r="DP119" s="1015"/>
      <c r="DQ119" s="1013" t="s">
        <v>223</v>
      </c>
      <c r="DR119" s="1014"/>
      <c r="DS119" s="1014"/>
      <c r="DT119" s="1014"/>
      <c r="DU119" s="1015"/>
      <c r="DV119" s="1016" t="s">
        <v>223</v>
      </c>
      <c r="DW119" s="1017"/>
      <c r="DX119" s="1017"/>
      <c r="DY119" s="1017"/>
      <c r="DZ119" s="1018"/>
    </row>
    <row r="120" spans="1:130" s="199" customFormat="1" ht="26.25" customHeight="1" x14ac:dyDescent="0.15">
      <c r="A120" s="1089"/>
      <c r="B120" s="976"/>
      <c r="C120" s="946" t="s">
        <v>421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223</v>
      </c>
      <c r="AB120" s="989"/>
      <c r="AC120" s="989"/>
      <c r="AD120" s="989"/>
      <c r="AE120" s="990"/>
      <c r="AF120" s="991" t="s">
        <v>223</v>
      </c>
      <c r="AG120" s="989"/>
      <c r="AH120" s="989"/>
      <c r="AI120" s="989"/>
      <c r="AJ120" s="990"/>
      <c r="AK120" s="991" t="s">
        <v>223</v>
      </c>
      <c r="AL120" s="989"/>
      <c r="AM120" s="989"/>
      <c r="AN120" s="989"/>
      <c r="AO120" s="990"/>
      <c r="AP120" s="992" t="s">
        <v>223</v>
      </c>
      <c r="AQ120" s="993"/>
      <c r="AR120" s="993"/>
      <c r="AS120" s="993"/>
      <c r="AT120" s="994"/>
      <c r="AU120" s="1019" t="s">
        <v>446</v>
      </c>
      <c r="AV120" s="1020"/>
      <c r="AW120" s="1020"/>
      <c r="AX120" s="1020"/>
      <c r="AY120" s="1021"/>
      <c r="AZ120" s="970" t="s">
        <v>447</v>
      </c>
      <c r="BA120" s="919"/>
      <c r="BB120" s="919"/>
      <c r="BC120" s="919"/>
      <c r="BD120" s="919"/>
      <c r="BE120" s="919"/>
      <c r="BF120" s="919"/>
      <c r="BG120" s="919"/>
      <c r="BH120" s="919"/>
      <c r="BI120" s="919"/>
      <c r="BJ120" s="919"/>
      <c r="BK120" s="919"/>
      <c r="BL120" s="919"/>
      <c r="BM120" s="919"/>
      <c r="BN120" s="919"/>
      <c r="BO120" s="919"/>
      <c r="BP120" s="920"/>
      <c r="BQ120" s="956">
        <v>3612720</v>
      </c>
      <c r="BR120" s="957"/>
      <c r="BS120" s="957"/>
      <c r="BT120" s="957"/>
      <c r="BU120" s="957"/>
      <c r="BV120" s="957">
        <v>3690930</v>
      </c>
      <c r="BW120" s="957"/>
      <c r="BX120" s="957"/>
      <c r="BY120" s="957"/>
      <c r="BZ120" s="957"/>
      <c r="CA120" s="957">
        <v>3582426</v>
      </c>
      <c r="CB120" s="957"/>
      <c r="CC120" s="957"/>
      <c r="CD120" s="957"/>
      <c r="CE120" s="957"/>
      <c r="CF120" s="971">
        <v>114.5</v>
      </c>
      <c r="CG120" s="972"/>
      <c r="CH120" s="972"/>
      <c r="CI120" s="972"/>
      <c r="CJ120" s="972"/>
      <c r="CK120" s="1037" t="s">
        <v>448</v>
      </c>
      <c r="CL120" s="1038"/>
      <c r="CM120" s="1038"/>
      <c r="CN120" s="1038"/>
      <c r="CO120" s="1039"/>
      <c r="CP120" s="1045" t="s">
        <v>390</v>
      </c>
      <c r="CQ120" s="1046"/>
      <c r="CR120" s="1046"/>
      <c r="CS120" s="1046"/>
      <c r="CT120" s="1046"/>
      <c r="CU120" s="1046"/>
      <c r="CV120" s="1046"/>
      <c r="CW120" s="1046"/>
      <c r="CX120" s="1046"/>
      <c r="CY120" s="1046"/>
      <c r="CZ120" s="1046"/>
      <c r="DA120" s="1046"/>
      <c r="DB120" s="1046"/>
      <c r="DC120" s="1046"/>
      <c r="DD120" s="1046"/>
      <c r="DE120" s="1046"/>
      <c r="DF120" s="1047"/>
      <c r="DG120" s="956">
        <v>2010254</v>
      </c>
      <c r="DH120" s="957"/>
      <c r="DI120" s="957"/>
      <c r="DJ120" s="957"/>
      <c r="DK120" s="957"/>
      <c r="DL120" s="957">
        <v>2023648</v>
      </c>
      <c r="DM120" s="957"/>
      <c r="DN120" s="957"/>
      <c r="DO120" s="957"/>
      <c r="DP120" s="957"/>
      <c r="DQ120" s="957">
        <v>2053584</v>
      </c>
      <c r="DR120" s="957"/>
      <c r="DS120" s="957"/>
      <c r="DT120" s="957"/>
      <c r="DU120" s="957"/>
      <c r="DV120" s="958">
        <v>65.599999999999994</v>
      </c>
      <c r="DW120" s="958"/>
      <c r="DX120" s="958"/>
      <c r="DY120" s="958"/>
      <c r="DZ120" s="959"/>
    </row>
    <row r="121" spans="1:130" s="199" customFormat="1" ht="26.25" customHeight="1" x14ac:dyDescent="0.15">
      <c r="A121" s="1089"/>
      <c r="B121" s="976"/>
      <c r="C121" s="997" t="s">
        <v>449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1982</v>
      </c>
      <c r="AB121" s="989"/>
      <c r="AC121" s="989"/>
      <c r="AD121" s="989"/>
      <c r="AE121" s="990"/>
      <c r="AF121" s="991" t="s">
        <v>223</v>
      </c>
      <c r="AG121" s="989"/>
      <c r="AH121" s="989"/>
      <c r="AI121" s="989"/>
      <c r="AJ121" s="990"/>
      <c r="AK121" s="991" t="s">
        <v>223</v>
      </c>
      <c r="AL121" s="989"/>
      <c r="AM121" s="989"/>
      <c r="AN121" s="989"/>
      <c r="AO121" s="990"/>
      <c r="AP121" s="992" t="s">
        <v>223</v>
      </c>
      <c r="AQ121" s="993"/>
      <c r="AR121" s="993"/>
      <c r="AS121" s="993"/>
      <c r="AT121" s="994"/>
      <c r="AU121" s="1022"/>
      <c r="AV121" s="1023"/>
      <c r="AW121" s="1023"/>
      <c r="AX121" s="1023"/>
      <c r="AY121" s="1024"/>
      <c r="AZ121" s="979" t="s">
        <v>450</v>
      </c>
      <c r="BA121" s="980"/>
      <c r="BB121" s="980"/>
      <c r="BC121" s="980"/>
      <c r="BD121" s="980"/>
      <c r="BE121" s="980"/>
      <c r="BF121" s="980"/>
      <c r="BG121" s="980"/>
      <c r="BH121" s="980"/>
      <c r="BI121" s="980"/>
      <c r="BJ121" s="980"/>
      <c r="BK121" s="980"/>
      <c r="BL121" s="980"/>
      <c r="BM121" s="980"/>
      <c r="BN121" s="980"/>
      <c r="BO121" s="980"/>
      <c r="BP121" s="981"/>
      <c r="BQ121" s="949">
        <v>128554</v>
      </c>
      <c r="BR121" s="950"/>
      <c r="BS121" s="950"/>
      <c r="BT121" s="950"/>
      <c r="BU121" s="950"/>
      <c r="BV121" s="950">
        <v>108962</v>
      </c>
      <c r="BW121" s="950"/>
      <c r="BX121" s="950"/>
      <c r="BY121" s="950"/>
      <c r="BZ121" s="950"/>
      <c r="CA121" s="950">
        <v>88719</v>
      </c>
      <c r="CB121" s="950"/>
      <c r="CC121" s="950"/>
      <c r="CD121" s="950"/>
      <c r="CE121" s="950"/>
      <c r="CF121" s="944">
        <v>2.8</v>
      </c>
      <c r="CG121" s="945"/>
      <c r="CH121" s="945"/>
      <c r="CI121" s="945"/>
      <c r="CJ121" s="945"/>
      <c r="CK121" s="1040"/>
      <c r="CL121" s="1041"/>
      <c r="CM121" s="1041"/>
      <c r="CN121" s="1041"/>
      <c r="CO121" s="1042"/>
      <c r="CP121" s="1050" t="s">
        <v>451</v>
      </c>
      <c r="CQ121" s="1051"/>
      <c r="CR121" s="1051"/>
      <c r="CS121" s="1051"/>
      <c r="CT121" s="1051"/>
      <c r="CU121" s="1051"/>
      <c r="CV121" s="1051"/>
      <c r="CW121" s="1051"/>
      <c r="CX121" s="1051"/>
      <c r="CY121" s="1051"/>
      <c r="CZ121" s="1051"/>
      <c r="DA121" s="1051"/>
      <c r="DB121" s="1051"/>
      <c r="DC121" s="1051"/>
      <c r="DD121" s="1051"/>
      <c r="DE121" s="1051"/>
      <c r="DF121" s="1052"/>
      <c r="DG121" s="949" t="s">
        <v>223</v>
      </c>
      <c r="DH121" s="950"/>
      <c r="DI121" s="950"/>
      <c r="DJ121" s="950"/>
      <c r="DK121" s="950"/>
      <c r="DL121" s="950" t="s">
        <v>223</v>
      </c>
      <c r="DM121" s="950"/>
      <c r="DN121" s="950"/>
      <c r="DO121" s="950"/>
      <c r="DP121" s="950"/>
      <c r="DQ121" s="950" t="s">
        <v>223</v>
      </c>
      <c r="DR121" s="950"/>
      <c r="DS121" s="950"/>
      <c r="DT121" s="950"/>
      <c r="DU121" s="950"/>
      <c r="DV121" s="951" t="s">
        <v>223</v>
      </c>
      <c r="DW121" s="951"/>
      <c r="DX121" s="951"/>
      <c r="DY121" s="951"/>
      <c r="DZ121" s="952"/>
    </row>
    <row r="122" spans="1:130" s="199" customFormat="1" ht="26.25" customHeight="1" x14ac:dyDescent="0.15">
      <c r="A122" s="1089"/>
      <c r="B122" s="976"/>
      <c r="C122" s="946" t="s">
        <v>431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223</v>
      </c>
      <c r="AB122" s="989"/>
      <c r="AC122" s="989"/>
      <c r="AD122" s="989"/>
      <c r="AE122" s="990"/>
      <c r="AF122" s="991" t="s">
        <v>223</v>
      </c>
      <c r="AG122" s="989"/>
      <c r="AH122" s="989"/>
      <c r="AI122" s="989"/>
      <c r="AJ122" s="990"/>
      <c r="AK122" s="991" t="s">
        <v>223</v>
      </c>
      <c r="AL122" s="989"/>
      <c r="AM122" s="989"/>
      <c r="AN122" s="989"/>
      <c r="AO122" s="990"/>
      <c r="AP122" s="992" t="s">
        <v>223</v>
      </c>
      <c r="AQ122" s="993"/>
      <c r="AR122" s="993"/>
      <c r="AS122" s="993"/>
      <c r="AT122" s="994"/>
      <c r="AU122" s="1022"/>
      <c r="AV122" s="1023"/>
      <c r="AW122" s="1023"/>
      <c r="AX122" s="1023"/>
      <c r="AY122" s="1024"/>
      <c r="AZ122" s="1004" t="s">
        <v>452</v>
      </c>
      <c r="BA122" s="995"/>
      <c r="BB122" s="995"/>
      <c r="BC122" s="995"/>
      <c r="BD122" s="995"/>
      <c r="BE122" s="995"/>
      <c r="BF122" s="995"/>
      <c r="BG122" s="995"/>
      <c r="BH122" s="995"/>
      <c r="BI122" s="995"/>
      <c r="BJ122" s="995"/>
      <c r="BK122" s="995"/>
      <c r="BL122" s="995"/>
      <c r="BM122" s="995"/>
      <c r="BN122" s="995"/>
      <c r="BO122" s="995"/>
      <c r="BP122" s="996"/>
      <c r="BQ122" s="1027">
        <v>4590636</v>
      </c>
      <c r="BR122" s="1028"/>
      <c r="BS122" s="1028"/>
      <c r="BT122" s="1028"/>
      <c r="BU122" s="1028"/>
      <c r="BV122" s="1028">
        <v>4383695</v>
      </c>
      <c r="BW122" s="1028"/>
      <c r="BX122" s="1028"/>
      <c r="BY122" s="1028"/>
      <c r="BZ122" s="1028"/>
      <c r="CA122" s="1028">
        <v>4321160</v>
      </c>
      <c r="CB122" s="1028"/>
      <c r="CC122" s="1028"/>
      <c r="CD122" s="1028"/>
      <c r="CE122" s="1028"/>
      <c r="CF122" s="1048">
        <v>138.1</v>
      </c>
      <c r="CG122" s="1049"/>
      <c r="CH122" s="1049"/>
      <c r="CI122" s="1049"/>
      <c r="CJ122" s="1049"/>
      <c r="CK122" s="1040"/>
      <c r="CL122" s="1041"/>
      <c r="CM122" s="1041"/>
      <c r="CN122" s="1041"/>
      <c r="CO122" s="1042"/>
      <c r="CP122" s="1050" t="s">
        <v>453</v>
      </c>
      <c r="CQ122" s="1051"/>
      <c r="CR122" s="1051"/>
      <c r="CS122" s="1051"/>
      <c r="CT122" s="1051"/>
      <c r="CU122" s="1051"/>
      <c r="CV122" s="1051"/>
      <c r="CW122" s="1051"/>
      <c r="CX122" s="1051"/>
      <c r="CY122" s="1051"/>
      <c r="CZ122" s="1051"/>
      <c r="DA122" s="1051"/>
      <c r="DB122" s="1051"/>
      <c r="DC122" s="1051"/>
      <c r="DD122" s="1051"/>
      <c r="DE122" s="1051"/>
      <c r="DF122" s="1052"/>
      <c r="DG122" s="949" t="s">
        <v>223</v>
      </c>
      <c r="DH122" s="950"/>
      <c r="DI122" s="950"/>
      <c r="DJ122" s="950"/>
      <c r="DK122" s="950"/>
      <c r="DL122" s="950" t="s">
        <v>223</v>
      </c>
      <c r="DM122" s="950"/>
      <c r="DN122" s="950"/>
      <c r="DO122" s="950"/>
      <c r="DP122" s="950"/>
      <c r="DQ122" s="950" t="s">
        <v>223</v>
      </c>
      <c r="DR122" s="950"/>
      <c r="DS122" s="950"/>
      <c r="DT122" s="950"/>
      <c r="DU122" s="950"/>
      <c r="DV122" s="951" t="s">
        <v>223</v>
      </c>
      <c r="DW122" s="951"/>
      <c r="DX122" s="951"/>
      <c r="DY122" s="951"/>
      <c r="DZ122" s="952"/>
    </row>
    <row r="123" spans="1:130" s="199" customFormat="1" ht="26.25" customHeight="1" x14ac:dyDescent="0.15">
      <c r="A123" s="1089"/>
      <c r="B123" s="976"/>
      <c r="C123" s="946" t="s">
        <v>437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223</v>
      </c>
      <c r="AB123" s="989"/>
      <c r="AC123" s="989"/>
      <c r="AD123" s="989"/>
      <c r="AE123" s="990"/>
      <c r="AF123" s="991" t="s">
        <v>223</v>
      </c>
      <c r="AG123" s="989"/>
      <c r="AH123" s="989"/>
      <c r="AI123" s="989"/>
      <c r="AJ123" s="990"/>
      <c r="AK123" s="991" t="s">
        <v>223</v>
      </c>
      <c r="AL123" s="989"/>
      <c r="AM123" s="989"/>
      <c r="AN123" s="989"/>
      <c r="AO123" s="990"/>
      <c r="AP123" s="992" t="s">
        <v>223</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454</v>
      </c>
      <c r="BP123" s="1036"/>
      <c r="BQ123" s="1095">
        <v>8331910</v>
      </c>
      <c r="BR123" s="1096"/>
      <c r="BS123" s="1096"/>
      <c r="BT123" s="1096"/>
      <c r="BU123" s="1096"/>
      <c r="BV123" s="1096">
        <v>8183587</v>
      </c>
      <c r="BW123" s="1096"/>
      <c r="BX123" s="1096"/>
      <c r="BY123" s="1096"/>
      <c r="BZ123" s="1096"/>
      <c r="CA123" s="1096">
        <v>7992305</v>
      </c>
      <c r="CB123" s="1096"/>
      <c r="CC123" s="1096"/>
      <c r="CD123" s="1096"/>
      <c r="CE123" s="1096"/>
      <c r="CF123" s="1029"/>
      <c r="CG123" s="1030"/>
      <c r="CH123" s="1030"/>
      <c r="CI123" s="1030"/>
      <c r="CJ123" s="1031"/>
      <c r="CK123" s="1040"/>
      <c r="CL123" s="1041"/>
      <c r="CM123" s="1041"/>
      <c r="CN123" s="1041"/>
      <c r="CO123" s="1042"/>
      <c r="CP123" s="1050" t="s">
        <v>386</v>
      </c>
      <c r="CQ123" s="1051"/>
      <c r="CR123" s="1051"/>
      <c r="CS123" s="1051"/>
      <c r="CT123" s="1051"/>
      <c r="CU123" s="1051"/>
      <c r="CV123" s="1051"/>
      <c r="CW123" s="1051"/>
      <c r="CX123" s="1051"/>
      <c r="CY123" s="1051"/>
      <c r="CZ123" s="1051"/>
      <c r="DA123" s="1051"/>
      <c r="DB123" s="1051"/>
      <c r="DC123" s="1051"/>
      <c r="DD123" s="1051"/>
      <c r="DE123" s="1051"/>
      <c r="DF123" s="1052"/>
      <c r="DG123" s="988" t="s">
        <v>223</v>
      </c>
      <c r="DH123" s="989"/>
      <c r="DI123" s="989"/>
      <c r="DJ123" s="989"/>
      <c r="DK123" s="990"/>
      <c r="DL123" s="991" t="s">
        <v>223</v>
      </c>
      <c r="DM123" s="989"/>
      <c r="DN123" s="989"/>
      <c r="DO123" s="989"/>
      <c r="DP123" s="990"/>
      <c r="DQ123" s="991" t="s">
        <v>223</v>
      </c>
      <c r="DR123" s="989"/>
      <c r="DS123" s="989"/>
      <c r="DT123" s="989"/>
      <c r="DU123" s="990"/>
      <c r="DV123" s="992" t="s">
        <v>223</v>
      </c>
      <c r="DW123" s="993"/>
      <c r="DX123" s="993"/>
      <c r="DY123" s="993"/>
      <c r="DZ123" s="994"/>
    </row>
    <row r="124" spans="1:130" s="199" customFormat="1" ht="26.25" customHeight="1" thickBot="1" x14ac:dyDescent="0.2">
      <c r="A124" s="1089"/>
      <c r="B124" s="976"/>
      <c r="C124" s="946" t="s">
        <v>440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223</v>
      </c>
      <c r="AB124" s="989"/>
      <c r="AC124" s="989"/>
      <c r="AD124" s="989"/>
      <c r="AE124" s="990"/>
      <c r="AF124" s="991" t="s">
        <v>223</v>
      </c>
      <c r="AG124" s="989"/>
      <c r="AH124" s="989"/>
      <c r="AI124" s="989"/>
      <c r="AJ124" s="990"/>
      <c r="AK124" s="991" t="s">
        <v>223</v>
      </c>
      <c r="AL124" s="989"/>
      <c r="AM124" s="989"/>
      <c r="AN124" s="989"/>
      <c r="AO124" s="990"/>
      <c r="AP124" s="992" t="s">
        <v>223</v>
      </c>
      <c r="AQ124" s="993"/>
      <c r="AR124" s="993"/>
      <c r="AS124" s="993"/>
      <c r="AT124" s="994"/>
      <c r="AU124" s="1091" t="s">
        <v>455</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223</v>
      </c>
      <c r="BR124" s="1058"/>
      <c r="BS124" s="1058"/>
      <c r="BT124" s="1058"/>
      <c r="BU124" s="1058"/>
      <c r="BV124" s="1058" t="s">
        <v>223</v>
      </c>
      <c r="BW124" s="1058"/>
      <c r="BX124" s="1058"/>
      <c r="BY124" s="1058"/>
      <c r="BZ124" s="1058"/>
      <c r="CA124" s="1058" t="s">
        <v>223</v>
      </c>
      <c r="CB124" s="1058"/>
      <c r="CC124" s="1058"/>
      <c r="CD124" s="1058"/>
      <c r="CE124" s="1058"/>
      <c r="CF124" s="1059"/>
      <c r="CG124" s="1060"/>
      <c r="CH124" s="1060"/>
      <c r="CI124" s="1060"/>
      <c r="CJ124" s="1061"/>
      <c r="CK124" s="1043"/>
      <c r="CL124" s="1043"/>
      <c r="CM124" s="1043"/>
      <c r="CN124" s="1043"/>
      <c r="CO124" s="1044"/>
      <c r="CP124" s="1050" t="s">
        <v>456</v>
      </c>
      <c r="CQ124" s="1051"/>
      <c r="CR124" s="1051"/>
      <c r="CS124" s="1051"/>
      <c r="CT124" s="1051"/>
      <c r="CU124" s="1051"/>
      <c r="CV124" s="1051"/>
      <c r="CW124" s="1051"/>
      <c r="CX124" s="1051"/>
      <c r="CY124" s="1051"/>
      <c r="CZ124" s="1051"/>
      <c r="DA124" s="1051"/>
      <c r="DB124" s="1051"/>
      <c r="DC124" s="1051"/>
      <c r="DD124" s="1051"/>
      <c r="DE124" s="1051"/>
      <c r="DF124" s="1052"/>
      <c r="DG124" s="1035" t="s">
        <v>223</v>
      </c>
      <c r="DH124" s="1014"/>
      <c r="DI124" s="1014"/>
      <c r="DJ124" s="1014"/>
      <c r="DK124" s="1015"/>
      <c r="DL124" s="1013" t="s">
        <v>223</v>
      </c>
      <c r="DM124" s="1014"/>
      <c r="DN124" s="1014"/>
      <c r="DO124" s="1014"/>
      <c r="DP124" s="1015"/>
      <c r="DQ124" s="1013" t="s">
        <v>223</v>
      </c>
      <c r="DR124" s="1014"/>
      <c r="DS124" s="1014"/>
      <c r="DT124" s="1014"/>
      <c r="DU124" s="1015"/>
      <c r="DV124" s="1016" t="s">
        <v>223</v>
      </c>
      <c r="DW124" s="1017"/>
      <c r="DX124" s="1017"/>
      <c r="DY124" s="1017"/>
      <c r="DZ124" s="1018"/>
    </row>
    <row r="125" spans="1:130" s="199" customFormat="1" ht="26.25" customHeight="1" x14ac:dyDescent="0.15">
      <c r="A125" s="1089"/>
      <c r="B125" s="976"/>
      <c r="C125" s="946" t="s">
        <v>443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223</v>
      </c>
      <c r="AB125" s="989"/>
      <c r="AC125" s="989"/>
      <c r="AD125" s="989"/>
      <c r="AE125" s="990"/>
      <c r="AF125" s="991" t="s">
        <v>223</v>
      </c>
      <c r="AG125" s="989"/>
      <c r="AH125" s="989"/>
      <c r="AI125" s="989"/>
      <c r="AJ125" s="990"/>
      <c r="AK125" s="991" t="s">
        <v>223</v>
      </c>
      <c r="AL125" s="989"/>
      <c r="AM125" s="989"/>
      <c r="AN125" s="989"/>
      <c r="AO125" s="990"/>
      <c r="AP125" s="992" t="s">
        <v>223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457</v>
      </c>
      <c r="CL125" s="1038"/>
      <c r="CM125" s="1038"/>
      <c r="CN125" s="1038"/>
      <c r="CO125" s="1039"/>
      <c r="CP125" s="970" t="s">
        <v>458</v>
      </c>
      <c r="CQ125" s="919"/>
      <c r="CR125" s="919"/>
      <c r="CS125" s="919"/>
      <c r="CT125" s="919"/>
      <c r="CU125" s="919"/>
      <c r="CV125" s="919"/>
      <c r="CW125" s="919"/>
      <c r="CX125" s="919"/>
      <c r="CY125" s="919"/>
      <c r="CZ125" s="919"/>
      <c r="DA125" s="919"/>
      <c r="DB125" s="919"/>
      <c r="DC125" s="919"/>
      <c r="DD125" s="919"/>
      <c r="DE125" s="919"/>
      <c r="DF125" s="920"/>
      <c r="DG125" s="956" t="s">
        <v>223</v>
      </c>
      <c r="DH125" s="957"/>
      <c r="DI125" s="957"/>
      <c r="DJ125" s="957"/>
      <c r="DK125" s="957"/>
      <c r="DL125" s="957" t="s">
        <v>223</v>
      </c>
      <c r="DM125" s="957"/>
      <c r="DN125" s="957"/>
      <c r="DO125" s="957"/>
      <c r="DP125" s="957"/>
      <c r="DQ125" s="957" t="s">
        <v>223</v>
      </c>
      <c r="DR125" s="957"/>
      <c r="DS125" s="957"/>
      <c r="DT125" s="957"/>
      <c r="DU125" s="957"/>
      <c r="DV125" s="958" t="s">
        <v>223</v>
      </c>
      <c r="DW125" s="958"/>
      <c r="DX125" s="958"/>
      <c r="DY125" s="958"/>
      <c r="DZ125" s="959"/>
    </row>
    <row r="126" spans="1:130" s="199" customFormat="1" ht="26.25" customHeight="1" thickBot="1" x14ac:dyDescent="0.2">
      <c r="A126" s="1089"/>
      <c r="B126" s="976"/>
      <c r="C126" s="946" t="s">
        <v>445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10205</v>
      </c>
      <c r="AB126" s="989"/>
      <c r="AC126" s="989"/>
      <c r="AD126" s="989"/>
      <c r="AE126" s="990"/>
      <c r="AF126" s="991">
        <v>57628</v>
      </c>
      <c r="AG126" s="989"/>
      <c r="AH126" s="989"/>
      <c r="AI126" s="989"/>
      <c r="AJ126" s="990"/>
      <c r="AK126" s="991" t="s">
        <v>223</v>
      </c>
      <c r="AL126" s="989"/>
      <c r="AM126" s="989"/>
      <c r="AN126" s="989"/>
      <c r="AO126" s="990"/>
      <c r="AP126" s="992" t="s">
        <v>223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459</v>
      </c>
      <c r="CQ126" s="980"/>
      <c r="CR126" s="980"/>
      <c r="CS126" s="980"/>
      <c r="CT126" s="980"/>
      <c r="CU126" s="980"/>
      <c r="CV126" s="980"/>
      <c r="CW126" s="980"/>
      <c r="CX126" s="980"/>
      <c r="CY126" s="980"/>
      <c r="CZ126" s="980"/>
      <c r="DA126" s="980"/>
      <c r="DB126" s="980"/>
      <c r="DC126" s="980"/>
      <c r="DD126" s="980"/>
      <c r="DE126" s="980"/>
      <c r="DF126" s="981"/>
      <c r="DG126" s="949" t="s">
        <v>223</v>
      </c>
      <c r="DH126" s="950"/>
      <c r="DI126" s="950"/>
      <c r="DJ126" s="950"/>
      <c r="DK126" s="950"/>
      <c r="DL126" s="950" t="s">
        <v>223</v>
      </c>
      <c r="DM126" s="950"/>
      <c r="DN126" s="950"/>
      <c r="DO126" s="950"/>
      <c r="DP126" s="950"/>
      <c r="DQ126" s="950" t="s">
        <v>223</v>
      </c>
      <c r="DR126" s="950"/>
      <c r="DS126" s="950"/>
      <c r="DT126" s="950"/>
      <c r="DU126" s="950"/>
      <c r="DV126" s="951" t="s">
        <v>223</v>
      </c>
      <c r="DW126" s="951"/>
      <c r="DX126" s="951"/>
      <c r="DY126" s="951"/>
      <c r="DZ126" s="952"/>
    </row>
    <row r="127" spans="1:130" s="199" customFormat="1" ht="26.25" customHeight="1" x14ac:dyDescent="0.15">
      <c r="A127" s="1090"/>
      <c r="B127" s="978"/>
      <c r="C127" s="1032" t="s">
        <v>460</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223</v>
      </c>
      <c r="AB127" s="989"/>
      <c r="AC127" s="989"/>
      <c r="AD127" s="989"/>
      <c r="AE127" s="990"/>
      <c r="AF127" s="991" t="s">
        <v>223</v>
      </c>
      <c r="AG127" s="989"/>
      <c r="AH127" s="989"/>
      <c r="AI127" s="989"/>
      <c r="AJ127" s="990"/>
      <c r="AK127" s="991" t="s">
        <v>223</v>
      </c>
      <c r="AL127" s="989"/>
      <c r="AM127" s="989"/>
      <c r="AN127" s="989"/>
      <c r="AO127" s="990"/>
      <c r="AP127" s="992" t="s">
        <v>223</v>
      </c>
      <c r="AQ127" s="993"/>
      <c r="AR127" s="993"/>
      <c r="AS127" s="993"/>
      <c r="AT127" s="994"/>
      <c r="AU127" s="235"/>
      <c r="AV127" s="235"/>
      <c r="AW127" s="235"/>
      <c r="AX127" s="1062" t="s">
        <v>461</v>
      </c>
      <c r="AY127" s="1063"/>
      <c r="AZ127" s="1063"/>
      <c r="BA127" s="1063"/>
      <c r="BB127" s="1063"/>
      <c r="BC127" s="1063"/>
      <c r="BD127" s="1063"/>
      <c r="BE127" s="1064"/>
      <c r="BF127" s="1065" t="s">
        <v>462</v>
      </c>
      <c r="BG127" s="1063"/>
      <c r="BH127" s="1063"/>
      <c r="BI127" s="1063"/>
      <c r="BJ127" s="1063"/>
      <c r="BK127" s="1063"/>
      <c r="BL127" s="1064"/>
      <c r="BM127" s="1065" t="s">
        <v>463</v>
      </c>
      <c r="BN127" s="1063"/>
      <c r="BO127" s="1063"/>
      <c r="BP127" s="1063"/>
      <c r="BQ127" s="1063"/>
      <c r="BR127" s="1063"/>
      <c r="BS127" s="1064"/>
      <c r="BT127" s="1065" t="s">
        <v>464</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465</v>
      </c>
      <c r="CQ127" s="980"/>
      <c r="CR127" s="980"/>
      <c r="CS127" s="980"/>
      <c r="CT127" s="980"/>
      <c r="CU127" s="980"/>
      <c r="CV127" s="980"/>
      <c r="CW127" s="980"/>
      <c r="CX127" s="980"/>
      <c r="CY127" s="980"/>
      <c r="CZ127" s="980"/>
      <c r="DA127" s="980"/>
      <c r="DB127" s="980"/>
      <c r="DC127" s="980"/>
      <c r="DD127" s="980"/>
      <c r="DE127" s="980"/>
      <c r="DF127" s="981"/>
      <c r="DG127" s="949" t="s">
        <v>223</v>
      </c>
      <c r="DH127" s="950"/>
      <c r="DI127" s="950"/>
      <c r="DJ127" s="950"/>
      <c r="DK127" s="950"/>
      <c r="DL127" s="950" t="s">
        <v>223</v>
      </c>
      <c r="DM127" s="950"/>
      <c r="DN127" s="950"/>
      <c r="DO127" s="950"/>
      <c r="DP127" s="950"/>
      <c r="DQ127" s="950" t="s">
        <v>223</v>
      </c>
      <c r="DR127" s="950"/>
      <c r="DS127" s="950"/>
      <c r="DT127" s="950"/>
      <c r="DU127" s="950"/>
      <c r="DV127" s="951" t="s">
        <v>223</v>
      </c>
      <c r="DW127" s="951"/>
      <c r="DX127" s="951"/>
      <c r="DY127" s="951"/>
      <c r="DZ127" s="952"/>
    </row>
    <row r="128" spans="1:130" s="199" customFormat="1" ht="26.25" customHeight="1" thickBot="1" x14ac:dyDescent="0.2">
      <c r="A128" s="1073" t="s">
        <v>466</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467</v>
      </c>
      <c r="X128" s="1075"/>
      <c r="Y128" s="1075"/>
      <c r="Z128" s="1076"/>
      <c r="AA128" s="1077">
        <v>23018</v>
      </c>
      <c r="AB128" s="1078"/>
      <c r="AC128" s="1078"/>
      <c r="AD128" s="1078"/>
      <c r="AE128" s="1079"/>
      <c r="AF128" s="1080">
        <v>23018</v>
      </c>
      <c r="AG128" s="1078"/>
      <c r="AH128" s="1078"/>
      <c r="AI128" s="1078"/>
      <c r="AJ128" s="1079"/>
      <c r="AK128" s="1080">
        <v>23018</v>
      </c>
      <c r="AL128" s="1078"/>
      <c r="AM128" s="1078"/>
      <c r="AN128" s="1078"/>
      <c r="AO128" s="1079"/>
      <c r="AP128" s="1081"/>
      <c r="AQ128" s="1082"/>
      <c r="AR128" s="1082"/>
      <c r="AS128" s="1082"/>
      <c r="AT128" s="1083"/>
      <c r="AU128" s="235"/>
      <c r="AV128" s="235"/>
      <c r="AW128" s="235"/>
      <c r="AX128" s="918" t="s">
        <v>468</v>
      </c>
      <c r="AY128" s="919"/>
      <c r="AZ128" s="919"/>
      <c r="BA128" s="919"/>
      <c r="BB128" s="919"/>
      <c r="BC128" s="919"/>
      <c r="BD128" s="919"/>
      <c r="BE128" s="920"/>
      <c r="BF128" s="1084" t="s">
        <v>223</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469</v>
      </c>
      <c r="CQ128" s="1067"/>
      <c r="CR128" s="1067"/>
      <c r="CS128" s="1067"/>
      <c r="CT128" s="1067"/>
      <c r="CU128" s="1067"/>
      <c r="CV128" s="1067"/>
      <c r="CW128" s="1067"/>
      <c r="CX128" s="1067"/>
      <c r="CY128" s="1067"/>
      <c r="CZ128" s="1067"/>
      <c r="DA128" s="1067"/>
      <c r="DB128" s="1067"/>
      <c r="DC128" s="1067"/>
      <c r="DD128" s="1067"/>
      <c r="DE128" s="1067"/>
      <c r="DF128" s="1068"/>
      <c r="DG128" s="1069" t="s">
        <v>223</v>
      </c>
      <c r="DH128" s="1070"/>
      <c r="DI128" s="1070"/>
      <c r="DJ128" s="1070"/>
      <c r="DK128" s="1070"/>
      <c r="DL128" s="1070" t="s">
        <v>223</v>
      </c>
      <c r="DM128" s="1070"/>
      <c r="DN128" s="1070"/>
      <c r="DO128" s="1070"/>
      <c r="DP128" s="1070"/>
      <c r="DQ128" s="1070" t="s">
        <v>223</v>
      </c>
      <c r="DR128" s="1070"/>
      <c r="DS128" s="1070"/>
      <c r="DT128" s="1070"/>
      <c r="DU128" s="1070"/>
      <c r="DV128" s="1071" t="s">
        <v>223</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470</v>
      </c>
      <c r="X129" s="1104"/>
      <c r="Y129" s="1104"/>
      <c r="Z129" s="1105"/>
      <c r="AA129" s="988">
        <v>3538830</v>
      </c>
      <c r="AB129" s="989"/>
      <c r="AC129" s="989"/>
      <c r="AD129" s="989"/>
      <c r="AE129" s="990"/>
      <c r="AF129" s="991">
        <v>3653977</v>
      </c>
      <c r="AG129" s="989"/>
      <c r="AH129" s="989"/>
      <c r="AI129" s="989"/>
      <c r="AJ129" s="990"/>
      <c r="AK129" s="991">
        <v>3523617</v>
      </c>
      <c r="AL129" s="989"/>
      <c r="AM129" s="989"/>
      <c r="AN129" s="989"/>
      <c r="AO129" s="990"/>
      <c r="AP129" s="1106"/>
      <c r="AQ129" s="1107"/>
      <c r="AR129" s="1107"/>
      <c r="AS129" s="1107"/>
      <c r="AT129" s="1108"/>
      <c r="AU129" s="237"/>
      <c r="AV129" s="237"/>
      <c r="AW129" s="237"/>
      <c r="AX129" s="1097" t="s">
        <v>471</v>
      </c>
      <c r="AY129" s="980"/>
      <c r="AZ129" s="980"/>
      <c r="BA129" s="980"/>
      <c r="BB129" s="980"/>
      <c r="BC129" s="980"/>
      <c r="BD129" s="980"/>
      <c r="BE129" s="981"/>
      <c r="BF129" s="1098" t="s">
        <v>223</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472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473</v>
      </c>
      <c r="X130" s="1104"/>
      <c r="Y130" s="1104"/>
      <c r="Z130" s="1105"/>
      <c r="AA130" s="988">
        <v>426392</v>
      </c>
      <c r="AB130" s="989"/>
      <c r="AC130" s="989"/>
      <c r="AD130" s="989"/>
      <c r="AE130" s="990"/>
      <c r="AF130" s="991">
        <v>432180</v>
      </c>
      <c r="AG130" s="989"/>
      <c r="AH130" s="989"/>
      <c r="AI130" s="989"/>
      <c r="AJ130" s="990"/>
      <c r="AK130" s="991">
        <v>394202</v>
      </c>
      <c r="AL130" s="989"/>
      <c r="AM130" s="989"/>
      <c r="AN130" s="989"/>
      <c r="AO130" s="990"/>
      <c r="AP130" s="1106"/>
      <c r="AQ130" s="1107"/>
      <c r="AR130" s="1107"/>
      <c r="AS130" s="1107"/>
      <c r="AT130" s="1108"/>
      <c r="AU130" s="237"/>
      <c r="AV130" s="237"/>
      <c r="AW130" s="237"/>
      <c r="AX130" s="1097" t="s">
        <v>474</v>
      </c>
      <c r="AY130" s="980"/>
      <c r="AZ130" s="980"/>
      <c r="BA130" s="980"/>
      <c r="BB130" s="980"/>
      <c r="BC130" s="980"/>
      <c r="BD130" s="980"/>
      <c r="BE130" s="981"/>
      <c r="BF130" s="1134">
        <v>10.6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475</v>
      </c>
      <c r="X131" s="1142"/>
      <c r="Y131" s="1142"/>
      <c r="Z131" s="1143"/>
      <c r="AA131" s="1035">
        <v>3112438</v>
      </c>
      <c r="AB131" s="1014"/>
      <c r="AC131" s="1014"/>
      <c r="AD131" s="1014"/>
      <c r="AE131" s="1015"/>
      <c r="AF131" s="1013">
        <v>3221797</v>
      </c>
      <c r="AG131" s="1014"/>
      <c r="AH131" s="1014"/>
      <c r="AI131" s="1014"/>
      <c r="AJ131" s="1015"/>
      <c r="AK131" s="1013">
        <v>3129415</v>
      </c>
      <c r="AL131" s="1014"/>
      <c r="AM131" s="1014"/>
      <c r="AN131" s="1014"/>
      <c r="AO131" s="1015"/>
      <c r="AP131" s="1144"/>
      <c r="AQ131" s="1145"/>
      <c r="AR131" s="1145"/>
      <c r="AS131" s="1145"/>
      <c r="AT131" s="1146"/>
      <c r="AU131" s="237"/>
      <c r="AV131" s="237"/>
      <c r="AW131" s="237"/>
      <c r="AX131" s="1116" t="s">
        <v>476</v>
      </c>
      <c r="AY131" s="1067"/>
      <c r="AZ131" s="1067"/>
      <c r="BA131" s="1067"/>
      <c r="BB131" s="1067"/>
      <c r="BC131" s="1067"/>
      <c r="BD131" s="1067"/>
      <c r="BE131" s="1068"/>
      <c r="BF131" s="1117" t="s">
        <v>223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478</v>
      </c>
      <c r="W132" s="1127"/>
      <c r="X132" s="1127"/>
      <c r="Y132" s="1127"/>
      <c r="Z132" s="1128"/>
      <c r="AA132" s="1129">
        <v>10.766286750000001</v>
      </c>
      <c r="AB132" s="1130"/>
      <c r="AC132" s="1130"/>
      <c r="AD132" s="1130"/>
      <c r="AE132" s="1131"/>
      <c r="AF132" s="1132">
        <v>11.37992245</v>
      </c>
      <c r="AG132" s="1130"/>
      <c r="AH132" s="1130"/>
      <c r="AI132" s="1130"/>
      <c r="AJ132" s="1131"/>
      <c r="AK132" s="1132">
        <v>9.7397756449999999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479</v>
      </c>
      <c r="W133" s="1110"/>
      <c r="X133" s="1110"/>
      <c r="Y133" s="1110"/>
      <c r="Z133" s="1111"/>
      <c r="AA133" s="1112">
        <v>11.9</v>
      </c>
      <c r="AB133" s="1113"/>
      <c r="AC133" s="1113"/>
      <c r="AD133" s="1113"/>
      <c r="AE133" s="1114"/>
      <c r="AF133" s="1112">
        <v>11.3</v>
      </c>
      <c r="AG133" s="1113"/>
      <c r="AH133" s="1113"/>
      <c r="AI133" s="1113"/>
      <c r="AJ133" s="1114"/>
      <c r="AK133" s="1112">
        <v>10.6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480</v>
      </c>
      <c r="B5" s="248"/>
      <c r="C5" s="248"/>
      <c r="D5" s="248"/>
      <c r="E5" s="248"/>
      <c r="F5" s="248"/>
      <c r="G5" s="248"/>
      <c r="H5" s="248"/>
      <c r="I5" s="248"/>
      <c r="J5" s="248"/>
      <c r="K5" s="248"/>
      <c r="L5" s="248"/>
      <c r="M5" s="248"/>
      <c r="N5" s="248"/>
      <c r="O5" s="249"/>
    </row>
    <row r="6" spans="1:16" x14ac:dyDescent="0.15">
      <c r="A6" s="250"/>
      <c r="B6" s="246"/>
      <c r="C6" s="246"/>
      <c r="D6" s="246"/>
      <c r="E6" s="246"/>
      <c r="F6" s="246"/>
      <c r="G6" s="251" t="s">
        <v>481</v>
      </c>
      <c r="H6" s="251"/>
      <c r="I6" s="251"/>
      <c r="J6" s="251"/>
      <c r="K6" s="246"/>
      <c r="L6" s="246"/>
      <c r="M6" s="246"/>
      <c r="N6" s="246"/>
    </row>
    <row r="7" spans="1:16" x14ac:dyDescent="0.15">
      <c r="A7" s="250"/>
      <c r="B7" s="246"/>
      <c r="C7" s="246"/>
      <c r="D7" s="246"/>
      <c r="E7" s="246"/>
      <c r="F7" s="246"/>
      <c r="G7" s="253"/>
      <c r="H7" s="254"/>
      <c r="I7" s="254"/>
      <c r="J7" s="255"/>
      <c r="K7" s="1150" t="s">
        <v>482</v>
      </c>
      <c r="L7" s="256"/>
      <c r="M7" s="257" t="s">
        <v>483</v>
      </c>
      <c r="N7" s="258"/>
    </row>
    <row r="8" spans="1:16" x14ac:dyDescent="0.15">
      <c r="A8" s="250"/>
      <c r="B8" s="246"/>
      <c r="C8" s="246"/>
      <c r="D8" s="246"/>
      <c r="E8" s="246"/>
      <c r="F8" s="246"/>
      <c r="G8" s="259"/>
      <c r="H8" s="260"/>
      <c r="I8" s="260"/>
      <c r="J8" s="261"/>
      <c r="K8" s="1151"/>
      <c r="L8" s="262" t="s">
        <v>484</v>
      </c>
      <c r="M8" s="263" t="s">
        <v>485</v>
      </c>
      <c r="N8" s="264" t="s">
        <v>486</v>
      </c>
    </row>
    <row r="9" spans="1:16" x14ac:dyDescent="0.15">
      <c r="A9" s="250"/>
      <c r="B9" s="246"/>
      <c r="C9" s="246"/>
      <c r="D9" s="246"/>
      <c r="E9" s="246"/>
      <c r="F9" s="246"/>
      <c r="G9" s="1152" t="s">
        <v>487</v>
      </c>
      <c r="H9" s="1153"/>
      <c r="I9" s="1153"/>
      <c r="J9" s="1154"/>
      <c r="K9" s="265">
        <v>990894</v>
      </c>
      <c r="L9" s="266">
        <v>72588</v>
      </c>
      <c r="M9" s="267">
        <v>85687</v>
      </c>
      <c r="N9" s="268">
        <v>-15.3</v>
      </c>
    </row>
    <row r="10" spans="1:16" x14ac:dyDescent="0.15">
      <c r="A10" s="250"/>
      <c r="B10" s="246"/>
      <c r="C10" s="246"/>
      <c r="D10" s="246"/>
      <c r="E10" s="246"/>
      <c r="F10" s="246"/>
      <c r="G10" s="1152" t="s">
        <v>488</v>
      </c>
      <c r="H10" s="1153"/>
      <c r="I10" s="1153"/>
      <c r="J10" s="1154"/>
      <c r="K10" s="269">
        <v>185183</v>
      </c>
      <c r="L10" s="270">
        <v>13566</v>
      </c>
      <c r="M10" s="271">
        <v>10096</v>
      </c>
      <c r="N10" s="272">
        <v>34.4</v>
      </c>
    </row>
    <row r="11" spans="1:16" ht="13.5" customHeight="1" x14ac:dyDescent="0.15">
      <c r="A11" s="250"/>
      <c r="B11" s="246"/>
      <c r="C11" s="246"/>
      <c r="D11" s="246"/>
      <c r="E11" s="246"/>
      <c r="F11" s="246"/>
      <c r="G11" s="1152" t="s">
        <v>489</v>
      </c>
      <c r="H11" s="1153"/>
      <c r="I11" s="1153"/>
      <c r="J11" s="1154"/>
      <c r="K11" s="269">
        <v>152404</v>
      </c>
      <c r="L11" s="270">
        <v>11164</v>
      </c>
      <c r="M11" s="271">
        <v>13592</v>
      </c>
      <c r="N11" s="272">
        <v>-17.899999999999999</v>
      </c>
    </row>
    <row r="12" spans="1:16" ht="13.5" customHeight="1" x14ac:dyDescent="0.15">
      <c r="A12" s="250"/>
      <c r="B12" s="246"/>
      <c r="C12" s="246"/>
      <c r="D12" s="246"/>
      <c r="E12" s="246"/>
      <c r="F12" s="246"/>
      <c r="G12" s="1152" t="s">
        <v>490</v>
      </c>
      <c r="H12" s="1153"/>
      <c r="I12" s="1153"/>
      <c r="J12" s="1154"/>
      <c r="K12" s="269" t="s">
        <v>491</v>
      </c>
      <c r="L12" s="270" t="s">
        <v>491</v>
      </c>
      <c r="M12" s="271">
        <v>962</v>
      </c>
      <c r="N12" s="272" t="s">
        <v>491</v>
      </c>
    </row>
    <row r="13" spans="1:16" ht="13.5" customHeight="1" x14ac:dyDescent="0.15">
      <c r="A13" s="250"/>
      <c r="B13" s="246"/>
      <c r="C13" s="246"/>
      <c r="D13" s="246"/>
      <c r="E13" s="246"/>
      <c r="F13" s="246"/>
      <c r="G13" s="1152" t="s">
        <v>492</v>
      </c>
      <c r="H13" s="1153"/>
      <c r="I13" s="1153"/>
      <c r="J13" s="1154"/>
      <c r="K13" s="269" t="s">
        <v>491</v>
      </c>
      <c r="L13" s="270" t="s">
        <v>491</v>
      </c>
      <c r="M13" s="271">
        <v>34</v>
      </c>
      <c r="N13" s="272" t="s">
        <v>491</v>
      </c>
    </row>
    <row r="14" spans="1:16" ht="13.5" customHeight="1" x14ac:dyDescent="0.15">
      <c r="A14" s="250"/>
      <c r="B14" s="246"/>
      <c r="C14" s="246"/>
      <c r="D14" s="246"/>
      <c r="E14" s="246"/>
      <c r="F14" s="246"/>
      <c r="G14" s="1152" t="s">
        <v>493</v>
      </c>
      <c r="H14" s="1153"/>
      <c r="I14" s="1153"/>
      <c r="J14" s="1154"/>
      <c r="K14" s="269">
        <v>42469</v>
      </c>
      <c r="L14" s="270">
        <v>3111</v>
      </c>
      <c r="M14" s="271">
        <v>3922</v>
      </c>
      <c r="N14" s="272">
        <v>-20.7</v>
      </c>
    </row>
    <row r="15" spans="1:16" ht="13.5" customHeight="1" x14ac:dyDescent="0.15">
      <c r="A15" s="250"/>
      <c r="B15" s="246"/>
      <c r="C15" s="246"/>
      <c r="D15" s="246"/>
      <c r="E15" s="246"/>
      <c r="F15" s="246"/>
      <c r="G15" s="1152" t="s">
        <v>494</v>
      </c>
      <c r="H15" s="1153"/>
      <c r="I15" s="1153"/>
      <c r="J15" s="1154"/>
      <c r="K15" s="269">
        <v>25085</v>
      </c>
      <c r="L15" s="270">
        <v>1838</v>
      </c>
      <c r="M15" s="271">
        <v>1815</v>
      </c>
      <c r="N15" s="272">
        <v>1.3</v>
      </c>
    </row>
    <row r="16" spans="1:16" x14ac:dyDescent="0.15">
      <c r="A16" s="250"/>
      <c r="B16" s="246"/>
      <c r="C16" s="246"/>
      <c r="D16" s="246"/>
      <c r="E16" s="246"/>
      <c r="F16" s="246"/>
      <c r="G16" s="1155" t="s">
        <v>495</v>
      </c>
      <c r="H16" s="1156"/>
      <c r="I16" s="1156"/>
      <c r="J16" s="1157"/>
      <c r="K16" s="270">
        <v>-128378</v>
      </c>
      <c r="L16" s="270">
        <v>-9404</v>
      </c>
      <c r="M16" s="271">
        <v>-9409</v>
      </c>
      <c r="N16" s="272">
        <v>-0.1</v>
      </c>
    </row>
    <row r="17" spans="1:16" x14ac:dyDescent="0.15">
      <c r="A17" s="250"/>
      <c r="B17" s="246"/>
      <c r="C17" s="246"/>
      <c r="D17" s="246"/>
      <c r="E17" s="246"/>
      <c r="F17" s="246"/>
      <c r="G17" s="1155" t="s">
        <v>171</v>
      </c>
      <c r="H17" s="1156"/>
      <c r="I17" s="1156"/>
      <c r="J17" s="1157"/>
      <c r="K17" s="270">
        <v>1267657</v>
      </c>
      <c r="L17" s="270">
        <v>92862</v>
      </c>
      <c r="M17" s="271">
        <v>106699</v>
      </c>
      <c r="N17" s="272">
        <v>-13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496</v>
      </c>
      <c r="H19" s="246"/>
      <c r="I19" s="246"/>
      <c r="J19" s="246"/>
      <c r="K19" s="246"/>
      <c r="L19" s="246"/>
      <c r="M19" s="246"/>
      <c r="N19" s="246"/>
    </row>
    <row r="20" spans="1:16" x14ac:dyDescent="0.15">
      <c r="A20" s="250"/>
      <c r="B20" s="246"/>
      <c r="C20" s="246"/>
      <c r="D20" s="246"/>
      <c r="E20" s="246"/>
      <c r="F20" s="246"/>
      <c r="G20" s="274"/>
      <c r="H20" s="275"/>
      <c r="I20" s="275"/>
      <c r="J20" s="276"/>
      <c r="K20" s="277" t="s">
        <v>497</v>
      </c>
      <c r="L20" s="278" t="s">
        <v>498</v>
      </c>
      <c r="M20" s="279" t="s">
        <v>499</v>
      </c>
      <c r="N20" s="280"/>
    </row>
    <row r="21" spans="1:16" s="286" customFormat="1" x14ac:dyDescent="0.15">
      <c r="A21" s="281"/>
      <c r="B21" s="251"/>
      <c r="C21" s="251"/>
      <c r="D21" s="251"/>
      <c r="E21" s="251"/>
      <c r="F21" s="251"/>
      <c r="G21" s="1147" t="s">
        <v>500</v>
      </c>
      <c r="H21" s="1148"/>
      <c r="I21" s="1148"/>
      <c r="J21" s="1149"/>
      <c r="K21" s="282">
        <v>8.86</v>
      </c>
      <c r="L21" s="283">
        <v>9.99</v>
      </c>
      <c r="M21" s="284">
        <v>-1.1299999999999999</v>
      </c>
      <c r="N21" s="251"/>
      <c r="O21" s="285"/>
      <c r="P21" s="281"/>
    </row>
    <row r="22" spans="1:16" s="286" customFormat="1" x14ac:dyDescent="0.15">
      <c r="A22" s="281"/>
      <c r="B22" s="251"/>
      <c r="C22" s="251"/>
      <c r="D22" s="251"/>
      <c r="E22" s="251"/>
      <c r="F22" s="251"/>
      <c r="G22" s="1147" t="s">
        <v>501</v>
      </c>
      <c r="H22" s="1148"/>
      <c r="I22" s="1148"/>
      <c r="J22" s="1149"/>
      <c r="K22" s="287">
        <v>96.3</v>
      </c>
      <c r="L22" s="288">
        <v>96.4</v>
      </c>
      <c r="M22" s="289">
        <v>-0.1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504</v>
      </c>
      <c r="H29" s="251"/>
      <c r="I29" s="251"/>
      <c r="J29" s="251"/>
      <c r="K29" s="246"/>
      <c r="L29" s="246"/>
      <c r="M29" s="246"/>
      <c r="N29" s="246"/>
      <c r="O29" s="295"/>
    </row>
    <row r="30" spans="1:16" x14ac:dyDescent="0.15">
      <c r="A30" s="250"/>
      <c r="B30" s="246"/>
      <c r="C30" s="246"/>
      <c r="D30" s="246"/>
      <c r="E30" s="246"/>
      <c r="F30" s="246"/>
      <c r="G30" s="253"/>
      <c r="H30" s="254"/>
      <c r="I30" s="254"/>
      <c r="J30" s="255"/>
      <c r="K30" s="1150" t="s">
        <v>482</v>
      </c>
      <c r="L30" s="256"/>
      <c r="M30" s="257" t="s">
        <v>483</v>
      </c>
      <c r="N30" s="258"/>
    </row>
    <row r="31" spans="1:16" x14ac:dyDescent="0.15">
      <c r="A31" s="250"/>
      <c r="B31" s="246"/>
      <c r="C31" s="246"/>
      <c r="D31" s="246"/>
      <c r="E31" s="246"/>
      <c r="F31" s="246"/>
      <c r="G31" s="259"/>
      <c r="H31" s="260"/>
      <c r="I31" s="260"/>
      <c r="J31" s="261"/>
      <c r="K31" s="1151"/>
      <c r="L31" s="262" t="s">
        <v>484</v>
      </c>
      <c r="M31" s="263" t="s">
        <v>485</v>
      </c>
      <c r="N31" s="264" t="s">
        <v>486</v>
      </c>
    </row>
    <row r="32" spans="1:16" ht="27" customHeight="1" x14ac:dyDescent="0.15">
      <c r="A32" s="250"/>
      <c r="B32" s="246"/>
      <c r="C32" s="246"/>
      <c r="D32" s="246"/>
      <c r="E32" s="246"/>
      <c r="F32" s="246"/>
      <c r="G32" s="1163" t="s">
        <v>505</v>
      </c>
      <c r="H32" s="1164"/>
      <c r="I32" s="1164"/>
      <c r="J32" s="1165"/>
      <c r="K32" s="296">
        <v>518839</v>
      </c>
      <c r="L32" s="296">
        <v>38007</v>
      </c>
      <c r="M32" s="297">
        <v>51894</v>
      </c>
      <c r="N32" s="298">
        <v>-26.8</v>
      </c>
    </row>
    <row r="33" spans="1:16" ht="13.5" customHeight="1" x14ac:dyDescent="0.15">
      <c r="A33" s="250"/>
      <c r="B33" s="246"/>
      <c r="C33" s="246"/>
      <c r="D33" s="246"/>
      <c r="E33" s="246"/>
      <c r="F33" s="246"/>
      <c r="G33" s="1163" t="s">
        <v>506</v>
      </c>
      <c r="H33" s="1164"/>
      <c r="I33" s="1164"/>
      <c r="J33" s="1165"/>
      <c r="K33" s="296" t="s">
        <v>491</v>
      </c>
      <c r="L33" s="296" t="s">
        <v>491</v>
      </c>
      <c r="M33" s="297" t="s">
        <v>491</v>
      </c>
      <c r="N33" s="298" t="s">
        <v>491</v>
      </c>
    </row>
    <row r="34" spans="1:16" ht="27" customHeight="1" x14ac:dyDescent="0.15">
      <c r="A34" s="250"/>
      <c r="B34" s="246"/>
      <c r="C34" s="246"/>
      <c r="D34" s="246"/>
      <c r="E34" s="246"/>
      <c r="F34" s="246"/>
      <c r="G34" s="1163" t="s">
        <v>507</v>
      </c>
      <c r="H34" s="1164"/>
      <c r="I34" s="1164"/>
      <c r="J34" s="1165"/>
      <c r="K34" s="296" t="s">
        <v>491</v>
      </c>
      <c r="L34" s="296" t="s">
        <v>491</v>
      </c>
      <c r="M34" s="297">
        <v>10</v>
      </c>
      <c r="N34" s="298" t="s">
        <v>491</v>
      </c>
    </row>
    <row r="35" spans="1:16" ht="27" customHeight="1" x14ac:dyDescent="0.15">
      <c r="A35" s="250"/>
      <c r="B35" s="246"/>
      <c r="C35" s="246"/>
      <c r="D35" s="246"/>
      <c r="E35" s="246"/>
      <c r="F35" s="246"/>
      <c r="G35" s="1163" t="s">
        <v>508</v>
      </c>
      <c r="H35" s="1164"/>
      <c r="I35" s="1164"/>
      <c r="J35" s="1165"/>
      <c r="K35" s="296">
        <v>118539</v>
      </c>
      <c r="L35" s="296">
        <v>8684</v>
      </c>
      <c r="M35" s="297">
        <v>15077</v>
      </c>
      <c r="N35" s="298">
        <v>-42.4</v>
      </c>
    </row>
    <row r="36" spans="1:16" ht="27" customHeight="1" x14ac:dyDescent="0.15">
      <c r="A36" s="250"/>
      <c r="B36" s="246"/>
      <c r="C36" s="246"/>
      <c r="D36" s="246"/>
      <c r="E36" s="246"/>
      <c r="F36" s="246"/>
      <c r="G36" s="1163" t="s">
        <v>509</v>
      </c>
      <c r="H36" s="1164"/>
      <c r="I36" s="1164"/>
      <c r="J36" s="1165"/>
      <c r="K36" s="296">
        <v>84640</v>
      </c>
      <c r="L36" s="296">
        <v>6200</v>
      </c>
      <c r="M36" s="297">
        <v>4066</v>
      </c>
      <c r="N36" s="298">
        <v>52.5</v>
      </c>
    </row>
    <row r="37" spans="1:16" ht="13.5" customHeight="1" x14ac:dyDescent="0.15">
      <c r="A37" s="250"/>
      <c r="B37" s="246"/>
      <c r="C37" s="246"/>
      <c r="D37" s="246"/>
      <c r="E37" s="246"/>
      <c r="F37" s="246"/>
      <c r="G37" s="1163" t="s">
        <v>510</v>
      </c>
      <c r="H37" s="1164"/>
      <c r="I37" s="1164"/>
      <c r="J37" s="1165"/>
      <c r="K37" s="296" t="s">
        <v>491</v>
      </c>
      <c r="L37" s="296" t="s">
        <v>491</v>
      </c>
      <c r="M37" s="297">
        <v>901</v>
      </c>
      <c r="N37" s="298" t="s">
        <v>491</v>
      </c>
    </row>
    <row r="38" spans="1:16" ht="27" customHeight="1" x14ac:dyDescent="0.15">
      <c r="A38" s="250"/>
      <c r="B38" s="246"/>
      <c r="C38" s="246"/>
      <c r="D38" s="246"/>
      <c r="E38" s="246"/>
      <c r="F38" s="246"/>
      <c r="G38" s="1166" t="s">
        <v>511</v>
      </c>
      <c r="H38" s="1167"/>
      <c r="I38" s="1167"/>
      <c r="J38" s="1168"/>
      <c r="K38" s="299" t="s">
        <v>491</v>
      </c>
      <c r="L38" s="299" t="s">
        <v>491</v>
      </c>
      <c r="M38" s="300">
        <v>5</v>
      </c>
      <c r="N38" s="301" t="s">
        <v>491</v>
      </c>
      <c r="O38" s="295"/>
    </row>
    <row r="39" spans="1:16" x14ac:dyDescent="0.15">
      <c r="A39" s="250"/>
      <c r="B39" s="246"/>
      <c r="C39" s="246"/>
      <c r="D39" s="246"/>
      <c r="E39" s="246"/>
      <c r="F39" s="246"/>
      <c r="G39" s="1166" t="s">
        <v>512</v>
      </c>
      <c r="H39" s="1167"/>
      <c r="I39" s="1167"/>
      <c r="J39" s="1168"/>
      <c r="K39" s="302">
        <v>-23018</v>
      </c>
      <c r="L39" s="302">
        <v>-1686</v>
      </c>
      <c r="M39" s="303">
        <v>-2383</v>
      </c>
      <c r="N39" s="304">
        <v>-29.2</v>
      </c>
      <c r="O39" s="295"/>
    </row>
    <row r="40" spans="1:16" ht="27" customHeight="1" x14ac:dyDescent="0.15">
      <c r="A40" s="250"/>
      <c r="B40" s="246"/>
      <c r="C40" s="246"/>
      <c r="D40" s="246"/>
      <c r="E40" s="246"/>
      <c r="F40" s="246"/>
      <c r="G40" s="1163" t="s">
        <v>513</v>
      </c>
      <c r="H40" s="1164"/>
      <c r="I40" s="1164"/>
      <c r="J40" s="1165"/>
      <c r="K40" s="302">
        <v>-394202</v>
      </c>
      <c r="L40" s="302">
        <v>-28877</v>
      </c>
      <c r="M40" s="303">
        <v>-48190</v>
      </c>
      <c r="N40" s="304">
        <v>-40.1</v>
      </c>
      <c r="O40" s="295"/>
    </row>
    <row r="41" spans="1:16" x14ac:dyDescent="0.15">
      <c r="A41" s="250"/>
      <c r="B41" s="246"/>
      <c r="C41" s="246"/>
      <c r="D41" s="246"/>
      <c r="E41" s="246"/>
      <c r="F41" s="246"/>
      <c r="G41" s="1169" t="s">
        <v>283</v>
      </c>
      <c r="H41" s="1170"/>
      <c r="I41" s="1170"/>
      <c r="J41" s="1171"/>
      <c r="K41" s="296">
        <v>304798</v>
      </c>
      <c r="L41" s="302">
        <v>22328</v>
      </c>
      <c r="M41" s="303">
        <v>21380</v>
      </c>
      <c r="N41" s="304">
        <v>4.4000000000000004</v>
      </c>
      <c r="O41" s="295"/>
    </row>
    <row r="42" spans="1:16" x14ac:dyDescent="0.15">
      <c r="A42" s="250"/>
      <c r="B42" s="246"/>
      <c r="C42" s="246"/>
      <c r="D42" s="246"/>
      <c r="E42" s="246"/>
      <c r="F42" s="246"/>
      <c r="G42" s="305" t="s">
        <v>514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516</v>
      </c>
      <c r="H48" s="310"/>
      <c r="I48" s="310"/>
      <c r="J48" s="310"/>
      <c r="K48" s="310"/>
      <c r="L48" s="310"/>
      <c r="M48" s="311"/>
      <c r="N48" s="310"/>
    </row>
    <row r="49" spans="1:14" ht="13.5" customHeight="1" x14ac:dyDescent="0.15">
      <c r="A49" s="250"/>
      <c r="B49" s="246"/>
      <c r="C49" s="246"/>
      <c r="D49" s="246"/>
      <c r="E49" s="246"/>
      <c r="F49" s="246"/>
      <c r="G49" s="312"/>
      <c r="H49" s="313"/>
      <c r="I49" s="1158" t="s">
        <v>482</v>
      </c>
      <c r="J49" s="1160" t="s">
        <v>517</v>
      </c>
      <c r="K49" s="1161"/>
      <c r="L49" s="1161"/>
      <c r="M49" s="1161"/>
      <c r="N49" s="1162"/>
    </row>
    <row r="50" spans="1:14" x14ac:dyDescent="0.15">
      <c r="A50" s="250"/>
      <c r="B50" s="246"/>
      <c r="C50" s="246"/>
      <c r="D50" s="246"/>
      <c r="E50" s="246"/>
      <c r="F50" s="246"/>
      <c r="G50" s="314"/>
      <c r="H50" s="315"/>
      <c r="I50" s="1159"/>
      <c r="J50" s="316" t="s">
        <v>518</v>
      </c>
      <c r="K50" s="317" t="s">
        <v>519</v>
      </c>
      <c r="L50" s="318" t="s">
        <v>520</v>
      </c>
      <c r="M50" s="319" t="s">
        <v>521</v>
      </c>
      <c r="N50" s="320" t="s">
        <v>522</v>
      </c>
    </row>
    <row r="51" spans="1:14" x14ac:dyDescent="0.15">
      <c r="A51" s="250"/>
      <c r="B51" s="246"/>
      <c r="C51" s="246"/>
      <c r="D51" s="246"/>
      <c r="E51" s="246"/>
      <c r="F51" s="246"/>
      <c r="G51" s="312" t="s">
        <v>523</v>
      </c>
      <c r="H51" s="313"/>
      <c r="I51" s="321">
        <v>791980</v>
      </c>
      <c r="J51" s="322">
        <v>56437</v>
      </c>
      <c r="K51" s="323">
        <v>58.7</v>
      </c>
      <c r="L51" s="324">
        <v>66496</v>
      </c>
      <c r="M51" s="325">
        <v>-6.2</v>
      </c>
      <c r="N51" s="326">
        <v>64.900000000000006</v>
      </c>
    </row>
    <row r="52" spans="1:14" x14ac:dyDescent="0.15">
      <c r="A52" s="250"/>
      <c r="B52" s="246"/>
      <c r="C52" s="246"/>
      <c r="D52" s="246"/>
      <c r="E52" s="246"/>
      <c r="F52" s="246"/>
      <c r="G52" s="327"/>
      <c r="H52" s="328" t="s">
        <v>524</v>
      </c>
      <c r="I52" s="329">
        <v>640928</v>
      </c>
      <c r="J52" s="330">
        <v>45673</v>
      </c>
      <c r="K52" s="331">
        <v>113.5</v>
      </c>
      <c r="L52" s="332">
        <v>36530</v>
      </c>
      <c r="M52" s="333">
        <v>-8.4</v>
      </c>
      <c r="N52" s="334">
        <v>121.9</v>
      </c>
    </row>
    <row r="53" spans="1:14" x14ac:dyDescent="0.15">
      <c r="A53" s="250"/>
      <c r="B53" s="246"/>
      <c r="C53" s="246"/>
      <c r="D53" s="246"/>
      <c r="E53" s="246"/>
      <c r="F53" s="246"/>
      <c r="G53" s="312" t="s">
        <v>525</v>
      </c>
      <c r="H53" s="313"/>
      <c r="I53" s="321">
        <v>650119</v>
      </c>
      <c r="J53" s="322">
        <v>46557</v>
      </c>
      <c r="K53" s="323">
        <v>-17.5</v>
      </c>
      <c r="L53" s="324">
        <v>82748</v>
      </c>
      <c r="M53" s="325">
        <v>24.4</v>
      </c>
      <c r="N53" s="326">
        <v>-41.9</v>
      </c>
    </row>
    <row r="54" spans="1:14" x14ac:dyDescent="0.15">
      <c r="A54" s="250"/>
      <c r="B54" s="246"/>
      <c r="C54" s="246"/>
      <c r="D54" s="246"/>
      <c r="E54" s="246"/>
      <c r="F54" s="246"/>
      <c r="G54" s="327"/>
      <c r="H54" s="328" t="s">
        <v>524</v>
      </c>
      <c r="I54" s="329">
        <v>437618</v>
      </c>
      <c r="J54" s="330">
        <v>31339</v>
      </c>
      <c r="K54" s="331">
        <v>-31.4</v>
      </c>
      <c r="L54" s="332">
        <v>44732</v>
      </c>
      <c r="M54" s="333">
        <v>22.5</v>
      </c>
      <c r="N54" s="334">
        <v>-53.9</v>
      </c>
    </row>
    <row r="55" spans="1:14" x14ac:dyDescent="0.15">
      <c r="A55" s="250"/>
      <c r="B55" s="246"/>
      <c r="C55" s="246"/>
      <c r="D55" s="246"/>
      <c r="E55" s="246"/>
      <c r="F55" s="246"/>
      <c r="G55" s="312" t="s">
        <v>526</v>
      </c>
      <c r="H55" s="313"/>
      <c r="I55" s="321">
        <v>1015425</v>
      </c>
      <c r="J55" s="322">
        <v>73427</v>
      </c>
      <c r="K55" s="323">
        <v>57.7</v>
      </c>
      <c r="L55" s="324">
        <v>91837</v>
      </c>
      <c r="M55" s="325">
        <v>11</v>
      </c>
      <c r="N55" s="326">
        <v>46.7</v>
      </c>
    </row>
    <row r="56" spans="1:14" x14ac:dyDescent="0.15">
      <c r="A56" s="250"/>
      <c r="B56" s="246"/>
      <c r="C56" s="246"/>
      <c r="D56" s="246"/>
      <c r="E56" s="246"/>
      <c r="F56" s="246"/>
      <c r="G56" s="327"/>
      <c r="H56" s="328" t="s">
        <v>524</v>
      </c>
      <c r="I56" s="329">
        <v>241143</v>
      </c>
      <c r="J56" s="330">
        <v>17437</v>
      </c>
      <c r="K56" s="331">
        <v>-44.4</v>
      </c>
      <c r="L56" s="332">
        <v>54439</v>
      </c>
      <c r="M56" s="333">
        <v>21.7</v>
      </c>
      <c r="N56" s="334">
        <v>-66.099999999999994</v>
      </c>
    </row>
    <row r="57" spans="1:14" x14ac:dyDescent="0.15">
      <c r="A57" s="250"/>
      <c r="B57" s="246"/>
      <c r="C57" s="246"/>
      <c r="D57" s="246"/>
      <c r="E57" s="246"/>
      <c r="F57" s="246"/>
      <c r="G57" s="312" t="s">
        <v>527</v>
      </c>
      <c r="H57" s="313"/>
      <c r="I57" s="321">
        <v>570542</v>
      </c>
      <c r="J57" s="322">
        <v>41804</v>
      </c>
      <c r="K57" s="323">
        <v>-43.1</v>
      </c>
      <c r="L57" s="324">
        <v>75972</v>
      </c>
      <c r="M57" s="325">
        <v>-17.3</v>
      </c>
      <c r="N57" s="326">
        <v>-25.8</v>
      </c>
    </row>
    <row r="58" spans="1:14" x14ac:dyDescent="0.15">
      <c r="A58" s="250"/>
      <c r="B58" s="246"/>
      <c r="C58" s="246"/>
      <c r="D58" s="246"/>
      <c r="E58" s="246"/>
      <c r="F58" s="246"/>
      <c r="G58" s="327"/>
      <c r="H58" s="328" t="s">
        <v>524</v>
      </c>
      <c r="I58" s="329">
        <v>409257</v>
      </c>
      <c r="J58" s="330">
        <v>29987</v>
      </c>
      <c r="K58" s="331">
        <v>72</v>
      </c>
      <c r="L58" s="332">
        <v>40712</v>
      </c>
      <c r="M58" s="333">
        <v>-25.2</v>
      </c>
      <c r="N58" s="334">
        <v>97.2</v>
      </c>
    </row>
    <row r="59" spans="1:14" x14ac:dyDescent="0.15">
      <c r="A59" s="250"/>
      <c r="B59" s="246"/>
      <c r="C59" s="246"/>
      <c r="D59" s="246"/>
      <c r="E59" s="246"/>
      <c r="F59" s="246"/>
      <c r="G59" s="312" t="s">
        <v>528</v>
      </c>
      <c r="H59" s="313"/>
      <c r="I59" s="321">
        <v>339147</v>
      </c>
      <c r="J59" s="322">
        <v>24844</v>
      </c>
      <c r="K59" s="323">
        <v>-40.6</v>
      </c>
      <c r="L59" s="324">
        <v>79466</v>
      </c>
      <c r="M59" s="325">
        <v>4.5999999999999996</v>
      </c>
      <c r="N59" s="326">
        <v>-45.2</v>
      </c>
    </row>
    <row r="60" spans="1:14" x14ac:dyDescent="0.15">
      <c r="A60" s="250"/>
      <c r="B60" s="246"/>
      <c r="C60" s="246"/>
      <c r="D60" s="246"/>
      <c r="E60" s="246"/>
      <c r="F60" s="246"/>
      <c r="G60" s="327"/>
      <c r="H60" s="328" t="s">
        <v>524</v>
      </c>
      <c r="I60" s="335">
        <v>223310</v>
      </c>
      <c r="J60" s="330">
        <v>16359</v>
      </c>
      <c r="K60" s="331">
        <v>-45.4</v>
      </c>
      <c r="L60" s="332">
        <v>44645</v>
      </c>
      <c r="M60" s="333">
        <v>9.6999999999999993</v>
      </c>
      <c r="N60" s="334">
        <v>-55.1</v>
      </c>
    </row>
    <row r="61" spans="1:14" x14ac:dyDescent="0.15">
      <c r="A61" s="250"/>
      <c r="B61" s="246"/>
      <c r="C61" s="246"/>
      <c r="D61" s="246"/>
      <c r="E61" s="246"/>
      <c r="F61" s="246"/>
      <c r="G61" s="312" t="s">
        <v>529</v>
      </c>
      <c r="H61" s="336"/>
      <c r="I61" s="337">
        <v>673443</v>
      </c>
      <c r="J61" s="338">
        <v>48614</v>
      </c>
      <c r="K61" s="339">
        <v>3</v>
      </c>
      <c r="L61" s="340">
        <v>79304</v>
      </c>
      <c r="M61" s="341">
        <v>3.3</v>
      </c>
      <c r="N61" s="326">
        <v>-0.3</v>
      </c>
    </row>
    <row r="62" spans="1:14" x14ac:dyDescent="0.15">
      <c r="A62" s="250"/>
      <c r="B62" s="246"/>
      <c r="C62" s="246"/>
      <c r="D62" s="246"/>
      <c r="E62" s="246"/>
      <c r="F62" s="246"/>
      <c r="G62" s="327"/>
      <c r="H62" s="328" t="s">
        <v>524</v>
      </c>
      <c r="I62" s="329">
        <v>390451</v>
      </c>
      <c r="J62" s="330">
        <v>28159</v>
      </c>
      <c r="K62" s="331">
        <v>12.9</v>
      </c>
      <c r="L62" s="332">
        <v>44212</v>
      </c>
      <c r="M62" s="333">
        <v>4.0999999999999996</v>
      </c>
      <c r="N62" s="334">
        <v>8.8000000000000007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72" t="s">
        <v>3</v>
      </c>
      <c r="D47" s="1172"/>
      <c r="E47" s="1173"/>
      <c r="F47" s="11">
        <v>16.100000000000001</v>
      </c>
      <c r="G47" s="12">
        <v>15.75</v>
      </c>
      <c r="H47" s="12">
        <v>18.899999999999999</v>
      </c>
      <c r="I47" s="12">
        <v>17.82</v>
      </c>
      <c r="J47" s="13">
        <v>18.43</v>
      </c>
    </row>
    <row r="48" spans="2:10" ht="57.75" customHeight="1" x14ac:dyDescent="0.15">
      <c r="B48" s="14"/>
      <c r="C48" s="1174" t="s">
        <v>4</v>
      </c>
      <c r="D48" s="1174"/>
      <c r="E48" s="1175"/>
      <c r="F48" s="15">
        <v>10.71</v>
      </c>
      <c r="G48" s="16">
        <v>9.74</v>
      </c>
      <c r="H48" s="16">
        <v>10.88</v>
      </c>
      <c r="I48" s="16">
        <v>4.59</v>
      </c>
      <c r="J48" s="17">
        <v>8.56</v>
      </c>
    </row>
    <row r="49" spans="2:10" ht="57.75" customHeight="1" thickBot="1" x14ac:dyDescent="0.2">
      <c r="B49" s="18"/>
      <c r="C49" s="1176" t="s">
        <v>5</v>
      </c>
      <c r="D49" s="1176"/>
      <c r="E49" s="1177"/>
      <c r="F49" s="19">
        <v>1.86</v>
      </c>
      <c r="G49" s="20" t="s">
        <v>536</v>
      </c>
      <c r="H49" s="20">
        <v>4.04</v>
      </c>
      <c r="I49" s="20" t="s">
        <v>537</v>
      </c>
      <c r="J49" s="21">
        <v>3.74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84" t="s">
        <v>538</v>
      </c>
      <c r="D34" s="1184"/>
      <c r="E34" s="1185"/>
      <c r="F34" s="32" t="s">
        <v>539</v>
      </c>
      <c r="G34" s="33" t="s">
        <v>540</v>
      </c>
      <c r="H34" s="33">
        <v>0.81</v>
      </c>
      <c r="I34" s="33" t="s">
        <v>541</v>
      </c>
      <c r="J34" s="34" t="s">
        <v>542</v>
      </c>
      <c r="K34" s="22"/>
      <c r="L34" s="22"/>
      <c r="M34" s="22"/>
      <c r="N34" s="22"/>
      <c r="O34" s="22"/>
      <c r="P34" s="22"/>
    </row>
    <row r="35" spans="1:16" ht="39" customHeight="1" x14ac:dyDescent="0.15">
      <c r="A35" s="22"/>
      <c r="B35" s="35"/>
      <c r="C35" s="1178" t="s">
        <v>543</v>
      </c>
      <c r="D35" s="1179"/>
      <c r="E35" s="1180"/>
      <c r="F35" s="36">
        <v>12.32</v>
      </c>
      <c r="G35" s="37">
        <v>12.58</v>
      </c>
      <c r="H35" s="37">
        <v>12.32</v>
      </c>
      <c r="I35" s="37">
        <v>12.23</v>
      </c>
      <c r="J35" s="38">
        <v>13.11</v>
      </c>
      <c r="K35" s="22"/>
      <c r="L35" s="22"/>
      <c r="M35" s="22"/>
      <c r="N35" s="22"/>
      <c r="O35" s="22"/>
      <c r="P35" s="22"/>
    </row>
    <row r="36" spans="1:16" ht="39" customHeight="1" x14ac:dyDescent="0.15">
      <c r="A36" s="22"/>
      <c r="B36" s="35"/>
      <c r="C36" s="1178" t="s">
        <v>544</v>
      </c>
      <c r="D36" s="1179"/>
      <c r="E36" s="1180"/>
      <c r="F36" s="36">
        <v>10.67</v>
      </c>
      <c r="G36" s="37">
        <v>9.6999999999999993</v>
      </c>
      <c r="H36" s="37">
        <v>10.84</v>
      </c>
      <c r="I36" s="37">
        <v>4.57</v>
      </c>
      <c r="J36" s="38">
        <v>8.5399999999999991</v>
      </c>
      <c r="K36" s="22"/>
      <c r="L36" s="22"/>
      <c r="M36" s="22"/>
      <c r="N36" s="22"/>
      <c r="O36" s="22"/>
      <c r="P36" s="22"/>
    </row>
    <row r="37" spans="1:16" ht="39" customHeight="1" x14ac:dyDescent="0.15">
      <c r="A37" s="22"/>
      <c r="B37" s="35"/>
      <c r="C37" s="1178" t="s">
        <v>545</v>
      </c>
      <c r="D37" s="1179"/>
      <c r="E37" s="1180"/>
      <c r="F37" s="36">
        <v>0.11</v>
      </c>
      <c r="G37" s="37">
        <v>0.14000000000000001</v>
      </c>
      <c r="H37" s="37">
        <v>0.2</v>
      </c>
      <c r="I37" s="37">
        <v>0.23</v>
      </c>
      <c r="J37" s="38">
        <v>0.34</v>
      </c>
      <c r="K37" s="22"/>
      <c r="L37" s="22"/>
      <c r="M37" s="22"/>
      <c r="N37" s="22"/>
      <c r="O37" s="22"/>
      <c r="P37" s="22"/>
    </row>
    <row r="38" spans="1:16" ht="39" customHeight="1" x14ac:dyDescent="0.15">
      <c r="A38" s="22"/>
      <c r="B38" s="35"/>
      <c r="C38" s="1178" t="s">
        <v>546</v>
      </c>
      <c r="D38" s="1179"/>
      <c r="E38" s="1180"/>
      <c r="F38" s="36">
        <v>0.81</v>
      </c>
      <c r="G38" s="37">
        <v>0.13</v>
      </c>
      <c r="H38" s="37">
        <v>0.67</v>
      </c>
      <c r="I38" s="37">
        <v>1.58</v>
      </c>
      <c r="J38" s="38">
        <v>0.31</v>
      </c>
      <c r="K38" s="22"/>
      <c r="L38" s="22"/>
      <c r="M38" s="22"/>
      <c r="N38" s="22"/>
      <c r="O38" s="22"/>
      <c r="P38" s="22"/>
    </row>
    <row r="39" spans="1:16" ht="39" customHeight="1" x14ac:dyDescent="0.15">
      <c r="A39" s="22"/>
      <c r="B39" s="35"/>
      <c r="C39" s="1178" t="s">
        <v>547</v>
      </c>
      <c r="D39" s="1179"/>
      <c r="E39" s="1180"/>
      <c r="F39" s="36">
        <v>0.03</v>
      </c>
      <c r="G39" s="37">
        <v>0.03</v>
      </c>
      <c r="H39" s="37">
        <v>0.03</v>
      </c>
      <c r="I39" s="37">
        <v>0.02</v>
      </c>
      <c r="J39" s="38">
        <v>0.01</v>
      </c>
      <c r="K39" s="22"/>
      <c r="L39" s="22"/>
      <c r="M39" s="22"/>
      <c r="N39" s="22"/>
      <c r="O39" s="22"/>
      <c r="P39" s="22"/>
    </row>
    <row r="40" spans="1:16" ht="39" customHeight="1" x14ac:dyDescent="0.15">
      <c r="A40" s="22"/>
      <c r="B40" s="35"/>
      <c r="C40" s="1178" t="s">
        <v>548</v>
      </c>
      <c r="D40" s="1179"/>
      <c r="E40" s="1180"/>
      <c r="F40" s="36">
        <v>0.05</v>
      </c>
      <c r="G40" s="37">
        <v>0.31</v>
      </c>
      <c r="H40" s="37">
        <v>0</v>
      </c>
      <c r="I40" s="37">
        <v>0</v>
      </c>
      <c r="J40" s="38">
        <v>0</v>
      </c>
      <c r="K40" s="22"/>
      <c r="L40" s="22"/>
      <c r="M40" s="22"/>
      <c r="N40" s="22"/>
      <c r="O40" s="22"/>
      <c r="P40" s="22"/>
    </row>
    <row r="41" spans="1:16" ht="39" customHeight="1" x14ac:dyDescent="0.15">
      <c r="A41" s="22"/>
      <c r="B41" s="35"/>
      <c r="C41" s="1178" t="s">
        <v>549</v>
      </c>
      <c r="D41" s="1179"/>
      <c r="E41" s="1180"/>
      <c r="F41" s="36">
        <v>0</v>
      </c>
      <c r="G41" s="37">
        <v>0</v>
      </c>
      <c r="H41" s="37">
        <v>0</v>
      </c>
      <c r="I41" s="37">
        <v>0</v>
      </c>
      <c r="J41" s="38">
        <v>0</v>
      </c>
      <c r="K41" s="22"/>
      <c r="L41" s="22"/>
      <c r="M41" s="22"/>
      <c r="N41" s="22"/>
      <c r="O41" s="22"/>
      <c r="P41" s="22"/>
    </row>
    <row r="42" spans="1:16" ht="39" customHeight="1" x14ac:dyDescent="0.15">
      <c r="A42" s="22"/>
      <c r="B42" s="39"/>
      <c r="C42" s="1178" t="s">
        <v>550</v>
      </c>
      <c r="D42" s="1179"/>
      <c r="E42" s="1180"/>
      <c r="F42" s="36" t="s">
        <v>491</v>
      </c>
      <c r="G42" s="37" t="s">
        <v>491</v>
      </c>
      <c r="H42" s="37" t="s">
        <v>491</v>
      </c>
      <c r="I42" s="37" t="s">
        <v>491</v>
      </c>
      <c r="J42" s="38" t="s">
        <v>491</v>
      </c>
      <c r="K42" s="22"/>
      <c r="L42" s="22"/>
      <c r="M42" s="22"/>
      <c r="N42" s="22"/>
      <c r="O42" s="22"/>
      <c r="P42" s="22"/>
    </row>
    <row r="43" spans="1:16" ht="39" customHeight="1" thickBot="1" x14ac:dyDescent="0.2">
      <c r="A43" s="22"/>
      <c r="B43" s="40"/>
      <c r="C43" s="1181" t="s">
        <v>551</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637</v>
      </c>
      <c r="L45" s="60">
        <v>610</v>
      </c>
      <c r="M45" s="60">
        <v>577</v>
      </c>
      <c r="N45" s="60">
        <v>564</v>
      </c>
      <c r="O45" s="61">
        <v>519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491</v>
      </c>
      <c r="L46" s="64" t="s">
        <v>491</v>
      </c>
      <c r="M46" s="64" t="s">
        <v>491</v>
      </c>
      <c r="N46" s="64" t="s">
        <v>491</v>
      </c>
      <c r="O46" s="65" t="s">
        <v>491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491</v>
      </c>
      <c r="L47" s="64" t="s">
        <v>491</v>
      </c>
      <c r="M47" s="64" t="s">
        <v>491</v>
      </c>
      <c r="N47" s="64" t="s">
        <v>491</v>
      </c>
      <c r="O47" s="65" t="s">
        <v>491</v>
      </c>
      <c r="P47" s="48"/>
      <c r="Q47" s="48"/>
      <c r="R47" s="48"/>
      <c r="S47" s="48"/>
      <c r="T47" s="48"/>
      <c r="U47" s="48"/>
    </row>
    <row r="48" spans="1:21" ht="30.75" customHeight="1" x14ac:dyDescent="0.15">
      <c r="A48" s="48"/>
      <c r="B48" s="1196"/>
      <c r="C48" s="1197"/>
      <c r="D48" s="62"/>
      <c r="E48" s="1188" t="s">
        <v>15</v>
      </c>
      <c r="F48" s="1188"/>
      <c r="G48" s="1188"/>
      <c r="H48" s="1188"/>
      <c r="I48" s="1188"/>
      <c r="J48" s="1189"/>
      <c r="K48" s="63">
        <v>93</v>
      </c>
      <c r="L48" s="64">
        <v>107</v>
      </c>
      <c r="M48" s="64">
        <v>111</v>
      </c>
      <c r="N48" s="64">
        <v>115</v>
      </c>
      <c r="O48" s="65">
        <v>119</v>
      </c>
      <c r="P48" s="48"/>
      <c r="Q48" s="48"/>
      <c r="R48" s="48"/>
      <c r="S48" s="48"/>
      <c r="T48" s="48"/>
      <c r="U48" s="48"/>
    </row>
    <row r="49" spans="1:21" ht="30.75" customHeight="1" x14ac:dyDescent="0.15">
      <c r="A49" s="48"/>
      <c r="B49" s="1196"/>
      <c r="C49" s="1197"/>
      <c r="D49" s="62"/>
      <c r="E49" s="1188" t="s">
        <v>16</v>
      </c>
      <c r="F49" s="1188"/>
      <c r="G49" s="1188"/>
      <c r="H49" s="1188"/>
      <c r="I49" s="1188"/>
      <c r="J49" s="1189"/>
      <c r="K49" s="63">
        <v>85</v>
      </c>
      <c r="L49" s="64">
        <v>85</v>
      </c>
      <c r="M49" s="64">
        <v>85</v>
      </c>
      <c r="N49" s="64">
        <v>85</v>
      </c>
      <c r="O49" s="65">
        <v>85</v>
      </c>
      <c r="P49" s="48"/>
      <c r="Q49" s="48"/>
      <c r="R49" s="48"/>
      <c r="S49" s="48"/>
      <c r="T49" s="48"/>
      <c r="U49" s="48"/>
    </row>
    <row r="50" spans="1:21" ht="30.75" customHeight="1" x14ac:dyDescent="0.15">
      <c r="A50" s="48"/>
      <c r="B50" s="1196"/>
      <c r="C50" s="1197"/>
      <c r="D50" s="62"/>
      <c r="E50" s="1188" t="s">
        <v>17</v>
      </c>
      <c r="F50" s="1188"/>
      <c r="G50" s="1188"/>
      <c r="H50" s="1188"/>
      <c r="I50" s="1188"/>
      <c r="J50" s="1189"/>
      <c r="K50" s="63">
        <v>15</v>
      </c>
      <c r="L50" s="64">
        <v>10</v>
      </c>
      <c r="M50" s="64">
        <v>12</v>
      </c>
      <c r="N50" s="64">
        <v>58</v>
      </c>
      <c r="O50" s="65" t="s">
        <v>491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491</v>
      </c>
      <c r="L51" s="64" t="s">
        <v>491</v>
      </c>
      <c r="M51" s="64" t="s">
        <v>491</v>
      </c>
      <c r="N51" s="64" t="s">
        <v>491</v>
      </c>
      <c r="O51" s="65" t="s">
        <v>491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424</v>
      </c>
      <c r="L52" s="64">
        <v>436</v>
      </c>
      <c r="M52" s="64">
        <v>450</v>
      </c>
      <c r="N52" s="64">
        <v>455</v>
      </c>
      <c r="O52" s="65">
        <v>417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406</v>
      </c>
      <c r="L53" s="69">
        <v>376</v>
      </c>
      <c r="M53" s="69">
        <v>335</v>
      </c>
      <c r="N53" s="69">
        <v>367</v>
      </c>
      <c r="O53" s="70">
        <v>306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531</v>
      </c>
      <c r="J40" s="79" t="s">
        <v>532</v>
      </c>
      <c r="K40" s="79" t="s">
        <v>533</v>
      </c>
      <c r="L40" s="79" t="s">
        <v>534</v>
      </c>
      <c r="M40" s="80" t="s">
        <v>535</v>
      </c>
    </row>
    <row r="41" spans="2:13" ht="27.75" customHeight="1" x14ac:dyDescent="0.15">
      <c r="B41" s="1202" t="s">
        <v>24</v>
      </c>
      <c r="C41" s="1203"/>
      <c r="D41" s="81"/>
      <c r="E41" s="1208" t="s">
        <v>25</v>
      </c>
      <c r="F41" s="1208"/>
      <c r="G41" s="1208"/>
      <c r="H41" s="1209"/>
      <c r="I41" s="82">
        <v>4800</v>
      </c>
      <c r="J41" s="83">
        <v>4551</v>
      </c>
      <c r="K41" s="83">
        <v>4531</v>
      </c>
      <c r="L41" s="83">
        <v>4332</v>
      </c>
      <c r="M41" s="84">
        <v>4144</v>
      </c>
    </row>
    <row r="42" spans="2:13" ht="27.75" customHeight="1" x14ac:dyDescent="0.15">
      <c r="B42" s="1204"/>
      <c r="C42" s="1205"/>
      <c r="D42" s="85"/>
      <c r="E42" s="1210" t="s">
        <v>26</v>
      </c>
      <c r="F42" s="1210"/>
      <c r="G42" s="1210"/>
      <c r="H42" s="1211"/>
      <c r="I42" s="86">
        <v>5</v>
      </c>
      <c r="J42" s="87">
        <v>2</v>
      </c>
      <c r="K42" s="87" t="s">
        <v>491</v>
      </c>
      <c r="L42" s="87" t="s">
        <v>491</v>
      </c>
      <c r="M42" s="88" t="s">
        <v>491</v>
      </c>
    </row>
    <row r="43" spans="2:13" ht="27.75" customHeight="1" x14ac:dyDescent="0.15">
      <c r="B43" s="1204"/>
      <c r="C43" s="1205"/>
      <c r="D43" s="85"/>
      <c r="E43" s="1210" t="s">
        <v>27</v>
      </c>
      <c r="F43" s="1210"/>
      <c r="G43" s="1210"/>
      <c r="H43" s="1211"/>
      <c r="I43" s="86">
        <v>1219</v>
      </c>
      <c r="J43" s="87">
        <v>1389</v>
      </c>
      <c r="K43" s="87">
        <v>2010</v>
      </c>
      <c r="L43" s="87">
        <v>2024</v>
      </c>
      <c r="M43" s="88">
        <v>2054</v>
      </c>
    </row>
    <row r="44" spans="2:13" ht="27.75" customHeight="1" x14ac:dyDescent="0.15">
      <c r="B44" s="1204"/>
      <c r="C44" s="1205"/>
      <c r="D44" s="85"/>
      <c r="E44" s="1210" t="s">
        <v>28</v>
      </c>
      <c r="F44" s="1210"/>
      <c r="G44" s="1210"/>
      <c r="H44" s="1211"/>
      <c r="I44" s="86">
        <v>554</v>
      </c>
      <c r="J44" s="87">
        <v>478</v>
      </c>
      <c r="K44" s="87">
        <v>404</v>
      </c>
      <c r="L44" s="87">
        <v>324</v>
      </c>
      <c r="M44" s="88">
        <v>244</v>
      </c>
    </row>
    <row r="45" spans="2:13" ht="27.75" customHeight="1" x14ac:dyDescent="0.15">
      <c r="B45" s="1204"/>
      <c r="C45" s="1205"/>
      <c r="D45" s="85"/>
      <c r="E45" s="1210" t="s">
        <v>29</v>
      </c>
      <c r="F45" s="1210"/>
      <c r="G45" s="1210"/>
      <c r="H45" s="1211"/>
      <c r="I45" s="86">
        <v>783</v>
      </c>
      <c r="J45" s="87">
        <v>753</v>
      </c>
      <c r="K45" s="87">
        <v>695</v>
      </c>
      <c r="L45" s="87">
        <v>570</v>
      </c>
      <c r="M45" s="88">
        <v>604</v>
      </c>
    </row>
    <row r="46" spans="2:13" ht="27.75" customHeight="1" x14ac:dyDescent="0.15">
      <c r="B46" s="1204"/>
      <c r="C46" s="1205"/>
      <c r="D46" s="89"/>
      <c r="E46" s="1210" t="s">
        <v>30</v>
      </c>
      <c r="F46" s="1210"/>
      <c r="G46" s="1210"/>
      <c r="H46" s="1211"/>
      <c r="I46" s="86" t="s">
        <v>491</v>
      </c>
      <c r="J46" s="87" t="s">
        <v>491</v>
      </c>
      <c r="K46" s="87" t="s">
        <v>491</v>
      </c>
      <c r="L46" s="87" t="s">
        <v>491</v>
      </c>
      <c r="M46" s="88" t="s">
        <v>491</v>
      </c>
    </row>
    <row r="47" spans="2:13" ht="27.75" customHeight="1" x14ac:dyDescent="0.15">
      <c r="B47" s="1204"/>
      <c r="C47" s="1205"/>
      <c r="D47" s="90"/>
      <c r="E47" s="1212" t="s">
        <v>31</v>
      </c>
      <c r="F47" s="1213"/>
      <c r="G47" s="1213"/>
      <c r="H47" s="1214"/>
      <c r="I47" s="86" t="s">
        <v>491</v>
      </c>
      <c r="J47" s="87" t="s">
        <v>491</v>
      </c>
      <c r="K47" s="87" t="s">
        <v>491</v>
      </c>
      <c r="L47" s="87" t="s">
        <v>491</v>
      </c>
      <c r="M47" s="88" t="s">
        <v>491</v>
      </c>
    </row>
    <row r="48" spans="2:13" ht="27.75" customHeight="1" x14ac:dyDescent="0.15">
      <c r="B48" s="1204"/>
      <c r="C48" s="1205"/>
      <c r="D48" s="85"/>
      <c r="E48" s="1210" t="s">
        <v>32</v>
      </c>
      <c r="F48" s="1210"/>
      <c r="G48" s="1210"/>
      <c r="H48" s="1211"/>
      <c r="I48" s="86" t="s">
        <v>491</v>
      </c>
      <c r="J48" s="87" t="s">
        <v>491</v>
      </c>
      <c r="K48" s="87" t="s">
        <v>491</v>
      </c>
      <c r="L48" s="87" t="s">
        <v>491</v>
      </c>
      <c r="M48" s="88" t="s">
        <v>491</v>
      </c>
    </row>
    <row r="49" spans="2:13" ht="27.75" customHeight="1" x14ac:dyDescent="0.15">
      <c r="B49" s="1206"/>
      <c r="C49" s="1207"/>
      <c r="D49" s="85"/>
      <c r="E49" s="1210" t="s">
        <v>33</v>
      </c>
      <c r="F49" s="1210"/>
      <c r="G49" s="1210"/>
      <c r="H49" s="1211"/>
      <c r="I49" s="86" t="s">
        <v>491</v>
      </c>
      <c r="J49" s="87" t="s">
        <v>491</v>
      </c>
      <c r="K49" s="87" t="s">
        <v>491</v>
      </c>
      <c r="L49" s="87" t="s">
        <v>491</v>
      </c>
      <c r="M49" s="88" t="s">
        <v>491</v>
      </c>
    </row>
    <row r="50" spans="2:13" ht="27.75" customHeight="1" x14ac:dyDescent="0.15">
      <c r="B50" s="1215" t="s">
        <v>34</v>
      </c>
      <c r="C50" s="1216"/>
      <c r="D50" s="91"/>
      <c r="E50" s="1210" t="s">
        <v>35</v>
      </c>
      <c r="F50" s="1210"/>
      <c r="G50" s="1210"/>
      <c r="H50" s="1211"/>
      <c r="I50" s="86">
        <v>3750</v>
      </c>
      <c r="J50" s="87">
        <v>3632</v>
      </c>
      <c r="K50" s="87">
        <v>3613</v>
      </c>
      <c r="L50" s="87">
        <v>3691</v>
      </c>
      <c r="M50" s="88">
        <v>3582</v>
      </c>
    </row>
    <row r="51" spans="2:13" ht="27.75" customHeight="1" x14ac:dyDescent="0.15">
      <c r="B51" s="1204"/>
      <c r="C51" s="1205"/>
      <c r="D51" s="85"/>
      <c r="E51" s="1210" t="s">
        <v>36</v>
      </c>
      <c r="F51" s="1210"/>
      <c r="G51" s="1210"/>
      <c r="H51" s="1211"/>
      <c r="I51" s="86">
        <v>127</v>
      </c>
      <c r="J51" s="87">
        <v>134</v>
      </c>
      <c r="K51" s="87">
        <v>129</v>
      </c>
      <c r="L51" s="87">
        <v>109</v>
      </c>
      <c r="M51" s="88">
        <v>89</v>
      </c>
    </row>
    <row r="52" spans="2:13" ht="27.75" customHeight="1" x14ac:dyDescent="0.15">
      <c r="B52" s="1206"/>
      <c r="C52" s="1207"/>
      <c r="D52" s="85"/>
      <c r="E52" s="1210" t="s">
        <v>37</v>
      </c>
      <c r="F52" s="1210"/>
      <c r="G52" s="1210"/>
      <c r="H52" s="1211"/>
      <c r="I52" s="86">
        <v>4265</v>
      </c>
      <c r="J52" s="87">
        <v>4491</v>
      </c>
      <c r="K52" s="87">
        <v>4591</v>
      </c>
      <c r="L52" s="87">
        <v>4384</v>
      </c>
      <c r="M52" s="88">
        <v>4321</v>
      </c>
    </row>
    <row r="53" spans="2:13" ht="27.75" customHeight="1" thickBot="1" x14ac:dyDescent="0.2">
      <c r="B53" s="1217" t="s">
        <v>21</v>
      </c>
      <c r="C53" s="1218"/>
      <c r="D53" s="92"/>
      <c r="E53" s="1219" t="s">
        <v>38</v>
      </c>
      <c r="F53" s="1219"/>
      <c r="G53" s="1219"/>
      <c r="H53" s="1220"/>
      <c r="I53" s="93">
        <v>-782</v>
      </c>
      <c r="J53" s="94">
        <v>-1084</v>
      </c>
      <c r="K53" s="94">
        <v>-692</v>
      </c>
      <c r="L53" s="94">
        <v>-934</v>
      </c>
      <c r="M53" s="95">
        <v>-947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election activeCell="G77" sqref="G77:H80"/>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567</v>
      </c>
      <c r="I42" s="354"/>
      <c r="J42" s="354"/>
      <c r="K42" s="354"/>
      <c r="L42" s="246"/>
      <c r="M42" s="246"/>
      <c r="N42" s="246"/>
      <c r="O42" s="246"/>
    </row>
    <row r="43" spans="2:17" x14ac:dyDescent="0.15">
      <c r="B43" s="250"/>
      <c r="C43" s="246"/>
      <c r="D43" s="246"/>
      <c r="E43" s="246"/>
      <c r="F43" s="246"/>
      <c r="G43" s="1221" t="s">
        <v>576</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568</v>
      </c>
    </row>
    <row r="50" spans="1:17" x14ac:dyDescent="0.15">
      <c r="B50" s="250"/>
      <c r="C50" s="246"/>
      <c r="D50" s="246"/>
      <c r="E50" s="246"/>
      <c r="F50" s="246"/>
      <c r="G50" s="1230"/>
      <c r="H50" s="1231"/>
      <c r="I50" s="1231"/>
      <c r="J50" s="1232"/>
      <c r="K50" s="356" t="s">
        <v>531</v>
      </c>
      <c r="L50" s="356" t="s">
        <v>532</v>
      </c>
      <c r="M50" s="356" t="s">
        <v>533</v>
      </c>
      <c r="N50" s="356" t="s">
        <v>534</v>
      </c>
      <c r="O50" s="356" t="s">
        <v>535</v>
      </c>
    </row>
    <row r="51" spans="1:17" x14ac:dyDescent="0.15">
      <c r="B51" s="250"/>
      <c r="C51" s="246"/>
      <c r="D51" s="246"/>
      <c r="E51" s="246"/>
      <c r="F51" s="246"/>
      <c r="G51" s="1233" t="s">
        <v>569</v>
      </c>
      <c r="H51" s="1234"/>
      <c r="I51" s="1239" t="s">
        <v>570</v>
      </c>
      <c r="J51" s="1239"/>
      <c r="K51" s="1241"/>
      <c r="L51" s="1241"/>
      <c r="M51" s="1241"/>
      <c r="N51" s="1242"/>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571</v>
      </c>
      <c r="J53" s="1243"/>
      <c r="K53" s="1250"/>
      <c r="L53" s="1250"/>
      <c r="M53" s="1250"/>
      <c r="N53" s="1252">
        <v>59.1</v>
      </c>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572</v>
      </c>
      <c r="H55" s="1245"/>
      <c r="I55" s="1243" t="s">
        <v>570</v>
      </c>
      <c r="J55" s="1243"/>
      <c r="K55" s="1241"/>
      <c r="L55" s="1241"/>
      <c r="M55" s="1241"/>
      <c r="N55" s="1242">
        <v>13.1</v>
      </c>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571</v>
      </c>
      <c r="J57" s="1253"/>
      <c r="K57" s="1250"/>
      <c r="L57" s="1250"/>
      <c r="M57" s="1250"/>
      <c r="N57" s="1252">
        <v>53.4</v>
      </c>
      <c r="O57" s="1250"/>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573</v>
      </c>
      <c r="C63" s="246"/>
      <c r="D63" s="246"/>
      <c r="E63" s="246"/>
      <c r="F63" s="246"/>
      <c r="G63" s="246"/>
      <c r="H63" s="246"/>
      <c r="I63" s="246"/>
      <c r="J63" s="246"/>
      <c r="K63" s="246"/>
      <c r="L63" s="246"/>
      <c r="M63" s="246"/>
      <c r="N63" s="246"/>
      <c r="O63" s="246"/>
    </row>
    <row r="64" spans="1:17" x14ac:dyDescent="0.15">
      <c r="B64" s="250"/>
      <c r="C64" s="246"/>
      <c r="D64" s="246"/>
      <c r="E64" s="246"/>
      <c r="F64" s="246"/>
      <c r="G64" s="353" t="s">
        <v>567</v>
      </c>
      <c r="I64" s="354"/>
      <c r="J64" s="354"/>
      <c r="K64" s="354"/>
      <c r="L64" s="246"/>
      <c r="M64" s="246"/>
      <c r="N64" s="246"/>
      <c r="O64" s="246"/>
    </row>
    <row r="65" spans="2:30" x14ac:dyDescent="0.15">
      <c r="B65" s="250"/>
      <c r="C65" s="246"/>
      <c r="D65" s="246"/>
      <c r="E65" s="246"/>
      <c r="F65" s="246"/>
      <c r="G65" s="1221" t="s">
        <v>577</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574</v>
      </c>
      <c r="I71" s="370"/>
      <c r="J71" s="366"/>
      <c r="K71" s="366"/>
      <c r="L71" s="367"/>
      <c r="M71" s="366"/>
      <c r="N71" s="367"/>
      <c r="O71" s="368"/>
    </row>
    <row r="72" spans="2:30" x14ac:dyDescent="0.15">
      <c r="B72" s="250"/>
      <c r="C72" s="246"/>
      <c r="D72" s="246"/>
      <c r="E72" s="246"/>
      <c r="F72" s="246"/>
      <c r="G72" s="1230"/>
      <c r="H72" s="1231"/>
      <c r="I72" s="1231"/>
      <c r="J72" s="1232"/>
      <c r="K72" s="356" t="s">
        <v>531</v>
      </c>
      <c r="L72" s="356" t="s">
        <v>532</v>
      </c>
      <c r="M72" s="356" t="s">
        <v>533</v>
      </c>
      <c r="N72" s="356" t="s">
        <v>534</v>
      </c>
      <c r="O72" s="356" t="s">
        <v>535</v>
      </c>
    </row>
    <row r="73" spans="2:30" x14ac:dyDescent="0.15">
      <c r="B73" s="250"/>
      <c r="C73" s="246"/>
      <c r="D73" s="246"/>
      <c r="E73" s="246"/>
      <c r="F73" s="246"/>
      <c r="G73" s="1233" t="s">
        <v>569</v>
      </c>
      <c r="H73" s="1234"/>
      <c r="I73" s="1239" t="s">
        <v>570</v>
      </c>
      <c r="J73" s="1239"/>
      <c r="K73" s="1254"/>
      <c r="L73" s="1254"/>
      <c r="M73" s="1242"/>
      <c r="N73" s="1242"/>
      <c r="O73" s="1242"/>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575</v>
      </c>
      <c r="J75" s="1243"/>
      <c r="K75" s="1252">
        <v>12.7</v>
      </c>
      <c r="L75" s="1252">
        <v>12.4</v>
      </c>
      <c r="M75" s="1252">
        <v>11.9</v>
      </c>
      <c r="N75" s="1252">
        <v>11.3</v>
      </c>
      <c r="O75" s="1252">
        <v>10.6</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572</v>
      </c>
      <c r="H77" s="1245"/>
      <c r="I77" s="1243" t="s">
        <v>570</v>
      </c>
      <c r="J77" s="1243"/>
      <c r="K77" s="1254">
        <v>29.4</v>
      </c>
      <c r="L77" s="1254">
        <v>18.899999999999999</v>
      </c>
      <c r="M77" s="1242">
        <v>10.199999999999999</v>
      </c>
      <c r="N77" s="1242">
        <v>13.1</v>
      </c>
      <c r="O77" s="1242">
        <v>0</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575</v>
      </c>
      <c r="J79" s="1253"/>
      <c r="K79" s="1256">
        <v>10.9</v>
      </c>
      <c r="L79" s="1256">
        <v>10.1</v>
      </c>
      <c r="M79" s="1256">
        <v>9.1</v>
      </c>
      <c r="N79" s="1256">
        <v>8.9</v>
      </c>
      <c r="O79" s="1256">
        <v>7.9</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70" zoomScaleNormal="7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2"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530</v>
      </c>
      <c r="G2" s="113"/>
      <c r="H2" s="114"/>
    </row>
    <row r="3" spans="1:8" x14ac:dyDescent="0.15">
      <c r="A3" s="110" t="s">
        <v>523</v>
      </c>
      <c r="B3" s="115"/>
      <c r="C3" s="116"/>
      <c r="D3" s="117">
        <v>56437</v>
      </c>
      <c r="E3" s="118"/>
      <c r="F3" s="119">
        <v>66496</v>
      </c>
      <c r="G3" s="120"/>
      <c r="H3" s="121"/>
    </row>
    <row r="4" spans="1:8" x14ac:dyDescent="0.15">
      <c r="A4" s="122"/>
      <c r="B4" s="123"/>
      <c r="C4" s="124"/>
      <c r="D4" s="125">
        <v>45673</v>
      </c>
      <c r="E4" s="126"/>
      <c r="F4" s="127">
        <v>36530</v>
      </c>
      <c r="G4" s="128"/>
      <c r="H4" s="129"/>
    </row>
    <row r="5" spans="1:8" x14ac:dyDescent="0.15">
      <c r="A5" s="110" t="s">
        <v>525</v>
      </c>
      <c r="B5" s="115"/>
      <c r="C5" s="116"/>
      <c r="D5" s="117">
        <v>46557</v>
      </c>
      <c r="E5" s="118"/>
      <c r="F5" s="119">
        <v>82748</v>
      </c>
      <c r="G5" s="120"/>
      <c r="H5" s="121"/>
    </row>
    <row r="6" spans="1:8" x14ac:dyDescent="0.15">
      <c r="A6" s="122"/>
      <c r="B6" s="123"/>
      <c r="C6" s="124"/>
      <c r="D6" s="125">
        <v>31339</v>
      </c>
      <c r="E6" s="126"/>
      <c r="F6" s="127">
        <v>44732</v>
      </c>
      <c r="G6" s="128"/>
      <c r="H6" s="129"/>
    </row>
    <row r="7" spans="1:8" x14ac:dyDescent="0.15">
      <c r="A7" s="110" t="s">
        <v>526</v>
      </c>
      <c r="B7" s="115"/>
      <c r="C7" s="116"/>
      <c r="D7" s="117">
        <v>73427</v>
      </c>
      <c r="E7" s="118"/>
      <c r="F7" s="119">
        <v>91837</v>
      </c>
      <c r="G7" s="120"/>
      <c r="H7" s="121"/>
    </row>
    <row r="8" spans="1:8" x14ac:dyDescent="0.15">
      <c r="A8" s="122"/>
      <c r="B8" s="123"/>
      <c r="C8" s="124"/>
      <c r="D8" s="125">
        <v>17437</v>
      </c>
      <c r="E8" s="126"/>
      <c r="F8" s="127">
        <v>54439</v>
      </c>
      <c r="G8" s="128"/>
      <c r="H8" s="129"/>
    </row>
    <row r="9" spans="1:8" x14ac:dyDescent="0.15">
      <c r="A9" s="110" t="s">
        <v>527</v>
      </c>
      <c r="B9" s="115"/>
      <c r="C9" s="116"/>
      <c r="D9" s="117">
        <v>41804</v>
      </c>
      <c r="E9" s="118"/>
      <c r="F9" s="119">
        <v>75972</v>
      </c>
      <c r="G9" s="120"/>
      <c r="H9" s="121"/>
    </row>
    <row r="10" spans="1:8" x14ac:dyDescent="0.15">
      <c r="A10" s="122"/>
      <c r="B10" s="123"/>
      <c r="C10" s="124"/>
      <c r="D10" s="125">
        <v>29987</v>
      </c>
      <c r="E10" s="126"/>
      <c r="F10" s="127">
        <v>40712</v>
      </c>
      <c r="G10" s="128"/>
      <c r="H10" s="129"/>
    </row>
    <row r="11" spans="1:8" x14ac:dyDescent="0.15">
      <c r="A11" s="110" t="s">
        <v>528</v>
      </c>
      <c r="B11" s="115"/>
      <c r="C11" s="116"/>
      <c r="D11" s="117">
        <v>24844</v>
      </c>
      <c r="E11" s="118"/>
      <c r="F11" s="119">
        <v>79466</v>
      </c>
      <c r="G11" s="120"/>
      <c r="H11" s="121"/>
    </row>
    <row r="12" spans="1:8" x14ac:dyDescent="0.15">
      <c r="A12" s="122"/>
      <c r="B12" s="123"/>
      <c r="C12" s="130"/>
      <c r="D12" s="125">
        <v>16359</v>
      </c>
      <c r="E12" s="126"/>
      <c r="F12" s="127">
        <v>44645</v>
      </c>
      <c r="G12" s="128"/>
      <c r="H12" s="129"/>
    </row>
    <row r="13" spans="1:8" x14ac:dyDescent="0.15">
      <c r="A13" s="110"/>
      <c r="B13" s="115"/>
      <c r="C13" s="131"/>
      <c r="D13" s="132">
        <v>48614</v>
      </c>
      <c r="E13" s="133"/>
      <c r="F13" s="134">
        <v>79304</v>
      </c>
      <c r="G13" s="135"/>
      <c r="H13" s="121"/>
    </row>
    <row r="14" spans="1:8" x14ac:dyDescent="0.15">
      <c r="A14" s="122"/>
      <c r="B14" s="123"/>
      <c r="C14" s="124"/>
      <c r="D14" s="125">
        <v>28159</v>
      </c>
      <c r="E14" s="126"/>
      <c r="F14" s="127">
        <v>44212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10.71</v>
      </c>
      <c r="C19" s="136">
        <f>ROUND(VALUE(SUBSTITUTE(実質収支比率等に係る経年分析!G$48,"▲","-")),2)</f>
        <v>9.74</v>
      </c>
      <c r="D19" s="136">
        <f>ROUND(VALUE(SUBSTITUTE(実質収支比率等に係る経年分析!H$48,"▲","-")),2)</f>
        <v>10.88</v>
      </c>
      <c r="E19" s="136">
        <f>ROUND(VALUE(SUBSTITUTE(実質収支比率等に係る経年分析!I$48,"▲","-")),2)</f>
        <v>4.59</v>
      </c>
      <c r="F19" s="136">
        <f>ROUND(VALUE(SUBSTITUTE(実質収支比率等に係る経年分析!J$48,"▲","-")),2)</f>
        <v>8.56</v>
      </c>
    </row>
    <row r="20" spans="1:11" x14ac:dyDescent="0.15">
      <c r="A20" s="136" t="s">
        <v>43</v>
      </c>
      <c r="B20" s="136">
        <f>ROUND(VALUE(SUBSTITUTE(実質収支比率等に係る経年分析!F$47,"▲","-")),2)</f>
        <v>16.100000000000001</v>
      </c>
      <c r="C20" s="136">
        <f>ROUND(VALUE(SUBSTITUTE(実質収支比率等に係る経年分析!G$47,"▲","-")),2)</f>
        <v>15.75</v>
      </c>
      <c r="D20" s="136">
        <f>ROUND(VALUE(SUBSTITUTE(実質収支比率等に係る経年分析!H$47,"▲","-")),2)</f>
        <v>18.899999999999999</v>
      </c>
      <c r="E20" s="136">
        <f>ROUND(VALUE(SUBSTITUTE(実質収支比率等に係る経年分析!I$47,"▲","-")),2)</f>
        <v>17.82</v>
      </c>
      <c r="F20" s="136">
        <f>ROUND(VALUE(SUBSTITUTE(実質収支比率等に係る経年分析!J$47,"▲","-")),2)</f>
        <v>18.43</v>
      </c>
    </row>
    <row r="21" spans="1:11" x14ac:dyDescent="0.15">
      <c r="A21" s="136" t="s">
        <v>44</v>
      </c>
      <c r="B21" s="136">
        <f>IF(ISNUMBER(VALUE(SUBSTITUTE(実質収支比率等に係る経年分析!F$49,"▲","-"))),ROUND(VALUE(SUBSTITUTE(実質収支比率等に係る経年分析!F$49,"▲","-")),2),NA())</f>
        <v>1.86</v>
      </c>
      <c r="C21" s="136">
        <f>IF(ISNUMBER(VALUE(SUBSTITUTE(実質収支比率等に係る経年分析!G$49,"▲","-"))),ROUND(VALUE(SUBSTITUTE(実質収支比率等に係る経年分析!G$49,"▲","-")),2),NA())</f>
        <v>-0.72</v>
      </c>
      <c r="D21" s="136">
        <f>IF(ISNUMBER(VALUE(SUBSTITUTE(実質収支比率等に係る経年分析!H$49,"▲","-"))),ROUND(VALUE(SUBSTITUTE(実質収支比率等に係る経年分析!H$49,"▲","-")),2),NA())</f>
        <v>4.04</v>
      </c>
      <c r="E21" s="136">
        <f>IF(ISNUMBER(VALUE(SUBSTITUTE(実質収支比率等に係る経年分析!I$49,"▲","-"))),ROUND(VALUE(SUBSTITUTE(実質収支比率等に係る経年分析!I$49,"▲","-")),2),NA())</f>
        <v>-6.42</v>
      </c>
      <c r="F21" s="136">
        <f>IF(ISNUMBER(VALUE(SUBSTITUTE(実質収支比率等に係る経年分析!J$49,"▲","-"))),ROUND(VALUE(SUBSTITUTE(実質収支比率等に係る経年分析!J$49,"▲","-")),2),NA())</f>
        <v>3.74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板野町奨学金貸与事業特別会計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板野町後期高齢者医療特別会計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0.31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板野町住宅新築資金等貸付事業特別会計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板野町介護保険（保険事業）特別会計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0.81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1.58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0.31</v>
      </c>
    </row>
    <row r="33" spans="1:16" x14ac:dyDescent="0.15">
      <c r="A33" s="137" t="str">
        <f>IF(連結実質赤字比率に係る赤字・黒字の構成分析!C$37="",NA(),連結実質赤字比率に係る赤字・黒字の構成分析!C$37)</f>
        <v>板野町介護保険（介護サービス事業）特別会計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0.14000000000000001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0.34</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10.67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9.6999999999999993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10.84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4.57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8.5399999999999991</v>
      </c>
    </row>
    <row r="35" spans="1:16" x14ac:dyDescent="0.15">
      <c r="A35" s="137" t="str">
        <f>IF(連結実質赤字比率に係る赤字・黒字の構成分析!C$35="",NA(),連結実質赤字比率に係る赤字・黒字の構成分析!C$35)</f>
        <v>板野町水道事業会計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12.32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12.58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12.32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12.23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13.11</v>
      </c>
    </row>
    <row r="36" spans="1:16" x14ac:dyDescent="0.15">
      <c r="A36" s="137" t="str">
        <f>IF(連結実質赤字比率に係る赤字・黒字の構成分析!C$34="",NA(),連結実質赤字比率に係る赤字・黒字の構成分析!C$34)</f>
        <v>板野町特別会計国民健康保険</v>
      </c>
      <c r="B36" s="137">
        <f>IF(ROUND(VALUE(SUBSTITUTE(連結実質赤字比率に係る赤字・黒字の構成分析!F$34,"▲", "-")), 2) &lt; 0, ABS(ROUND(VALUE(SUBSTITUTE(連結実質赤字比率に係る赤字・黒字の構成分析!F$34,"▲", "-")), 2)), NA())</f>
        <v>1</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0.33</v>
      </c>
      <c r="E36" s="137" t="e">
        <f>IF(ROUND(VALUE(SUBSTITUTE(連結実質赤字比率に係る赤字・黒字の構成分析!G$34,"▲", "-")), 2) &gt;= 0, ABS(ROUND(VALUE(SUBSTITUTE(連結実質赤字比率に係る赤字・黒字の構成分析!G$34,"▲", "-")), 2)), NA())</f>
        <v>#N/A</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0.81</v>
      </c>
      <c r="H36" s="137">
        <f>IF(ROUND(VALUE(SUBSTITUTE(連結実質赤字比率に係る赤字・黒字の構成分析!I$34,"▲", "-")), 2) &lt; 0, ABS(ROUND(VALUE(SUBSTITUTE(連結実質赤字比率に係る赤字・黒字の構成分析!I$34,"▲", "-")), 2)), NA())</f>
        <v>0.57999999999999996</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1.05</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424</v>
      </c>
      <c r="E42" s="138"/>
      <c r="F42" s="138"/>
      <c r="G42" s="138">
        <f>'実質公債費比率（分子）の構造'!L$52</f>
        <v>436</v>
      </c>
      <c r="H42" s="138"/>
      <c r="I42" s="138"/>
      <c r="J42" s="138">
        <f>'実質公債費比率（分子）の構造'!M$52</f>
        <v>450</v>
      </c>
      <c r="K42" s="138"/>
      <c r="L42" s="138"/>
      <c r="M42" s="138">
        <f>'実質公債費比率（分子）の構造'!N$52</f>
        <v>455</v>
      </c>
      <c r="N42" s="138"/>
      <c r="O42" s="138"/>
      <c r="P42" s="138">
        <f>'実質公債費比率（分子）の構造'!O$52</f>
        <v>417</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15</v>
      </c>
      <c r="C44" s="138"/>
      <c r="D44" s="138"/>
      <c r="E44" s="138">
        <f>'実質公債費比率（分子）の構造'!L$50</f>
        <v>10</v>
      </c>
      <c r="F44" s="138"/>
      <c r="G44" s="138"/>
      <c r="H44" s="138">
        <f>'実質公債費比率（分子）の構造'!M$50</f>
        <v>12</v>
      </c>
      <c r="I44" s="138"/>
      <c r="J44" s="138"/>
      <c r="K44" s="138">
        <f>'実質公債費比率（分子）の構造'!N$50</f>
        <v>58</v>
      </c>
      <c r="L44" s="138"/>
      <c r="M44" s="138"/>
      <c r="N44" s="138" t="str">
        <f>'実質公債費比率（分子）の構造'!O$50</f>
        <v>-</v>
      </c>
      <c r="O44" s="138"/>
      <c r="P44" s="138"/>
    </row>
    <row r="45" spans="1:16" x14ac:dyDescent="0.15">
      <c r="A45" s="138" t="s">
        <v>54</v>
      </c>
      <c r="B45" s="138">
        <f>'実質公債費比率（分子）の構造'!K$49</f>
        <v>85</v>
      </c>
      <c r="C45" s="138"/>
      <c r="D45" s="138"/>
      <c r="E45" s="138">
        <f>'実質公債費比率（分子）の構造'!L$49</f>
        <v>85</v>
      </c>
      <c r="F45" s="138"/>
      <c r="G45" s="138"/>
      <c r="H45" s="138">
        <f>'実質公債費比率（分子）の構造'!M$49</f>
        <v>85</v>
      </c>
      <c r="I45" s="138"/>
      <c r="J45" s="138"/>
      <c r="K45" s="138">
        <f>'実質公債費比率（分子）の構造'!N$49</f>
        <v>85</v>
      </c>
      <c r="L45" s="138"/>
      <c r="M45" s="138"/>
      <c r="N45" s="138">
        <f>'実質公債費比率（分子）の構造'!O$49</f>
        <v>85</v>
      </c>
      <c r="O45" s="138"/>
      <c r="P45" s="138"/>
    </row>
    <row r="46" spans="1:16" x14ac:dyDescent="0.15">
      <c r="A46" s="138" t="s">
        <v>55</v>
      </c>
      <c r="B46" s="138">
        <f>'実質公債費比率（分子）の構造'!K$48</f>
        <v>93</v>
      </c>
      <c r="C46" s="138"/>
      <c r="D46" s="138"/>
      <c r="E46" s="138">
        <f>'実質公債費比率（分子）の構造'!L$48</f>
        <v>107</v>
      </c>
      <c r="F46" s="138"/>
      <c r="G46" s="138"/>
      <c r="H46" s="138">
        <f>'実質公債費比率（分子）の構造'!M$48</f>
        <v>111</v>
      </c>
      <c r="I46" s="138"/>
      <c r="J46" s="138"/>
      <c r="K46" s="138">
        <f>'実質公債費比率（分子）の構造'!N$48</f>
        <v>115</v>
      </c>
      <c r="L46" s="138"/>
      <c r="M46" s="138"/>
      <c r="N46" s="138">
        <f>'実質公債費比率（分子）の構造'!O$48</f>
        <v>119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637</v>
      </c>
      <c r="C49" s="138"/>
      <c r="D49" s="138"/>
      <c r="E49" s="138">
        <f>'実質公債費比率（分子）の構造'!L$45</f>
        <v>610</v>
      </c>
      <c r="F49" s="138"/>
      <c r="G49" s="138"/>
      <c r="H49" s="138">
        <f>'実質公債費比率（分子）の構造'!M$45</f>
        <v>577</v>
      </c>
      <c r="I49" s="138"/>
      <c r="J49" s="138"/>
      <c r="K49" s="138">
        <f>'実質公債費比率（分子）の構造'!N$45</f>
        <v>564</v>
      </c>
      <c r="L49" s="138"/>
      <c r="M49" s="138"/>
      <c r="N49" s="138">
        <f>'実質公債費比率（分子）の構造'!O$45</f>
        <v>519</v>
      </c>
      <c r="O49" s="138"/>
      <c r="P49" s="138"/>
    </row>
    <row r="50" spans="1:16" x14ac:dyDescent="0.15">
      <c r="A50" s="138" t="s">
        <v>59</v>
      </c>
      <c r="B50" s="138" t="e">
        <f>NA()</f>
        <v>#N/A</v>
      </c>
      <c r="C50" s="138">
        <f>IF(ISNUMBER('実質公債費比率（分子）の構造'!K$53),'実質公債費比率（分子）の構造'!K$53,NA())</f>
        <v>406</v>
      </c>
      <c r="D50" s="138" t="e">
        <f>NA()</f>
        <v>#N/A</v>
      </c>
      <c r="E50" s="138" t="e">
        <f>NA()</f>
        <v>#N/A</v>
      </c>
      <c r="F50" s="138">
        <f>IF(ISNUMBER('実質公債費比率（分子）の構造'!L$53),'実質公債費比率（分子）の構造'!L$53,NA())</f>
        <v>376</v>
      </c>
      <c r="G50" s="138" t="e">
        <f>NA()</f>
        <v>#N/A</v>
      </c>
      <c r="H50" s="138" t="e">
        <f>NA()</f>
        <v>#N/A</v>
      </c>
      <c r="I50" s="138">
        <f>IF(ISNUMBER('実質公債費比率（分子）の構造'!M$53),'実質公債費比率（分子）の構造'!M$53,NA())</f>
        <v>335</v>
      </c>
      <c r="J50" s="138" t="e">
        <f>NA()</f>
        <v>#N/A</v>
      </c>
      <c r="K50" s="138" t="e">
        <f>NA()</f>
        <v>#N/A</v>
      </c>
      <c r="L50" s="138">
        <f>IF(ISNUMBER('実質公債費比率（分子）の構造'!N$53),'実質公債費比率（分子）の構造'!N$53,NA())</f>
        <v>367</v>
      </c>
      <c r="M50" s="138" t="e">
        <f>NA()</f>
        <v>#N/A</v>
      </c>
      <c r="N50" s="138" t="e">
        <f>NA()</f>
        <v>#N/A</v>
      </c>
      <c r="O50" s="138">
        <f>IF(ISNUMBER('実質公債費比率（分子）の構造'!O$53),'実質公債費比率（分子）の構造'!O$53,NA())</f>
        <v>306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4265</v>
      </c>
      <c r="E56" s="137"/>
      <c r="F56" s="137"/>
      <c r="G56" s="137">
        <f>'将来負担比率（分子）の構造'!J$52</f>
        <v>4491</v>
      </c>
      <c r="H56" s="137"/>
      <c r="I56" s="137"/>
      <c r="J56" s="137">
        <f>'将来負担比率（分子）の構造'!K$52</f>
        <v>4591</v>
      </c>
      <c r="K56" s="137"/>
      <c r="L56" s="137"/>
      <c r="M56" s="137">
        <f>'将来負担比率（分子）の構造'!L$52</f>
        <v>4384</v>
      </c>
      <c r="N56" s="137"/>
      <c r="O56" s="137"/>
      <c r="P56" s="137">
        <f>'将来負担比率（分子）の構造'!M$52</f>
        <v>4321</v>
      </c>
    </row>
    <row r="57" spans="1:16" x14ac:dyDescent="0.15">
      <c r="A57" s="137" t="s">
        <v>36</v>
      </c>
      <c r="B57" s="137"/>
      <c r="C57" s="137"/>
      <c r="D57" s="137">
        <f>'将来負担比率（分子）の構造'!I$51</f>
        <v>127</v>
      </c>
      <c r="E57" s="137"/>
      <c r="F57" s="137"/>
      <c r="G57" s="137">
        <f>'将来負担比率（分子）の構造'!J$51</f>
        <v>134</v>
      </c>
      <c r="H57" s="137"/>
      <c r="I57" s="137"/>
      <c r="J57" s="137">
        <f>'将来負担比率（分子）の構造'!K$51</f>
        <v>129</v>
      </c>
      <c r="K57" s="137"/>
      <c r="L57" s="137"/>
      <c r="M57" s="137">
        <f>'将来負担比率（分子）の構造'!L$51</f>
        <v>109</v>
      </c>
      <c r="N57" s="137"/>
      <c r="O57" s="137"/>
      <c r="P57" s="137">
        <f>'将来負担比率（分子）の構造'!M$51</f>
        <v>89</v>
      </c>
    </row>
    <row r="58" spans="1:16" x14ac:dyDescent="0.15">
      <c r="A58" s="137" t="s">
        <v>35</v>
      </c>
      <c r="B58" s="137"/>
      <c r="C58" s="137"/>
      <c r="D58" s="137">
        <f>'将来負担比率（分子）の構造'!I$50</f>
        <v>3750</v>
      </c>
      <c r="E58" s="137"/>
      <c r="F58" s="137"/>
      <c r="G58" s="137">
        <f>'将来負担比率（分子）の構造'!J$50</f>
        <v>3632</v>
      </c>
      <c r="H58" s="137"/>
      <c r="I58" s="137"/>
      <c r="J58" s="137">
        <f>'将来負担比率（分子）の構造'!K$50</f>
        <v>3613</v>
      </c>
      <c r="K58" s="137"/>
      <c r="L58" s="137"/>
      <c r="M58" s="137">
        <f>'将来負担比率（分子）の構造'!L$50</f>
        <v>3691</v>
      </c>
      <c r="N58" s="137"/>
      <c r="O58" s="137"/>
      <c r="P58" s="137">
        <f>'将来負担比率（分子）の構造'!M$50</f>
        <v>3582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783</v>
      </c>
      <c r="C62" s="137"/>
      <c r="D62" s="137"/>
      <c r="E62" s="137">
        <f>'将来負担比率（分子）の構造'!J$45</f>
        <v>753</v>
      </c>
      <c r="F62" s="137"/>
      <c r="G62" s="137"/>
      <c r="H62" s="137">
        <f>'将来負担比率（分子）の構造'!K$45</f>
        <v>695</v>
      </c>
      <c r="I62" s="137"/>
      <c r="J62" s="137"/>
      <c r="K62" s="137">
        <f>'将来負担比率（分子）の構造'!L$45</f>
        <v>570</v>
      </c>
      <c r="L62" s="137"/>
      <c r="M62" s="137"/>
      <c r="N62" s="137">
        <f>'将来負担比率（分子）の構造'!M$45</f>
        <v>604</v>
      </c>
      <c r="O62" s="137"/>
      <c r="P62" s="137"/>
    </row>
    <row r="63" spans="1:16" x14ac:dyDescent="0.15">
      <c r="A63" s="137" t="s">
        <v>28</v>
      </c>
      <c r="B63" s="137">
        <f>'将来負担比率（分子）の構造'!I$44</f>
        <v>554</v>
      </c>
      <c r="C63" s="137"/>
      <c r="D63" s="137"/>
      <c r="E63" s="137">
        <f>'将来負担比率（分子）の構造'!J$44</f>
        <v>478</v>
      </c>
      <c r="F63" s="137"/>
      <c r="G63" s="137"/>
      <c r="H63" s="137">
        <f>'将来負担比率（分子）の構造'!K$44</f>
        <v>404</v>
      </c>
      <c r="I63" s="137"/>
      <c r="J63" s="137"/>
      <c r="K63" s="137">
        <f>'将来負担比率（分子）の構造'!L$44</f>
        <v>324</v>
      </c>
      <c r="L63" s="137"/>
      <c r="M63" s="137"/>
      <c r="N63" s="137">
        <f>'将来負担比率（分子）の構造'!M$44</f>
        <v>244</v>
      </c>
      <c r="O63" s="137"/>
      <c r="P63" s="137"/>
    </row>
    <row r="64" spans="1:16" x14ac:dyDescent="0.15">
      <c r="A64" s="137" t="s">
        <v>27</v>
      </c>
      <c r="B64" s="137">
        <f>'将来負担比率（分子）の構造'!I$43</f>
        <v>1219</v>
      </c>
      <c r="C64" s="137"/>
      <c r="D64" s="137"/>
      <c r="E64" s="137">
        <f>'将来負担比率（分子）の構造'!J$43</f>
        <v>1389</v>
      </c>
      <c r="F64" s="137"/>
      <c r="G64" s="137"/>
      <c r="H64" s="137">
        <f>'将来負担比率（分子）の構造'!K$43</f>
        <v>2010</v>
      </c>
      <c r="I64" s="137"/>
      <c r="J64" s="137"/>
      <c r="K64" s="137">
        <f>'将来負担比率（分子）の構造'!L$43</f>
        <v>2024</v>
      </c>
      <c r="L64" s="137"/>
      <c r="M64" s="137"/>
      <c r="N64" s="137">
        <f>'将来負担比率（分子）の構造'!M$43</f>
        <v>2054</v>
      </c>
      <c r="O64" s="137"/>
      <c r="P64" s="137"/>
    </row>
    <row r="65" spans="1:16" x14ac:dyDescent="0.15">
      <c r="A65" s="137" t="s">
        <v>26</v>
      </c>
      <c r="B65" s="137">
        <f>'将来負担比率（分子）の構造'!I$42</f>
        <v>5</v>
      </c>
      <c r="C65" s="137"/>
      <c r="D65" s="137"/>
      <c r="E65" s="137">
        <f>'将来負担比率（分子）の構造'!J$42</f>
        <v>2</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4800</v>
      </c>
      <c r="C66" s="137"/>
      <c r="D66" s="137"/>
      <c r="E66" s="137">
        <f>'将来負担比率（分子）の構造'!J$41</f>
        <v>4551</v>
      </c>
      <c r="F66" s="137"/>
      <c r="G66" s="137"/>
      <c r="H66" s="137">
        <f>'将来負担比率（分子）の構造'!K$41</f>
        <v>4531</v>
      </c>
      <c r="I66" s="137"/>
      <c r="J66" s="137"/>
      <c r="K66" s="137">
        <f>'将来負担比率（分子）の構造'!L$41</f>
        <v>4332</v>
      </c>
      <c r="L66" s="137"/>
      <c r="M66" s="137"/>
      <c r="N66" s="137">
        <f>'将来負担比率（分子）の構造'!M$41</f>
        <v>4144</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2018-10-17T00:33:42Z</cp:lastPrinted>
  <dcterms:created xsi:type="dcterms:W3CDTF">2018-01-24T06:05:12Z</dcterms:created>
  <dcterms:modified xsi:type="dcterms:W3CDTF">2018-11-27T02:28:34Z</dcterms:modified>
  <cp:category/>
</cp:coreProperties>
</file>