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AU88" i="11" l="1"/>
  <c r="CR102" i="11" l="1"/>
  <c r="AU63" i="11"/>
  <c r="AP63" i="11"/>
  <c r="AP23" i="11"/>
  <c r="AP88" i="11"/>
  <c r="AF88" i="11"/>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BW35" i="9"/>
  <c r="BW36" i="9" s="1"/>
  <c r="BW37" i="9" s="1"/>
  <c r="BW38" i="9" s="1"/>
  <c r="BW39" i="9" s="1"/>
  <c r="BW40" i="9" s="1"/>
  <c r="BW41" i="9" s="1"/>
  <c r="BW42" i="9" s="1"/>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E34" i="9" l="1"/>
  <c r="BE35" i="9" s="1"/>
  <c r="BE36" i="9" s="1"/>
</calcChain>
</file>

<file path=xl/sharedStrings.xml><?xml version="1.0" encoding="utf-8"?>
<sst xmlns="http://schemas.openxmlformats.org/spreadsheetml/2006/main" count="1124" uniqueCount="562">
  <si>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</si>
  <si>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</si>
  <si>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</si>
  <si>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</si>
  <si>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</si>
  <si>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</si>
  <si>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</si>
  <si>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</si>
  <si>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</si>
  <si>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</si>
  <si>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</si>
  <si>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</si>
  <si>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</si>
  <si>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</si>
  <si>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</si>
  <si>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</si>
  <si>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</si>
  <si>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</si>
  <si>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</si>
  <si>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</si>
  <si>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</si>
  <si>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</si>
  <si>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</si>
  <si>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</si>
  <si>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</si>
  <si>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</si>
  <si>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</si>
  <si>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</si>
  <si>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</si>
  <si>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</si>
  <si>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</si>
  <si>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</si>
  <si>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</si>
  <si>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</si>
  <si>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</si>
  <si>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</si>
  <si>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</si>
  <si>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</si>
  <si>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</si>
  <si>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</si>
  <si>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</si>
  <si>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</si>
  <si>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</si>
  <si>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</si>
  <si>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</si>
  <si>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</si>
  <si>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</si>
  <si>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</si>
  <si>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</si>
  <si>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</si>
  <si>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</si>
  <si>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</si>
  <si>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</si>
  <si>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</si>
  <si>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</si>
  <si>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</si>
  <si>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</si>
  <si>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</si>
  <si>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</si>
  <si>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</si>
  <si>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</si>
  <si>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</si>
  <si>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</si>
  <si>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</si>
  <si>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</si>
  <si>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</si>
  <si>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</si>
  <si>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</si>
  <si>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</si>
  <si>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</si>
  <si>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</si>
  <si>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</si>
  <si>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</si>
  <si>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</si>
  <si>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</si>
  <si>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</si>
  <si>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</si>
  <si>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</si>
  <si>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</si>
  <si>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</si>
  <si>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</si>
  <si>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</si>
  <si>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</si>
  <si>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</si>
  <si>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</si>
  <si>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</si>
  <si>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</si>
  <si>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</si>
  <si>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</si>
  <si>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</si>
  <si>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</si>
  <si>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</si>
  <si>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</si>
  <si>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</si>
  <si>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</si>
  <si>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</si>
  <si>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</si>
  <si>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</si>
  <si>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</si>
  <si>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</si>
  <si>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</si>
  <si>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</si>
  <si>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</si>
  <si>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</si>
  <si>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</si>
  <si>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</si>
  <si>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</si>
  <si>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</si>
  <si>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</si>
  <si>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</si>
  <si>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</si>
  <si>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</si>
  <si>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</si>
  <si>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</si>
  <si>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</si>
  <si>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</si>
  <si>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</si>
  <si>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</si>
  <si>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</si>
  <si>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</si>
  <si>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</si>
  <si>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</si>
  <si>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</si>
  <si>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</si>
  <si>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</si>
  <si>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</si>
  <si>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</si>
  <si>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</si>
  <si>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</si>
  <si>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</si>
  <si>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</si>
  <si>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</si>
  <si>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</si>
  <si>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</si>
  <si>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</si>
  <si>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</si>
  <si>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</si>
  <si>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</si>
  <si>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-2.9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</si>
  <si>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</si>
  <si>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</si>
  <si>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</si>
  <si>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</si>
  <si>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</si>
  <si>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</si>
  <si>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</si>
  <si>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</si>
  <si>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</si>
  <si>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</si>
  <si>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</si>
  <si>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</si>
  <si>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</si>
  <si>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</si>
  <si>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</si>
  <si>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</si>
  <si>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</si>
  <si>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</si>
  <si>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</si>
  <si>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</si>
  <si>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</si>
  <si>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</si>
  <si>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</si>
  <si>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</si>
  <si>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</si>
  <si>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</si>
  <si>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</si>
  <si>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</si>
  <si>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</si>
  <si>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</si>
  <si>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</si>
  <si>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</si>
  <si>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</si>
  <si>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</si>
  <si>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</si>
  <si>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</si>
  <si>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</si>
  <si>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</si>
  <si>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</si>
  <si>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</si>
  <si>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</si>
  <si>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</si>
  <si>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</si>
  <si>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</si>
  <si>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</si>
  <si>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</si>
  <si>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</si>
  <si>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</si>
  <si>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</si>
  <si>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</si>
  <si>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</si>
  <si>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</si>
  <si>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</si>
  <si>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</si>
  <si>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</si>
  <si>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</si>
  <si>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</si>
  <si>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</si>
  <si>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徳島県美波町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</si>
  <si>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</si>
  <si>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</si>
  <si>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</si>
  <si>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</si>
  <si>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</si>
  <si>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</si>
  <si>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</si>
  <si>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</si>
  <si>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</si>
  <si>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</si>
  <si>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</si>
  <si>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</si>
  <si>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</si>
  <si>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</si>
  <si>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</si>
  <si>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</si>
  <si>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</si>
  <si>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</si>
  <si>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</si>
  <si>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</si>
  <si>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</si>
  <si>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</si>
  <si>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</si>
  <si>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</si>
  <si>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</si>
  <si>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</si>
  <si>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</si>
  <si>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</si>
  <si>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</si>
  <si>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</si>
  <si>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</si>
  <si>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</si>
  <si>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</si>
  <si>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</si>
  <si>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</si>
  <si>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</si>
  <si>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</si>
  <si>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</si>
  <si>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</si>
  <si>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</si>
  <si>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</si>
  <si>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</si>
  <si>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</si>
  <si>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</si>
  <si>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</si>
  <si>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</si>
  <si>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</si>
  <si>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</si>
  <si>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</si>
  <si>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</si>
  <si>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</si>
  <si>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</si>
  <si>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</si>
  <si>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</si>
  <si>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</si>
  <si>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</si>
  <si>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</si>
  <si>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</si>
  <si>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</si>
  <si>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</si>
  <si>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</si>
  <si>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</si>
  <si>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</si>
  <si>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</si>
  <si>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</si>
  <si>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</si>
  <si>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</si>
  <si>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</si>
  <si>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</si>
  <si>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</si>
  <si>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</si>
  <si>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</si>
  <si>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</si>
  <si>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</si>
  <si>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</si>
  <si>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</si>
  <si>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</si>
  <si>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</si>
  <si>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</si>
  <si>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</si>
  <si>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</si>
  <si>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</si>
  <si>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</si>
  <si>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</si>
  <si>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</si>
  <si>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</si>
  <si>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</si>
  <si>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</si>
  <si>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</si>
  <si>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</si>
  <si>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</si>
  <si>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</si>
  <si>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</si>
  <si>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</si>
  <si>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</si>
  <si>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</si>
  <si>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</si>
  <si>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</si>
  <si>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</si>
  <si>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</si>
  <si>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</si>
  <si>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</si>
  <si>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</si>
  <si>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</si>
  <si>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</si>
  <si>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</si>
  <si>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</si>
  <si>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</si>
  <si>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</si>
  <si>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</si>
  <si>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</si>
  <si>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</si>
  <si>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</si>
  <si>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</si>
  <si>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</si>
  <si>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</si>
  <si>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</si>
  <si>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</si>
  <si>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</si>
  <si>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</si>
  <si>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</si>
  <si>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</si>
  <si>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</si>
  <si>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</si>
  <si>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</si>
  <si>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</si>
  <si>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</si>
  <si>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</si>
  <si>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</si>
  <si>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</si>
  <si>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</si>
  <si>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</si>
  <si>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</si>
  <si>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</si>
  <si>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</si>
  <si>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</si>
  <si>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</si>
  <si>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</si>
  <si>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</si>
  <si>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</si>
  <si>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</si>
  <si>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</si>
  <si>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</si>
  <si>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</si>
  <si>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</si>
  <si>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</si>
  <si>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</si>
  <si>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</si>
  <si>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徳島県美波町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</si>
  <si>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</si>
  <si>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</si>
  <si>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</si>
  <si>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</si>
  <si>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</si>
  <si>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</si>
  <si>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</si>
  <si>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</si>
  <si>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</si>
  <si>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</si>
  <si>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</si>
  <si>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</si>
  <si>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</si>
  <si>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</si>
  <si>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</si>
  <si>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</si>
  <si>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</si>
  <si>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</si>
  <si>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</si>
  <si>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</si>
  <si>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美波町育英奨学金貸付事業特別会計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</si>
  <si>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</si>
  <si>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</si>
  <si>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</si>
  <si>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</si>
  <si>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</si>
  <si>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</si>
  <si>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</si>
  <si>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</si>
  <si>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</si>
  <si>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</si>
  <si>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</si>
  <si>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</si>
  <si>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</si>
  <si>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美波町国民健康保険事業特別会計</t>
    <phoneticPr fontId="5"/>
  </si>
  <si>
    <t>美波町国民健康保険診療所特別会計</t>
    <phoneticPr fontId="5"/>
  </si>
  <si>
    <t>美波町介護保険事業特別会計</t>
    <phoneticPr fontId="5"/>
  </si>
  <si>
    <t>美波町後期高齢者医療特別会計</t>
    <phoneticPr fontId="5"/>
  </si>
  <si>
    <t>美波町病院事業会計</t>
    <phoneticPr fontId="5"/>
  </si>
  <si>
    <t>法適用企業</t>
    <phoneticPr fontId="5"/>
  </si>
  <si>
    <t>美波町水道事業会計</t>
    <phoneticPr fontId="5"/>
  </si>
  <si>
    <t>美波町簡易水道事業特別会計</t>
    <phoneticPr fontId="5"/>
  </si>
  <si>
    <t>法非適用企業</t>
    <phoneticPr fontId="5"/>
  </si>
  <si>
    <t>美波町公共下水道事業特別会計</t>
    <phoneticPr fontId="5"/>
  </si>
  <si>
    <t>美波町漁業集落排水事業特別会計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</si>
  <si>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</si>
  <si>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</si>
  <si>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</si>
  <si>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</si>
  <si>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</si>
  <si>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</si>
  <si>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</si>
  <si>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</si>
  <si>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</si>
  <si>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</si>
  <si>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</si>
  <si>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</si>
  <si>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</si>
  <si>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</si>
  <si>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</si>
  <si>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</si>
  <si>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</si>
  <si>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</si>
  <si>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</si>
  <si>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</si>
  <si>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</si>
  <si>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</si>
  <si>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</si>
  <si>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</si>
  <si>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</si>
  <si>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</si>
  <si>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</si>
  <si>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</si>
  <si>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</si>
  <si>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</si>
  <si>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</si>
  <si>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</si>
  <si>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</si>
  <si>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</si>
  <si>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</si>
  <si>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</si>
  <si>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</si>
  <si>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</si>
  <si>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</si>
  <si>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</si>
  <si>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</si>
  <si>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</si>
  <si>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</si>
  <si>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</si>
  <si>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</si>
  <si>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</si>
  <si>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</si>
  <si>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</si>
  <si>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</si>
  <si>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</si>
  <si>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</si>
  <si>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</si>
  <si>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</si>
  <si>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</si>
  <si>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</si>
  <si>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</si>
  <si>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</si>
  <si>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</si>
  <si>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</si>
  <si>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</si>
  <si>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</si>
  <si>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</si>
  <si>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</si>
  <si>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</si>
  <si>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</si>
  <si>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</si>
  <si>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</si>
  <si>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</si>
  <si>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</si>
  <si>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</si>
  <si>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</si>
  <si>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</si>
  <si>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</si>
  <si>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</si>
  <si>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</si>
  <si>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</si>
  <si>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</si>
  <si>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</si>
  <si>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</si>
  <si>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</si>
  <si>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</si>
  <si>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</si>
  <si>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</si>
  <si>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</si>
  <si>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</si>
  <si>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</si>
  <si>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</si>
  <si>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</si>
  <si>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</si>
  <si>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</si>
  <si>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</si>
  <si>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</si>
  <si>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</si>
  <si>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</si>
  <si>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</si>
  <si>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</si>
  <si>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</si>
  <si>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</si>
  <si>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</si>
  <si>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</si>
  <si>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</si>
  <si>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</si>
  <si>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</si>
  <si>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</si>
  <si>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</si>
  <si>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</si>
  <si>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</si>
  <si>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</si>
  <si>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</si>
  <si>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</si>
  <si>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</si>
  <si>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</si>
  <si>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</si>
  <si>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</si>
  <si>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</si>
  <si>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</si>
  <si>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</si>
  <si>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</si>
  <si>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</si>
  <si>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</si>
  <si>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</si>
  <si>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</si>
  <si>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</si>
  <si>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</si>
  <si>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</si>
  <si>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</si>
  <si>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</si>
  <si>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</si>
  <si>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</si>
  <si>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</si>
  <si>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</si>
  <si>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</si>
  <si>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</si>
  <si>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</si>
  <si>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</si>
  <si>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0.59</t>
  </si>
  <si>
    <t>美波町病院事業会計</t>
  </si>
  <si>
    <t>一般会計</t>
  </si>
  <si>
    <t>美波町水道事業会計</t>
  </si>
  <si>
    <t>美波町介護保険事業特別会計</t>
  </si>
  <si>
    <t>美波町簡易水道事業特別会計</t>
  </si>
  <si>
    <t>美波町国民健康保険診療所特別会計</t>
  </si>
  <si>
    <t>美波町後期高齢者医療特別会計</t>
  </si>
  <si>
    <t>美波町国民健康保険事業特別会計</t>
  </si>
  <si>
    <t>その他会計（赤字）</t>
  </si>
  <si>
    <t>その他会計（黒字）</t>
  </si>
  <si>
    <t>徳島県市町村議会議員公務災害補償等組合</t>
  </si>
  <si>
    <t>徳島県市町村総合事務組合（一般会計）</t>
  </si>
  <si>
    <t>徳島県市町村総合事務組合（徳島滞納整理機構特別会計）</t>
  </si>
  <si>
    <t>徳島県後期高齢者医療広域連合（一般会計）</t>
  </si>
  <si>
    <t>徳島県後期高齢者医療広域連合（特別会計）</t>
  </si>
  <si>
    <t>海部老人ホーム町村組合</t>
  </si>
  <si>
    <t>海部郡衛生処理事務組合</t>
  </si>
  <si>
    <t>海部消防組合</t>
  </si>
  <si>
    <t>海部郡特別養護老人ホーム事務組合</t>
  </si>
  <si>
    <t>-</t>
    <phoneticPr fontId="2"/>
  </si>
  <si>
    <t>株式会社道の駅日和佐</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</si>
  <si>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</si>
  <si>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</si>
  <si>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</si>
  <si>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</si>
  <si>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</si>
  <si>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</si>
  <si>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</si>
  <si>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</si>
  <si>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</si>
  <si>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</si>
  <si>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</si>
  <si>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起債発行額の抑制により、将来負担比率はマイナスとなっている。</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</si>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</sst>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scheme val="minor"/>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rgb="FF000000"/>
      </right>
      <top style="double">
        <color indexed="64"/>
      </top>
      <bottom style="hair">
        <color indexed="64"/>
      </bottom>
      <diagonal/>
    </border>
    <border>
      <left style="thin">
        <color rgb="FF000000"/>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30" fillId="0" borderId="112" xfId="0" applyFont="1" applyBorder="1" applyAlignment="1" applyProtection="1">
      <alignment horizontal="left" vertical="center" shrinkToFit="1"/>
      <protection locked="0"/>
    </xf>
    <xf numFmtId="0" fontId="30" fillId="0" borderId="113" xfId="0" applyFont="1" applyBorder="1" applyAlignment="1" applyProtection="1">
      <alignment horizontal="left" vertical="center" shrinkToFit="1"/>
      <protection locked="0"/>
    </xf>
    <xf numFmtId="0" fontId="30" fillId="0" borderId="114" xfId="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30" fillId="0" borderId="98" xfId="0" applyFont="1" applyBorder="1" applyAlignment="1" applyProtection="1">
      <alignment horizontal="left" vertical="center" shrinkToFit="1"/>
      <protection locked="0"/>
    </xf>
    <xf numFmtId="0" fontId="30" fillId="0" borderId="99" xfId="0" applyFont="1" applyBorder="1" applyAlignment="1" applyProtection="1">
      <alignment horizontal="left" vertical="center" shrinkToFit="1"/>
      <protection locked="0"/>
    </xf>
    <xf numFmtId="0" fontId="30" fillId="0" borderId="100" xfId="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30" fillId="0" borderId="117" xfId="0" applyNumberFormat="1" applyFont="1" applyBorder="1" applyAlignment="1" applyProtection="1">
      <alignment horizontal="right" vertical="center" shrinkToFit="1"/>
      <protection locked="0"/>
    </xf>
    <xf numFmtId="188" fontId="30" fillId="0" borderId="113" xfId="0" applyNumberFormat="1" applyFont="1" applyBorder="1" applyAlignment="1" applyProtection="1">
      <alignment horizontal="right" vertical="center" shrinkToFit="1"/>
      <protection locked="0"/>
    </xf>
    <xf numFmtId="188" fontId="30" fillId="0" borderId="120" xfId="0" applyNumberFormat="1" applyFont="1" applyBorder="1" applyAlignment="1" applyProtection="1">
      <alignment horizontal="right" vertical="center" shrinkToFit="1"/>
      <protection locked="0"/>
    </xf>
    <xf numFmtId="177" fontId="30" fillId="0" borderId="117" xfId="0" applyNumberFormat="1" applyFont="1" applyBorder="1" applyAlignment="1" applyProtection="1">
      <alignment horizontal="right" vertical="center" shrinkToFit="1"/>
      <protection locked="0"/>
    </xf>
    <xf numFmtId="177" fontId="30" fillId="0" borderId="113" xfId="0" applyNumberFormat="1" applyFont="1" applyBorder="1" applyAlignment="1" applyProtection="1">
      <alignment horizontal="right" vertical="center" shrinkToFit="1"/>
      <protection locked="0"/>
    </xf>
    <xf numFmtId="177" fontId="30" fillId="0" borderId="120" xfId="0" applyNumberFormat="1" applyFont="1" applyBorder="1" applyAlignment="1" applyProtection="1">
      <alignment horizontal="right" vertical="center" shrinkToFit="1"/>
      <protection locked="0"/>
    </xf>
    <xf numFmtId="177" fontId="30" fillId="0" borderId="103" xfId="0" applyNumberFormat="1" applyFont="1" applyBorder="1" applyAlignment="1" applyProtection="1">
      <alignment horizontal="right" vertical="center" shrinkToFit="1"/>
      <protection locked="0"/>
    </xf>
    <xf numFmtId="177" fontId="30" fillId="0" borderId="99" xfId="0" applyNumberFormat="1" applyFont="1" applyBorder="1" applyAlignment="1" applyProtection="1">
      <alignment horizontal="right" vertical="center" shrinkToFit="1"/>
      <protection locked="0"/>
    </xf>
    <xf numFmtId="177" fontId="30" fillId="0" borderId="107" xfId="0" applyNumberFormat="1" applyFont="1" applyBorder="1" applyAlignment="1" applyProtection="1">
      <alignment horizontal="right" vertical="center" shrinkToFit="1"/>
      <protection locked="0"/>
    </xf>
    <xf numFmtId="188" fontId="30" fillId="0" borderId="103" xfId="0" applyNumberFormat="1" applyFont="1" applyBorder="1" applyAlignment="1" applyProtection="1">
      <alignment horizontal="right" vertical="center" shrinkToFit="1"/>
      <protection locked="0"/>
    </xf>
    <xf numFmtId="188" fontId="30" fillId="0" borderId="99" xfId="0" applyNumberFormat="1" applyFont="1" applyBorder="1" applyAlignment="1" applyProtection="1">
      <alignment horizontal="right" vertical="center" shrinkToFit="1"/>
      <protection locked="0"/>
    </xf>
    <xf numFmtId="188" fontId="30" fillId="0" borderId="107" xfId="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30" fillId="0" borderId="98" xfId="0" applyNumberFormat="1" applyFont="1" applyBorder="1" applyAlignment="1" applyProtection="1">
      <alignment horizontal="right" vertical="center" shrinkToFit="1"/>
      <protection locked="0"/>
    </xf>
    <xf numFmtId="177" fontId="30" fillId="0" borderId="188" xfId="0" applyNumberFormat="1" applyFont="1" applyBorder="1" applyAlignment="1" applyProtection="1">
      <alignment horizontal="right" vertical="center" shrinkToFit="1"/>
      <protection locked="0"/>
    </xf>
    <xf numFmtId="177" fontId="30" fillId="0" borderId="189" xfId="0" applyNumberFormat="1" applyFont="1" applyBorder="1" applyAlignment="1" applyProtection="1">
      <alignment horizontal="right" vertical="center" shrinkToFit="1"/>
      <protection locked="0"/>
    </xf>
    <xf numFmtId="177" fontId="30" fillId="0" borderId="100" xfId="0"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91" xfId="35" applyNumberFormat="1" applyFont="1" applyFill="1" applyBorder="1" applyAlignment="1">
      <alignment horizontal="center" vertical="center"/>
    </xf>
    <xf numFmtId="188" fontId="1" fillId="5" borderId="190"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48102</c:v>
                </c:pt>
                <c:pt idx="1">
                  <c:v>130087</c:v>
                </c:pt>
                <c:pt idx="2">
                  <c:v>53371</c:v>
                </c:pt>
                <c:pt idx="3">
                  <c:v>88180</c:v>
                </c:pt>
                <c:pt idx="4">
                  <c:v>239392</c:v>
                </c:pt>
              </c:numCache>
            </c:numRef>
          </c:val>
          <c:smooth val="0"/>
        </c:ser>
        <c:dLbls>
          <c:showLegendKey val="0"/>
          <c:showVal val="0"/>
          <c:showCatName val="0"/>
          <c:showSerName val="0"/>
          <c:showPercent val="0"/>
          <c:showBubbleSize val="0"/>
        </c:dLbls>
        <c:marker val="1"/>
        <c:smooth val="0"/>
        <c:axId val="333694664"/>
        <c:axId val="332823768"/>
      </c:lineChart>
      <c:catAx>
        <c:axId val="333694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823768"/>
        <c:crosses val="autoZero"/>
        <c:auto val="1"/>
        <c:lblAlgn val="ctr"/>
        <c:lblOffset val="100"/>
        <c:tickLblSkip val="1"/>
        <c:tickMarkSkip val="1"/>
        <c:noMultiLvlLbl val="0"/>
      </c:catAx>
      <c:valAx>
        <c:axId val="33282376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694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3.92</c:v>
                </c:pt>
                <c:pt idx="1">
                  <c:v>5.38</c:v>
                </c:pt>
                <c:pt idx="2">
                  <c:v>4.5599999999999996</c:v>
                </c:pt>
                <c:pt idx="3">
                  <c:v>4.63</c:v>
                </c:pt>
                <c:pt idx="4">
                  <c:v>6.49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59.34</c:v>
                </c:pt>
                <c:pt idx="1">
                  <c:v>63.22</c:v>
                </c:pt>
                <c:pt idx="2">
                  <c:v>63.91</c:v>
                </c:pt>
                <c:pt idx="3">
                  <c:v>64.209999999999994</c:v>
                </c:pt>
                <c:pt idx="4">
                  <c:v>67.63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55565600"/>
        <c:axId val="35556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6.25</c:v>
                </c:pt>
                <c:pt idx="1">
                  <c:v>6.05</c:v>
                </c:pt>
                <c:pt idx="2">
                  <c:v>-0.59</c:v>
                </c:pt>
                <c:pt idx="3">
                  <c:v>2.02</c:v>
                </c:pt>
                <c:pt idx="4">
                  <c:v>2.35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55565600"/>
        <c:axId val="355568768"/>
      </c:lineChart>
      <c:catAx>
        <c:axId val="35556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5568768"/>
        <c:crosses val="autoZero"/>
        <c:auto val="1"/>
        <c:lblAlgn val="ctr"/>
        <c:lblOffset val="100"/>
        <c:tickLblSkip val="1"/>
        <c:tickMarkSkip val="1"/>
        <c:noMultiLvlLbl val="0"/>
      </c:catAx>
      <c:valAx>
        <c:axId val="35556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56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0.13</c:v>
                </c:pt>
                <c:pt idx="2">
                  <c:v>#N/A</c:v>
                </c:pt>
                <c:pt idx="3">
                  <c:v>0.21</c:v>
                </c:pt>
                <c:pt idx="4">
                  <c:v>#N/A</c:v>
                </c:pt>
                <c:pt idx="5">
                  <c:v>0.2</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美波町国民健康保険事業特別会計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0.92</c:v>
                </c:pt>
                <c:pt idx="2">
                  <c:v>#N/A</c:v>
                </c:pt>
                <c:pt idx="3">
                  <c:v>0.14000000000000001</c:v>
                </c:pt>
                <c:pt idx="4">
                  <c:v>#N/A</c:v>
                </c:pt>
                <c:pt idx="5">
                  <c:v>0.09</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美波町後期高齢者医療特別会計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0.1</c:v>
                </c:pt>
                <c:pt idx="4">
                  <c:v>#N/A</c:v>
                </c:pt>
                <c:pt idx="5">
                  <c:v>0.11</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美波町国民健康保険診療所特別会計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0.04</c:v>
                </c:pt>
                <c:pt idx="4">
                  <c:v>#N/A</c:v>
                </c:pt>
                <c:pt idx="5">
                  <c:v>0</c:v>
                </c:pt>
                <c:pt idx="6">
                  <c:v>#N/A</c:v>
                </c:pt>
                <c:pt idx="7">
                  <c:v>0.14000000000000001</c:v>
                </c:pt>
                <c:pt idx="8">
                  <c:v>#N/A</c:v>
                </c:pt>
                <c:pt idx="9">
                  <c:v>0.23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美波町簡易水道事業特別会計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0.52</c:v>
                </c:pt>
                <c:pt idx="2">
                  <c:v>#N/A</c:v>
                </c:pt>
                <c:pt idx="3">
                  <c:v>0.21</c:v>
                </c:pt>
                <c:pt idx="4">
                  <c:v>#N/A</c:v>
                </c:pt>
                <c:pt idx="5">
                  <c:v>0.26</c:v>
                </c:pt>
                <c:pt idx="6">
                  <c:v>#N/A</c:v>
                </c:pt>
                <c:pt idx="7">
                  <c:v>0.39</c:v>
                </c:pt>
                <c:pt idx="8">
                  <c:v>#N/A</c:v>
                </c:pt>
                <c:pt idx="9">
                  <c:v>0.7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美波町介護保険事業特別会計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0.95</c:v>
                </c:pt>
                <c:pt idx="2">
                  <c:v>#N/A</c:v>
                </c:pt>
                <c:pt idx="3">
                  <c:v>1.3</c:v>
                </c:pt>
                <c:pt idx="4">
                  <c:v>#N/A</c:v>
                </c:pt>
                <c:pt idx="5">
                  <c:v>2.66</c:v>
                </c:pt>
                <c:pt idx="6">
                  <c:v>#N/A</c:v>
                </c:pt>
                <c:pt idx="7">
                  <c:v>2.5099999999999998</c:v>
                </c:pt>
                <c:pt idx="8">
                  <c:v>#N/A</c:v>
                </c:pt>
                <c:pt idx="9">
                  <c:v>3.23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美波町水道事業会計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2.0099999999999998</c:v>
                </c:pt>
                <c:pt idx="2">
                  <c:v>#N/A</c:v>
                </c:pt>
                <c:pt idx="3">
                  <c:v>2.2999999999999998</c:v>
                </c:pt>
                <c:pt idx="4">
                  <c:v>#N/A</c:v>
                </c:pt>
                <c:pt idx="5">
                  <c:v>2.4900000000000002</c:v>
                </c:pt>
                <c:pt idx="6">
                  <c:v>#N/A</c:v>
                </c:pt>
                <c:pt idx="7">
                  <c:v>3.09</c:v>
                </c:pt>
                <c:pt idx="8">
                  <c:v>#N/A</c:v>
                </c:pt>
                <c:pt idx="9">
                  <c:v>4.38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3.81</c:v>
                </c:pt>
                <c:pt idx="2">
                  <c:v>#N/A</c:v>
                </c:pt>
                <c:pt idx="3">
                  <c:v>5.21</c:v>
                </c:pt>
                <c:pt idx="4">
                  <c:v>#N/A</c:v>
                </c:pt>
                <c:pt idx="5">
                  <c:v>4.46</c:v>
                </c:pt>
                <c:pt idx="6">
                  <c:v>#N/A</c:v>
                </c:pt>
                <c:pt idx="7">
                  <c:v>4.58</c:v>
                </c:pt>
                <c:pt idx="8">
                  <c:v>#N/A</c:v>
                </c:pt>
                <c:pt idx="9">
                  <c:v>6.48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美波町病院事業会計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13.04</c:v>
                </c:pt>
                <c:pt idx="2">
                  <c:v>#N/A</c:v>
                </c:pt>
                <c:pt idx="3">
                  <c:v>11.88</c:v>
                </c:pt>
                <c:pt idx="4">
                  <c:v>#N/A</c:v>
                </c:pt>
                <c:pt idx="5">
                  <c:v>20.96</c:v>
                </c:pt>
                <c:pt idx="6">
                  <c:v>#N/A</c:v>
                </c:pt>
                <c:pt idx="7">
                  <c:v>9.3800000000000008</c:v>
                </c:pt>
                <c:pt idx="8">
                  <c:v>#N/A</c:v>
                </c:pt>
                <c:pt idx="9">
                  <c:v>9.8800000000000008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55569160"/>
        <c:axId val="355566808"/>
      </c:barChart>
      <c:catAx>
        <c:axId val="35556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566808"/>
        <c:crosses val="autoZero"/>
        <c:auto val="1"/>
        <c:lblAlgn val="ctr"/>
        <c:lblOffset val="100"/>
        <c:tickLblSkip val="1"/>
        <c:tickMarkSkip val="1"/>
        <c:noMultiLvlLbl val="0"/>
      </c:catAx>
      <c:valAx>
        <c:axId val="355566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569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572</c:v>
                </c:pt>
                <c:pt idx="5">
                  <c:v>593</c:v>
                </c:pt>
                <c:pt idx="8">
                  <c:v>639</c:v>
                </c:pt>
                <c:pt idx="11">
                  <c:v>639</c:v>
                </c:pt>
                <c:pt idx="14">
                  <c:v>617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19</c:v>
                </c:pt>
                <c:pt idx="6">
                  <c:v>9</c:v>
                </c:pt>
                <c:pt idx="9">
                  <c:v>10</c:v>
                </c:pt>
                <c:pt idx="12">
                  <c:v>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105</c:v>
                </c:pt>
                <c:pt idx="3">
                  <c:v>109</c:v>
                </c:pt>
                <c:pt idx="6">
                  <c:v>117</c:v>
                </c:pt>
                <c:pt idx="9">
                  <c:v>105</c:v>
                </c:pt>
                <c:pt idx="12">
                  <c:v>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658</c:v>
                </c:pt>
                <c:pt idx="3">
                  <c:v>666</c:v>
                </c:pt>
                <c:pt idx="6">
                  <c:v>692</c:v>
                </c:pt>
                <c:pt idx="9">
                  <c:v>677</c:v>
                </c:pt>
                <c:pt idx="12">
                  <c:v>658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5567200"/>
        <c:axId val="355569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200</c:v>
                </c:pt>
                <c:pt idx="2">
                  <c:v>#N/A</c:v>
                </c:pt>
                <c:pt idx="3">
                  <c:v>#N/A</c:v>
                </c:pt>
                <c:pt idx="4">
                  <c:v>201</c:v>
                </c:pt>
                <c:pt idx="5">
                  <c:v>#N/A</c:v>
                </c:pt>
                <c:pt idx="6">
                  <c:v>#N/A</c:v>
                </c:pt>
                <c:pt idx="7">
                  <c:v>179</c:v>
                </c:pt>
                <c:pt idx="8">
                  <c:v>#N/A</c:v>
                </c:pt>
                <c:pt idx="9">
                  <c:v>#N/A</c:v>
                </c:pt>
                <c:pt idx="10">
                  <c:v>153</c:v>
                </c:pt>
                <c:pt idx="11">
                  <c:v>#N/A</c:v>
                </c:pt>
                <c:pt idx="12">
                  <c:v>#N/A</c:v>
                </c:pt>
                <c:pt idx="13">
                  <c:v>147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5567200"/>
        <c:axId val="355569552"/>
      </c:lineChart>
      <c:catAx>
        <c:axId val="35556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569552"/>
        <c:crosses val="autoZero"/>
        <c:auto val="1"/>
        <c:lblAlgn val="ctr"/>
        <c:lblOffset val="100"/>
        <c:tickLblSkip val="1"/>
        <c:tickMarkSkip val="1"/>
        <c:noMultiLvlLbl val="0"/>
      </c:catAx>
      <c:valAx>
        <c:axId val="35556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56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5584</c:v>
                </c:pt>
                <c:pt idx="5">
                  <c:v>5408</c:v>
                </c:pt>
                <c:pt idx="8">
                  <c:v>5461</c:v>
                </c:pt>
                <c:pt idx="11">
                  <c:v>5519</c:v>
                </c:pt>
                <c:pt idx="14">
                  <c:v>6476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68</c:v>
                </c:pt>
                <c:pt idx="5">
                  <c:v>68</c:v>
                </c:pt>
                <c:pt idx="8">
                  <c:v>61</c:v>
                </c:pt>
                <c:pt idx="11">
                  <c:v>103</c:v>
                </c:pt>
                <c:pt idx="14">
                  <c:v>105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3562</c:v>
                </c:pt>
                <c:pt idx="5">
                  <c:v>3684</c:v>
                </c:pt>
                <c:pt idx="8">
                  <c:v>3842</c:v>
                </c:pt>
                <c:pt idx="11">
                  <c:v>3826</c:v>
                </c:pt>
                <c:pt idx="14">
                  <c:v>3837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1097</c:v>
                </c:pt>
                <c:pt idx="3">
                  <c:v>1087</c:v>
                </c:pt>
                <c:pt idx="6">
                  <c:v>1029</c:v>
                </c:pt>
                <c:pt idx="9">
                  <c:v>820</c:v>
                </c:pt>
                <c:pt idx="12">
                  <c:v>814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120</c:v>
                </c:pt>
                <c:pt idx="3">
                  <c:v>104</c:v>
                </c:pt>
                <c:pt idx="6">
                  <c:v>70</c:v>
                </c:pt>
                <c:pt idx="9">
                  <c:v>49</c:v>
                </c:pt>
                <c:pt idx="12">
                  <c:v>28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945</c:v>
                </c:pt>
                <c:pt idx="3">
                  <c:v>1082</c:v>
                </c:pt>
                <c:pt idx="6">
                  <c:v>1408</c:v>
                </c:pt>
                <c:pt idx="9">
                  <c:v>1463</c:v>
                </c:pt>
                <c:pt idx="12">
                  <c:v>1417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c:v>
                </c:pt>
                <c:pt idx="3">
                  <c:v>88</c:v>
                </c:pt>
                <c:pt idx="6">
                  <c:v>344</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5882</c:v>
                </c:pt>
                <c:pt idx="3">
                  <c:v>5875</c:v>
                </c:pt>
                <c:pt idx="6">
                  <c:v>5849</c:v>
                </c:pt>
                <c:pt idx="9">
                  <c:v>5975</c:v>
                </c:pt>
                <c:pt idx="12">
                  <c:v>6941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5567984"/>
        <c:axId val="357926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5567984"/>
        <c:axId val="357926088"/>
      </c:lineChart>
      <c:catAx>
        <c:axId val="35556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7926088"/>
        <c:crosses val="autoZero"/>
        <c:auto val="1"/>
        <c:lblAlgn val="ctr"/>
        <c:lblOffset val="100"/>
        <c:tickLblSkip val="1"/>
        <c:tickMarkSkip val="1"/>
        <c:noMultiLvlLbl val="0"/>
      </c:catAx>
      <c:valAx>
        <c:axId val="357926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56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{DD7C4539-45C0-4A77-8F36-8A669E6E5154}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{9526C1F5-5DFB-470A-B7AE-0745E0BBC79B}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{96A25A8A-57DC-440B-BD66-9349114DCCA2}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{1B236C9C-8FBC-4E94-9048-5D6B04DFD3AD}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{565D828E-8952-4E90-A05C-A4C2F3C053D6}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59.9</c:v>
                </c:pt>
                <c:pt idx="4">
                  <c:v>61.9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{719B0A2B-3EF9-499B-BA29-A48CE24EC531}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{FF5DA1BB-B191-46DF-B660-562E47FD0466}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{4F2A3D54-5FEB-402D-A2C7-48261D1D2F6F}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{D3C678B6-8D2C-4044-9B1E-AFE394E7DB6F}</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{D4761905-8478-409F-8461-4A9DF6726C18}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pt idx="4">
                  <c:v>55.1</c:v>
                </c:pt>
              </c:numCache>
            </c:numRef>
          </c:xVal>
          <c:yVal>
            <c:numRef>
              <c:f>公会計指標分析・財政指標組合せ分析表!$K$55:$O$55</c:f>
              <c:numCache>
                <c:formatCode>#,##0.0;"▲ "#,##0.0</c:formatCode>
                <c:ptCount val="5"/>
                <c:pt idx="3">
                  <c:v>27</c:v>
                </c:pt>
                <c:pt idx="4">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57931184"/>
        <c:axId val="357929224"/>
      </c:scatterChart>
      <c:valAx>
        <c:axId val="357931184"/>
        <c:scaling>
          <c:orientation val="minMax"/>
          <c:max val="57.4"/>
          <c:min val="5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7929224"/>
        <c:crosses val="autoZero"/>
        <c:crossBetween val="midCat"/>
      </c:valAx>
      <c:valAx>
        <c:axId val="357929224"/>
        <c:scaling>
          <c:orientation val="minMax"/>
          <c:max val="27.3"/>
          <c:min val="2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7931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{BD2FA564-63A7-40BF-BABD-6BC015BB1570}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{7A43043B-9262-4524-B1FB-4329D153CF5B}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{51E3F275-6E92-45DE-9041-5FE0602AEB3C}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{457A8A0C-4824-4128-B91D-D9529ABF64D4}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{81859168-B1FA-4900-B99B-C02CD563FF9E}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6.7</c:v>
                </c:pt>
                <c:pt idx="1">
                  <c:v>6.6</c:v>
                </c:pt>
                <c:pt idx="2">
                  <c:v>6.1</c:v>
                </c:pt>
                <c:pt idx="3">
                  <c:v>5.6</c:v>
                </c:pt>
                <c:pt idx="4">
                  <c:v>5.0999999999999996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{15ABBAD4-65D8-4FE2-8964-A215C8CB6536}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{488B1D4E-489C-4D43-90DD-FD226F92897D}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{ADF0E01C-706B-4C8E-9A3F-B6E1A9F9AE21}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{C694C019-84B8-47B1-86B4-DC7514763F09}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{6B753F5B-F082-4A32-8773-138C830CB1DE}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7924912"/>
        <c:axId val="357930400"/>
      </c:scatterChart>
      <c:valAx>
        <c:axId val="357924912"/>
        <c:scaling>
          <c:orientation val="minMax"/>
          <c:max val="11.7"/>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7930400"/>
        <c:crosses val="autoZero"/>
        <c:crossBetween val="midCat"/>
      </c:valAx>
      <c:valAx>
        <c:axId val="357930400"/>
        <c:scaling>
          <c:orientation val="minMax"/>
          <c:max val="3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79249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7,114
7,059
140.80
7,189,309
6,861,436
237,272
3,653,847
6,940,603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人口の減少や高齢化、大型事業所が少ないことから、地方税収が乏しく、類似団体数値を大幅に下回っている。</a:t>
          </a:r>
          <a:endParaRPr lang="ja-JP" altLang="ja-JP" sz="1400">
            <a:effectLst/>
          </a:endParaRPr>
        </a:p>
        <a:p>
          <a:r>
            <a:rPr lang="ja-JP" altLang="ja-JP" sz="1100" b="0" i="0" baseline="0">
              <a:solidFill>
                <a:schemeClr val="dk1"/>
              </a:solidFill>
              <a:effectLst/>
              <a:latin typeface="+mn-lt"/>
              <a:ea typeface="+mn-ea"/>
              <a:cs typeface="+mn-cs"/>
            </a:rPr>
            <a:t>今後は、税の徴収力を強化することに努めるとともに、地方創生事業により、新しい地域産業の創出や、活力あるまちづくり施策を展開しつつ、事務事業や組織機構の見直し、民間委託の推進、定員管理・給与の適正化を進め、経常的経費の抑制等、歳出の徹底した見直しを行い、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107648</xdr:rowOff>
    </xdr:from>
    <xdr:to>
      <xdr:col>7</xdr:col>
      <xdr:colOff>152400</xdr:colOff>
      <xdr:row>44</xdr:row>
      <xdr:rowOff>107648</xdr:rowOff>
    </xdr:to>
    <xdr:cxnSp macro="">
      <xdr:nvCxnSpPr>
        <xdr:cNvPr id="69" name="直線コネクタ 68"/>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107648</xdr:rowOff>
    </xdr:from>
    <xdr:to>
      <xdr:col>6</xdr:col>
      <xdr:colOff>0</xdr:colOff>
      <xdr:row>44</xdr:row>
      <xdr:rowOff>107648</xdr:rowOff>
    </xdr:to>
    <xdr:cxnSp macro="">
      <xdr:nvCxnSpPr>
        <xdr:cNvPr id="72" name="直線コネクタ 71"/>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107648</xdr:rowOff>
    </xdr:to>
    <xdr:cxnSp macro="">
      <xdr:nvCxnSpPr>
        <xdr:cNvPr id="75" name="直線コネクタ 74"/>
        <xdr:cNvCxnSpPr/>
      </xdr:nvCxnSpPr>
      <xdr:spPr>
        <a:xfrm>
          <a:off x="2336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96157</xdr:rowOff>
    </xdr:to>
    <xdr:cxnSp macro="">
      <xdr:nvCxnSpPr>
        <xdr:cNvPr id="78" name="直線コネクタ 77"/>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56848</xdr:rowOff>
    </xdr:from>
    <xdr:to>
      <xdr:col>7</xdr:col>
      <xdr:colOff>203200</xdr:colOff>
      <xdr:row>44</xdr:row>
      <xdr:rowOff>158448</xdr:rowOff>
    </xdr:to>
    <xdr:sp macro="" textlink="">
      <xdr:nvSpPr>
        <xdr:cNvPr id="88" name="円/楕円 87"/>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124175</xdr:rowOff>
    </xdr:from>
    <xdr:ext cx="762000" cy="259045"/>
    <xdr:sp macro="" textlink="">
      <xdr:nvSpPr>
        <xdr:cNvPr id="89"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56848</xdr:rowOff>
    </xdr:from>
    <xdr:to>
      <xdr:col>6</xdr:col>
      <xdr:colOff>50800</xdr:colOff>
      <xdr:row>44</xdr:row>
      <xdr:rowOff>158448</xdr:rowOff>
    </xdr:to>
    <xdr:sp macro="" textlink="">
      <xdr:nvSpPr>
        <xdr:cNvPr id="90" name="円/楕円 89"/>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143225</xdr:rowOff>
    </xdr:from>
    <xdr:ext cx="736600" cy="259045"/>
    <xdr:sp macro="" textlink="">
      <xdr:nvSpPr>
        <xdr:cNvPr id="91" name="テキスト ボックス 90"/>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56848</xdr:rowOff>
    </xdr:from>
    <xdr:to>
      <xdr:col>4</xdr:col>
      <xdr:colOff>533400</xdr:colOff>
      <xdr:row>44</xdr:row>
      <xdr:rowOff>158448</xdr:rowOff>
    </xdr:to>
    <xdr:sp macro="" textlink="">
      <xdr:nvSpPr>
        <xdr:cNvPr id="92" name="円/楕円 91"/>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143225</xdr:rowOff>
    </xdr:from>
    <xdr:ext cx="762000" cy="259045"/>
    <xdr:sp macro="" textlink="">
      <xdr:nvSpPr>
        <xdr:cNvPr id="93" name="テキスト ボックス 92"/>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6" name="円/楕円 95"/>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7" name="テキスト ボックス 96"/>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歳入では、普通交付税（前年度比</a:t>
          </a:r>
          <a:r>
            <a:rPr lang="ja-JP" altLang="en-US" sz="1100" b="0" i="0" baseline="0">
              <a:solidFill>
                <a:schemeClr val="dk1"/>
              </a:solidFill>
              <a:effectLst/>
              <a:latin typeface="+mn-lt"/>
              <a:ea typeface="+mn-ea"/>
              <a:cs typeface="+mn-cs"/>
            </a:rPr>
            <a:t>１１４</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）、地方消費税交付金（前年度比</a:t>
          </a:r>
          <a:r>
            <a:rPr lang="ja-JP" altLang="en-US" sz="1100" b="0" i="0" baseline="0">
              <a:solidFill>
                <a:schemeClr val="dk1"/>
              </a:solidFill>
              <a:effectLst/>
              <a:latin typeface="+mn-lt"/>
              <a:ea typeface="+mn-ea"/>
              <a:cs typeface="+mn-cs"/>
            </a:rPr>
            <a:t>１７</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）で、経常一般財源が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し、歳出では、経常経費で</a:t>
          </a:r>
          <a:r>
            <a:rPr lang="ja-JP" altLang="en-US" sz="1100" b="0" i="0" baseline="0">
              <a:solidFill>
                <a:schemeClr val="dk1"/>
              </a:solidFill>
              <a:effectLst/>
              <a:latin typeface="+mn-lt"/>
              <a:ea typeface="+mn-ea"/>
              <a:cs typeface="+mn-cs"/>
            </a:rPr>
            <a:t>繰出金</a:t>
          </a:r>
          <a:r>
            <a:rPr lang="ja-JP" altLang="ja-JP" sz="1100" b="0" i="0" baseline="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６７</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３１</a:t>
          </a:r>
          <a:r>
            <a:rPr lang="ja-JP" altLang="ja-JP" sz="1100" b="0" i="0" baseline="0">
              <a:solidFill>
                <a:schemeClr val="dk1"/>
              </a:solidFill>
              <a:effectLst/>
              <a:latin typeface="+mn-lt"/>
              <a:ea typeface="+mn-ea"/>
              <a:cs typeface="+mn-cs"/>
            </a:rPr>
            <a:t>百万円増）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扶助費（前年度比</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）となったため、経常収支比率が前年度比較で</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増加した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の見込みとして、人口減少による税収の減、普通交付税の段階的な縮減や病院建設事業、医療保健センター整備事業などの地方債発行による元利償還の増加、国民健康保険特別会計、公共下水道事業特別会計、診療所特別会計、病院会計、水道会計（上水道・簡易水道）の収支不足を補う財政補填の増加が予想されるため、経常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31327</xdr:rowOff>
    </xdr:from>
    <xdr:to>
      <xdr:col>7</xdr:col>
      <xdr:colOff>152400</xdr:colOff>
      <xdr:row>64</xdr:row>
      <xdr:rowOff>123825</xdr:rowOff>
    </xdr:to>
    <xdr:cxnSp macro="">
      <xdr:nvCxnSpPr>
        <xdr:cNvPr id="132" name="直線コネクタ 131"/>
        <xdr:cNvCxnSpPr/>
      </xdr:nvCxnSpPr>
      <xdr:spPr>
        <a:xfrm>
          <a:off x="4114800" y="11004127"/>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31327</xdr:rowOff>
    </xdr:from>
    <xdr:to>
      <xdr:col>6</xdr:col>
      <xdr:colOff>0</xdr:colOff>
      <xdr:row>64</xdr:row>
      <xdr:rowOff>87630</xdr:rowOff>
    </xdr:to>
    <xdr:cxnSp macro="">
      <xdr:nvCxnSpPr>
        <xdr:cNvPr id="135" name="直線コネクタ 134"/>
        <xdr:cNvCxnSpPr/>
      </xdr:nvCxnSpPr>
      <xdr:spPr>
        <a:xfrm flipV="1">
          <a:off x="3225800" y="1100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64</xdr:row>
      <xdr:rowOff>87630</xdr:rowOff>
    </xdr:to>
    <xdr:cxnSp macro="">
      <xdr:nvCxnSpPr>
        <xdr:cNvPr id="138" name="直線コネクタ 137"/>
        <xdr:cNvCxnSpPr/>
      </xdr:nvCxnSpPr>
      <xdr:spPr>
        <a:xfrm>
          <a:off x="2336800" y="109880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162560</xdr:rowOff>
    </xdr:from>
    <xdr:to>
      <xdr:col>3</xdr:col>
      <xdr:colOff>279400</xdr:colOff>
      <xdr:row>64</xdr:row>
      <xdr:rowOff>15240</xdr:rowOff>
    </xdr:to>
    <xdr:cxnSp macro="">
      <xdr:nvCxnSpPr>
        <xdr:cNvPr id="141" name="直線コネクタ 140"/>
        <xdr:cNvCxnSpPr/>
      </xdr:nvCxnSpPr>
      <xdr:spPr>
        <a:xfrm>
          <a:off x="1447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73025</xdr:rowOff>
    </xdr:from>
    <xdr:to>
      <xdr:col>7</xdr:col>
      <xdr:colOff>203200</xdr:colOff>
      <xdr:row>65</xdr:row>
      <xdr:rowOff>3175</xdr:rowOff>
    </xdr:to>
    <xdr:sp macro="" textlink="">
      <xdr:nvSpPr>
        <xdr:cNvPr id="151" name="円/楕円 150"/>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89552</xdr:rowOff>
    </xdr:from>
    <xdr:ext cx="762000" cy="259045"/>
    <xdr:sp macro="" textlink="">
      <xdr:nvSpPr>
        <xdr:cNvPr id="152" name="財政構造の弾力性該当値テキスト"/>
        <xdr:cNvSpPr txBox="1"/>
      </xdr:nvSpPr>
      <xdr:spPr>
        <a:xfrm>
          <a:off x="50419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151977</xdr:rowOff>
    </xdr:from>
    <xdr:to>
      <xdr:col>6</xdr:col>
      <xdr:colOff>50800</xdr:colOff>
      <xdr:row>64</xdr:row>
      <xdr:rowOff>82127</xdr:rowOff>
    </xdr:to>
    <xdr:sp macro="" textlink="">
      <xdr:nvSpPr>
        <xdr:cNvPr id="153" name="円/楕円 152"/>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92304</xdr:rowOff>
    </xdr:from>
    <xdr:ext cx="736600" cy="259045"/>
    <xdr:sp macro="" textlink="">
      <xdr:nvSpPr>
        <xdr:cNvPr id="154" name="テキスト ボックス 153"/>
        <xdr:cNvSpPr txBox="1"/>
      </xdr:nvSpPr>
      <xdr:spPr>
        <a:xfrm>
          <a:off x="3733800" y="107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5" name="円/楕円 154"/>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148607</xdr:rowOff>
    </xdr:from>
    <xdr:ext cx="762000" cy="259045"/>
    <xdr:sp macro="" textlink="">
      <xdr:nvSpPr>
        <xdr:cNvPr id="156" name="テキスト ボックス 155"/>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7" name="円/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76217</xdr:rowOff>
    </xdr:from>
    <xdr:ext cx="762000" cy="259045"/>
    <xdr:sp macro="" textlink="">
      <xdr:nvSpPr>
        <xdr:cNvPr id="158" name="テキスト ボックス 157"/>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59" name="円/楕円 158"/>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60" name="テキスト ボックス 159"/>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[275,984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類似団体よりも上回ることとなった。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原因としては、業務の効率化を図るためのクラウド化や法改正に伴う新たなシステム整備、既存システムの改良や各種計画策定を委託しており、それらによる物件費の増加である。</a:t>
          </a:r>
          <a:endParaRPr lang="ja-JP" altLang="ja-JP" sz="1400">
            <a:effectLst/>
          </a:endParaRPr>
        </a:p>
        <a:p>
          <a:pPr rtl="0" eaLnBrk="1" fontAlgn="auto" latinLnBrk="0" hangingPunct="1"/>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今後は、物件費の増加を抑えるためにも、安易なシステム化を抑制し、委託契約の業務分担を見直しすることにより、物件費の削減に努める。</a:t>
          </a:r>
          <a:endParaRPr lang="ja-JP" altLang="ja-JP" sz="1400">
            <a:effectLst/>
          </a:endParaRPr>
        </a:p>
        <a:p>
          <a:pPr rtl="0" eaLnBrk="1" fontAlgn="auto" latinLnBrk="0" hangingPunct="1"/>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85996</xdr:rowOff>
    </xdr:from>
    <xdr:to>
      <xdr:col>7</xdr:col>
      <xdr:colOff>152400</xdr:colOff>
      <xdr:row>84</xdr:row>
      <xdr:rowOff>106615</xdr:rowOff>
    </xdr:to>
    <xdr:cxnSp macro="">
      <xdr:nvCxnSpPr>
        <xdr:cNvPr id="195" name="直線コネクタ 194"/>
        <xdr:cNvCxnSpPr/>
      </xdr:nvCxnSpPr>
      <xdr:spPr>
        <a:xfrm>
          <a:off x="4114800" y="14487796"/>
          <a:ext cx="8382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75998</xdr:rowOff>
    </xdr:from>
    <xdr:to>
      <xdr:col>6</xdr:col>
      <xdr:colOff>0</xdr:colOff>
      <xdr:row>84</xdr:row>
      <xdr:rowOff>85996</xdr:rowOff>
    </xdr:to>
    <xdr:cxnSp macro="">
      <xdr:nvCxnSpPr>
        <xdr:cNvPr id="198" name="直線コネクタ 197"/>
        <xdr:cNvCxnSpPr/>
      </xdr:nvCxnSpPr>
      <xdr:spPr>
        <a:xfrm>
          <a:off x="3225800" y="14477798"/>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153921</xdr:rowOff>
    </xdr:from>
    <xdr:to>
      <xdr:col>4</xdr:col>
      <xdr:colOff>482600</xdr:colOff>
      <xdr:row>84</xdr:row>
      <xdr:rowOff>75998</xdr:rowOff>
    </xdr:to>
    <xdr:cxnSp macro="">
      <xdr:nvCxnSpPr>
        <xdr:cNvPr id="201" name="直線コネクタ 200"/>
        <xdr:cNvCxnSpPr/>
      </xdr:nvCxnSpPr>
      <xdr:spPr>
        <a:xfrm>
          <a:off x="2336800" y="14384271"/>
          <a:ext cx="889000" cy="9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203" name="テキスト ボックス 202"/>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98884</xdr:rowOff>
    </xdr:from>
    <xdr:to>
      <xdr:col>3</xdr:col>
      <xdr:colOff>279400</xdr:colOff>
      <xdr:row>83</xdr:row>
      <xdr:rowOff>153921</xdr:rowOff>
    </xdr:to>
    <xdr:cxnSp macro="">
      <xdr:nvCxnSpPr>
        <xdr:cNvPr id="204" name="直線コネクタ 203"/>
        <xdr:cNvCxnSpPr/>
      </xdr:nvCxnSpPr>
      <xdr:spPr>
        <a:xfrm>
          <a:off x="1447800" y="14329234"/>
          <a:ext cx="889000" cy="5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69611</xdr:rowOff>
    </xdr:from>
    <xdr:ext cx="762000" cy="259045"/>
    <xdr:sp macro="" textlink="">
      <xdr:nvSpPr>
        <xdr:cNvPr id="208" name="テキスト ボックス 207"/>
        <xdr:cNvSpPr txBox="1"/>
      </xdr:nvSpPr>
      <xdr:spPr>
        <a:xfrm>
          <a:off x="1066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55815</xdr:rowOff>
    </xdr:from>
    <xdr:to>
      <xdr:col>7</xdr:col>
      <xdr:colOff>203200</xdr:colOff>
      <xdr:row>84</xdr:row>
      <xdr:rowOff>157415</xdr:rowOff>
    </xdr:to>
    <xdr:sp macro="" textlink="">
      <xdr:nvSpPr>
        <xdr:cNvPr id="214" name="円/楕円 213"/>
        <xdr:cNvSpPr/>
      </xdr:nvSpPr>
      <xdr:spPr>
        <a:xfrm>
          <a:off x="4902200" y="144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27892</xdr:rowOff>
    </xdr:from>
    <xdr:ext cx="762000" cy="259045"/>
    <xdr:sp macro="" textlink="">
      <xdr:nvSpPr>
        <xdr:cNvPr id="215" name="人件費・物件費等の状況該当値テキスト"/>
        <xdr:cNvSpPr txBox="1"/>
      </xdr:nvSpPr>
      <xdr:spPr>
        <a:xfrm>
          <a:off x="5041900" y="1442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275,984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35196</xdr:rowOff>
    </xdr:from>
    <xdr:to>
      <xdr:col>6</xdr:col>
      <xdr:colOff>50800</xdr:colOff>
      <xdr:row>84</xdr:row>
      <xdr:rowOff>136796</xdr:rowOff>
    </xdr:to>
    <xdr:sp macro="" textlink="">
      <xdr:nvSpPr>
        <xdr:cNvPr id="216" name="円/楕円 215"/>
        <xdr:cNvSpPr/>
      </xdr:nvSpPr>
      <xdr:spPr>
        <a:xfrm>
          <a:off x="4064000" y="144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121573</xdr:rowOff>
    </xdr:from>
    <xdr:ext cx="736600" cy="259045"/>
    <xdr:sp macro="" textlink="">
      <xdr:nvSpPr>
        <xdr:cNvPr id="217" name="テキスト ボックス 216"/>
        <xdr:cNvSpPr txBox="1"/>
      </xdr:nvSpPr>
      <xdr:spPr>
        <a:xfrm>
          <a:off x="3733800" y="14523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270,857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25198</xdr:rowOff>
    </xdr:from>
    <xdr:to>
      <xdr:col>4</xdr:col>
      <xdr:colOff>533400</xdr:colOff>
      <xdr:row>84</xdr:row>
      <xdr:rowOff>126798</xdr:rowOff>
    </xdr:to>
    <xdr:sp macro="" textlink="">
      <xdr:nvSpPr>
        <xdr:cNvPr id="218" name="円/楕円 217"/>
        <xdr:cNvSpPr/>
      </xdr:nvSpPr>
      <xdr:spPr>
        <a:xfrm>
          <a:off x="3175000" y="144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111575</xdr:rowOff>
    </xdr:from>
    <xdr:ext cx="762000" cy="259045"/>
    <xdr:sp macro="" textlink="">
      <xdr:nvSpPr>
        <xdr:cNvPr id="219" name="テキスト ボックス 218"/>
        <xdr:cNvSpPr txBox="1"/>
      </xdr:nvSpPr>
      <xdr:spPr>
        <a:xfrm>
          <a:off x="2844800" y="1451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268,371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103121</xdr:rowOff>
    </xdr:from>
    <xdr:to>
      <xdr:col>3</xdr:col>
      <xdr:colOff>330200</xdr:colOff>
      <xdr:row>84</xdr:row>
      <xdr:rowOff>33271</xdr:rowOff>
    </xdr:to>
    <xdr:sp macro="" textlink="">
      <xdr:nvSpPr>
        <xdr:cNvPr id="220" name="円/楕円 219"/>
        <xdr:cNvSpPr/>
      </xdr:nvSpPr>
      <xdr:spPr>
        <a:xfrm>
          <a:off x="2286000" y="143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18048</xdr:rowOff>
    </xdr:from>
    <xdr:ext cx="762000" cy="259045"/>
    <xdr:sp macro="" textlink="">
      <xdr:nvSpPr>
        <xdr:cNvPr id="221" name="テキスト ボックス 220"/>
        <xdr:cNvSpPr txBox="1"/>
      </xdr:nvSpPr>
      <xdr:spPr>
        <a:xfrm>
          <a:off x="1955800" y="1441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245,115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48084</xdr:rowOff>
    </xdr:from>
    <xdr:to>
      <xdr:col>2</xdr:col>
      <xdr:colOff>127000</xdr:colOff>
      <xdr:row>83</xdr:row>
      <xdr:rowOff>149684</xdr:rowOff>
    </xdr:to>
    <xdr:sp macro="" textlink="">
      <xdr:nvSpPr>
        <xdr:cNvPr id="222" name="円/楕円 221"/>
        <xdr:cNvSpPr/>
      </xdr:nvSpPr>
      <xdr:spPr>
        <a:xfrm>
          <a:off x="1397000" y="14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134461</xdr:rowOff>
    </xdr:from>
    <xdr:ext cx="762000" cy="259045"/>
    <xdr:sp macro="" textlink="">
      <xdr:nvSpPr>
        <xdr:cNvPr id="223" name="テキスト ボックス 222"/>
        <xdr:cNvSpPr txBox="1"/>
      </xdr:nvSpPr>
      <xdr:spPr>
        <a:xfrm>
          <a:off x="1066800" y="1436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231,430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人事院勧告を尊重した適正な給与水準及び給与制度の維持管理に努めると共に、勤務評定導入についての検討や各種手当の見直しに努め、なお一層の適正化を図る。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29211</xdr:rowOff>
    </xdr:to>
    <xdr:cxnSp macro="">
      <xdr:nvCxnSpPr>
        <xdr:cNvPr id="257" name="直線コネクタ 256"/>
        <xdr:cNvCxnSpPr/>
      </xdr:nvCxnSpPr>
      <xdr:spPr>
        <a:xfrm>
          <a:off x="16179800" y="14717607"/>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86</xdr:row>
      <xdr:rowOff>13123</xdr:rowOff>
    </xdr:to>
    <xdr:cxnSp macro="">
      <xdr:nvCxnSpPr>
        <xdr:cNvPr id="260" name="直線コネクタ 259"/>
        <xdr:cNvCxnSpPr/>
      </xdr:nvCxnSpPr>
      <xdr:spPr>
        <a:xfrm flipV="1">
          <a:off x="15290800" y="147176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13123</xdr:rowOff>
    </xdr:from>
    <xdr:to>
      <xdr:col>22</xdr:col>
      <xdr:colOff>203200</xdr:colOff>
      <xdr:row>86</xdr:row>
      <xdr:rowOff>149861</xdr:rowOff>
    </xdr:to>
    <xdr:cxnSp macro="">
      <xdr:nvCxnSpPr>
        <xdr:cNvPr id="263" name="直線コネクタ 262"/>
        <xdr:cNvCxnSpPr/>
      </xdr:nvCxnSpPr>
      <xdr:spPr>
        <a:xfrm flipV="1">
          <a:off x="14401800" y="1475782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149861</xdr:rowOff>
    </xdr:from>
    <xdr:to>
      <xdr:col>21</xdr:col>
      <xdr:colOff>0</xdr:colOff>
      <xdr:row>89</xdr:row>
      <xdr:rowOff>166370</xdr:rowOff>
    </xdr:to>
    <xdr:cxnSp macro="">
      <xdr:nvCxnSpPr>
        <xdr:cNvPr id="266" name="直線コネクタ 265"/>
        <xdr:cNvCxnSpPr/>
      </xdr:nvCxnSpPr>
      <xdr:spPr>
        <a:xfrm flipV="1">
          <a:off x="13512800" y="14894561"/>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6" name="円/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7"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8" name="円/楕円 277"/>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9" name="テキスト ボックス 278"/>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80" name="円/楕円 279"/>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48700</xdr:rowOff>
    </xdr:from>
    <xdr:ext cx="762000" cy="259045"/>
    <xdr:sp macro="" textlink="">
      <xdr:nvSpPr>
        <xdr:cNvPr id="281" name="テキスト ボックス 280"/>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99061</xdr:rowOff>
    </xdr:from>
    <xdr:to>
      <xdr:col>21</xdr:col>
      <xdr:colOff>50800</xdr:colOff>
      <xdr:row>87</xdr:row>
      <xdr:rowOff>29211</xdr:rowOff>
    </xdr:to>
    <xdr:sp macro="" textlink="">
      <xdr:nvSpPr>
        <xdr:cNvPr id="282" name="円/楕円 281"/>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13988</xdr:rowOff>
    </xdr:from>
    <xdr:ext cx="762000" cy="259045"/>
    <xdr:sp macro="" textlink="">
      <xdr:nvSpPr>
        <xdr:cNvPr id="283" name="テキスト ボックス 282"/>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84" name="円/楕円 283"/>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85" name="テキスト ボックス 284"/>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平成１７年度以降、退職者不補充や採用抑制を続けており、今後も退職者の補充を必要最小限度に留め、定員管理の適正化に努める。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168318</xdr:rowOff>
    </xdr:from>
    <xdr:to>
      <xdr:col>24</xdr:col>
      <xdr:colOff>558800</xdr:colOff>
      <xdr:row>63</xdr:row>
      <xdr:rowOff>53170</xdr:rowOff>
    </xdr:to>
    <xdr:cxnSp macro="">
      <xdr:nvCxnSpPr>
        <xdr:cNvPr id="320" name="直線コネクタ 319"/>
        <xdr:cNvCxnSpPr/>
      </xdr:nvCxnSpPr>
      <xdr:spPr>
        <a:xfrm>
          <a:off x="16179800" y="10798218"/>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168318</xdr:rowOff>
    </xdr:from>
    <xdr:to>
      <xdr:col>23</xdr:col>
      <xdr:colOff>406400</xdr:colOff>
      <xdr:row>63</xdr:row>
      <xdr:rowOff>33062</xdr:rowOff>
    </xdr:to>
    <xdr:cxnSp macro="">
      <xdr:nvCxnSpPr>
        <xdr:cNvPr id="323" name="直線コネクタ 322"/>
        <xdr:cNvCxnSpPr/>
      </xdr:nvCxnSpPr>
      <xdr:spPr>
        <a:xfrm flipV="1">
          <a:off x="15290800" y="1079821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149013</xdr:rowOff>
    </xdr:from>
    <xdr:to>
      <xdr:col>22</xdr:col>
      <xdr:colOff>203200</xdr:colOff>
      <xdr:row>63</xdr:row>
      <xdr:rowOff>33062</xdr:rowOff>
    </xdr:to>
    <xdr:cxnSp macro="">
      <xdr:nvCxnSpPr>
        <xdr:cNvPr id="326" name="直線コネクタ 325"/>
        <xdr:cNvCxnSpPr/>
      </xdr:nvCxnSpPr>
      <xdr:spPr>
        <a:xfrm>
          <a:off x="14401800" y="10778913"/>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125688</xdr:rowOff>
    </xdr:from>
    <xdr:to>
      <xdr:col>21</xdr:col>
      <xdr:colOff>0</xdr:colOff>
      <xdr:row>62</xdr:row>
      <xdr:rowOff>149013</xdr:rowOff>
    </xdr:to>
    <xdr:cxnSp macro="">
      <xdr:nvCxnSpPr>
        <xdr:cNvPr id="329" name="直線コネクタ 328"/>
        <xdr:cNvCxnSpPr/>
      </xdr:nvCxnSpPr>
      <xdr:spPr>
        <a:xfrm>
          <a:off x="13512800" y="10755588"/>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2370</xdr:rowOff>
    </xdr:from>
    <xdr:to>
      <xdr:col>24</xdr:col>
      <xdr:colOff>609600</xdr:colOff>
      <xdr:row>63</xdr:row>
      <xdr:rowOff>103970</xdr:rowOff>
    </xdr:to>
    <xdr:sp macro="" textlink="">
      <xdr:nvSpPr>
        <xdr:cNvPr id="339" name="円/楕円 338"/>
        <xdr:cNvSpPr/>
      </xdr:nvSpPr>
      <xdr:spPr>
        <a:xfrm>
          <a:off x="16967200" y="108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145897</xdr:rowOff>
    </xdr:from>
    <xdr:ext cx="762000" cy="259045"/>
    <xdr:sp macro="" textlink="">
      <xdr:nvSpPr>
        <xdr:cNvPr id="340" name="定員管理の状況該当値テキスト"/>
        <xdr:cNvSpPr txBox="1"/>
      </xdr:nvSpPr>
      <xdr:spPr>
        <a:xfrm>
          <a:off x="17106900" y="107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117518</xdr:rowOff>
    </xdr:from>
    <xdr:to>
      <xdr:col>23</xdr:col>
      <xdr:colOff>457200</xdr:colOff>
      <xdr:row>63</xdr:row>
      <xdr:rowOff>47668</xdr:rowOff>
    </xdr:to>
    <xdr:sp macro="" textlink="">
      <xdr:nvSpPr>
        <xdr:cNvPr id="341" name="円/楕円 340"/>
        <xdr:cNvSpPr/>
      </xdr:nvSpPr>
      <xdr:spPr>
        <a:xfrm>
          <a:off x="16129000" y="107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32445</xdr:rowOff>
    </xdr:from>
    <xdr:ext cx="736600" cy="259045"/>
    <xdr:sp macro="" textlink="">
      <xdr:nvSpPr>
        <xdr:cNvPr id="342" name="テキスト ボックス 341"/>
        <xdr:cNvSpPr txBox="1"/>
      </xdr:nvSpPr>
      <xdr:spPr>
        <a:xfrm>
          <a:off x="15798800" y="10833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153712</xdr:rowOff>
    </xdr:from>
    <xdr:to>
      <xdr:col>22</xdr:col>
      <xdr:colOff>254000</xdr:colOff>
      <xdr:row>63</xdr:row>
      <xdr:rowOff>83862</xdr:rowOff>
    </xdr:to>
    <xdr:sp macro="" textlink="">
      <xdr:nvSpPr>
        <xdr:cNvPr id="343" name="円/楕円 342"/>
        <xdr:cNvSpPr/>
      </xdr:nvSpPr>
      <xdr:spPr>
        <a:xfrm>
          <a:off x="15240000" y="107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68639</xdr:rowOff>
    </xdr:from>
    <xdr:ext cx="762000" cy="259045"/>
    <xdr:sp macro="" textlink="">
      <xdr:nvSpPr>
        <xdr:cNvPr id="344" name="テキスト ボックス 343"/>
        <xdr:cNvSpPr txBox="1"/>
      </xdr:nvSpPr>
      <xdr:spPr>
        <a:xfrm>
          <a:off x="14909800" y="108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98213</xdr:rowOff>
    </xdr:from>
    <xdr:to>
      <xdr:col>21</xdr:col>
      <xdr:colOff>50800</xdr:colOff>
      <xdr:row>63</xdr:row>
      <xdr:rowOff>28363</xdr:rowOff>
    </xdr:to>
    <xdr:sp macro="" textlink="">
      <xdr:nvSpPr>
        <xdr:cNvPr id="345" name="円/楕円 344"/>
        <xdr:cNvSpPr/>
      </xdr:nvSpPr>
      <xdr:spPr>
        <a:xfrm>
          <a:off x="14351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13140</xdr:rowOff>
    </xdr:from>
    <xdr:ext cx="762000" cy="259045"/>
    <xdr:sp macro="" textlink="">
      <xdr:nvSpPr>
        <xdr:cNvPr id="346" name="テキスト ボックス 345"/>
        <xdr:cNvSpPr txBox="1"/>
      </xdr:nvSpPr>
      <xdr:spPr>
        <a:xfrm>
          <a:off x="14020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74888</xdr:rowOff>
    </xdr:from>
    <xdr:to>
      <xdr:col>19</xdr:col>
      <xdr:colOff>533400</xdr:colOff>
      <xdr:row>63</xdr:row>
      <xdr:rowOff>5038</xdr:rowOff>
    </xdr:to>
    <xdr:sp macro="" textlink="">
      <xdr:nvSpPr>
        <xdr:cNvPr id="347" name="円/楕円 346"/>
        <xdr:cNvSpPr/>
      </xdr:nvSpPr>
      <xdr:spPr>
        <a:xfrm>
          <a:off x="13462000" y="107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161265</xdr:rowOff>
    </xdr:from>
    <xdr:ext cx="762000" cy="259045"/>
    <xdr:sp macro="" textlink="">
      <xdr:nvSpPr>
        <xdr:cNvPr id="348" name="テキスト ボックス 347"/>
        <xdr:cNvSpPr txBox="1"/>
      </xdr:nvSpPr>
      <xdr:spPr>
        <a:xfrm>
          <a:off x="13131800" y="1079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類似団体と比較して良好な数値となっており、改善傾向となっている。</a:t>
          </a:r>
          <a:endParaRPr lang="ja-JP" altLang="ja-JP" sz="1400">
            <a:effectLst/>
          </a:endParaRPr>
        </a:p>
        <a:p>
          <a:pPr rtl="0"/>
          <a:r>
            <a:rPr lang="ja-JP" altLang="ja-JP" sz="1100" b="0" i="0" baseline="0">
              <a:solidFill>
                <a:schemeClr val="dk1"/>
              </a:solidFill>
              <a:effectLst/>
              <a:latin typeface="+mn-lt"/>
              <a:ea typeface="+mn-ea"/>
              <a:cs typeface="+mn-cs"/>
            </a:rPr>
            <a:t>しかし、大規模事業に要した起債の償還開始や、病院建設事業など医療体制整備事業に伴う起債発行により、数値の悪化が見込まれる。</a:t>
          </a:r>
          <a:endParaRPr lang="ja-JP" altLang="ja-JP" sz="1400">
            <a:effectLst/>
          </a:endParaRPr>
        </a:p>
        <a:p>
          <a:pPr rtl="0"/>
          <a:r>
            <a:rPr lang="ja-JP" altLang="ja-JP" sz="1100" b="0" i="0" baseline="0">
              <a:solidFill>
                <a:schemeClr val="dk1"/>
              </a:solidFill>
              <a:effectLst/>
              <a:latin typeface="+mn-lt"/>
              <a:ea typeface="+mn-ea"/>
              <a:cs typeface="+mn-cs"/>
            </a:rPr>
            <a:t>　起債発行を財源とする事業の厳格化に努め、財政健全化を図る。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77788</xdr:rowOff>
    </xdr:from>
    <xdr:to>
      <xdr:col>24</xdr:col>
      <xdr:colOff>558800</xdr:colOff>
      <xdr:row>38</xdr:row>
      <xdr:rowOff>128058</xdr:rowOff>
    </xdr:to>
    <xdr:cxnSp macro="">
      <xdr:nvCxnSpPr>
        <xdr:cNvPr id="386" name="直線コネクタ 385"/>
        <xdr:cNvCxnSpPr/>
      </xdr:nvCxnSpPr>
      <xdr:spPr>
        <a:xfrm flipV="1">
          <a:off x="16179800" y="6592888"/>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128058</xdr:rowOff>
    </xdr:from>
    <xdr:to>
      <xdr:col>23</xdr:col>
      <xdr:colOff>406400</xdr:colOff>
      <xdr:row>39</xdr:row>
      <xdr:rowOff>6879</xdr:rowOff>
    </xdr:to>
    <xdr:cxnSp macro="">
      <xdr:nvCxnSpPr>
        <xdr:cNvPr id="389" name="直線コネクタ 388"/>
        <xdr:cNvCxnSpPr/>
      </xdr:nvCxnSpPr>
      <xdr:spPr>
        <a:xfrm flipV="1">
          <a:off x="15290800" y="6643158"/>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6879</xdr:rowOff>
    </xdr:from>
    <xdr:to>
      <xdr:col>22</xdr:col>
      <xdr:colOff>203200</xdr:colOff>
      <xdr:row>39</xdr:row>
      <xdr:rowOff>57150</xdr:rowOff>
    </xdr:to>
    <xdr:cxnSp macro="">
      <xdr:nvCxnSpPr>
        <xdr:cNvPr id="392" name="直線コネクタ 391"/>
        <xdr:cNvCxnSpPr/>
      </xdr:nvCxnSpPr>
      <xdr:spPr>
        <a:xfrm flipV="1">
          <a:off x="14401800" y="669342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67204</xdr:rowOff>
    </xdr:to>
    <xdr:cxnSp macro="">
      <xdr:nvCxnSpPr>
        <xdr:cNvPr id="395" name="直線コネクタ 394"/>
        <xdr:cNvCxnSpPr/>
      </xdr:nvCxnSpPr>
      <xdr:spPr>
        <a:xfrm flipV="1">
          <a:off x="13512800" y="67437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26988</xdr:rowOff>
    </xdr:from>
    <xdr:to>
      <xdr:col>24</xdr:col>
      <xdr:colOff>609600</xdr:colOff>
      <xdr:row>38</xdr:row>
      <xdr:rowOff>128588</xdr:rowOff>
    </xdr:to>
    <xdr:sp macro="" textlink="">
      <xdr:nvSpPr>
        <xdr:cNvPr id="405" name="円/楕円 404"/>
        <xdr:cNvSpPr/>
      </xdr:nvSpPr>
      <xdr:spPr>
        <a:xfrm>
          <a:off x="169672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43515</xdr:rowOff>
    </xdr:from>
    <xdr:ext cx="762000" cy="259045"/>
    <xdr:sp macro="" textlink="">
      <xdr:nvSpPr>
        <xdr:cNvPr id="406" name="公債費負担の状況該当値テキスト"/>
        <xdr:cNvSpPr txBox="1"/>
      </xdr:nvSpPr>
      <xdr:spPr>
        <a:xfrm>
          <a:off x="171069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77258</xdr:rowOff>
    </xdr:from>
    <xdr:to>
      <xdr:col>23</xdr:col>
      <xdr:colOff>457200</xdr:colOff>
      <xdr:row>39</xdr:row>
      <xdr:rowOff>7408</xdr:rowOff>
    </xdr:to>
    <xdr:sp macro="" textlink="">
      <xdr:nvSpPr>
        <xdr:cNvPr id="407" name="円/楕円 406"/>
        <xdr:cNvSpPr/>
      </xdr:nvSpPr>
      <xdr:spPr>
        <a:xfrm>
          <a:off x="16129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17585</xdr:rowOff>
    </xdr:from>
    <xdr:ext cx="736600" cy="259045"/>
    <xdr:sp macro="" textlink="">
      <xdr:nvSpPr>
        <xdr:cNvPr id="408" name="テキスト ボックス 407"/>
        <xdr:cNvSpPr txBox="1"/>
      </xdr:nvSpPr>
      <xdr:spPr>
        <a:xfrm>
          <a:off x="15798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127529</xdr:rowOff>
    </xdr:from>
    <xdr:to>
      <xdr:col>22</xdr:col>
      <xdr:colOff>254000</xdr:colOff>
      <xdr:row>39</xdr:row>
      <xdr:rowOff>57679</xdr:rowOff>
    </xdr:to>
    <xdr:sp macro="" textlink="">
      <xdr:nvSpPr>
        <xdr:cNvPr id="409" name="円/楕円 408"/>
        <xdr:cNvSpPr/>
      </xdr:nvSpPr>
      <xdr:spPr>
        <a:xfrm>
          <a:off x="15240000" y="66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67856</xdr:rowOff>
    </xdr:from>
    <xdr:ext cx="762000" cy="259045"/>
    <xdr:sp macro="" textlink="">
      <xdr:nvSpPr>
        <xdr:cNvPr id="410" name="テキスト ボックス 409"/>
        <xdr:cNvSpPr txBox="1"/>
      </xdr:nvSpPr>
      <xdr:spPr>
        <a:xfrm>
          <a:off x="14909800" y="641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11" name="円/楕円 410"/>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412" name="テキスト ボックス 411"/>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16404</xdr:rowOff>
    </xdr:from>
    <xdr:to>
      <xdr:col>19</xdr:col>
      <xdr:colOff>533400</xdr:colOff>
      <xdr:row>39</xdr:row>
      <xdr:rowOff>118004</xdr:rowOff>
    </xdr:to>
    <xdr:sp macro="" textlink="">
      <xdr:nvSpPr>
        <xdr:cNvPr id="413" name="円/楕円 412"/>
        <xdr:cNvSpPr/>
      </xdr:nvSpPr>
      <xdr:spPr>
        <a:xfrm>
          <a:off x="13462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128181</xdr:rowOff>
    </xdr:from>
    <xdr:ext cx="762000" cy="259045"/>
    <xdr:sp macro="" textlink="">
      <xdr:nvSpPr>
        <xdr:cNvPr id="414" name="テキスト ボックス 413"/>
        <xdr:cNvSpPr txBox="1"/>
      </xdr:nvSpPr>
      <xdr:spPr>
        <a:xfrm>
          <a:off x="13131800" y="64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類似団体で１位と良好な数値となっている。</a:t>
          </a:r>
          <a:endParaRPr lang="ja-JP" altLang="ja-JP" sz="1400">
            <a:effectLst/>
          </a:endParaRPr>
        </a:p>
        <a:p>
          <a:pPr rtl="0"/>
          <a:r>
            <a:rPr lang="ja-JP" altLang="ja-JP" sz="1100" b="0" i="0" baseline="0">
              <a:solidFill>
                <a:schemeClr val="dk1"/>
              </a:solidFill>
              <a:effectLst/>
              <a:latin typeface="+mn-lt"/>
              <a:ea typeface="+mn-ea"/>
              <a:cs typeface="+mn-cs"/>
            </a:rPr>
            <a:t>　今後の見込みとして、大規模事業に発行した起債の償還開始や、病院建設事業など医療体制整備事業に伴う地方債残高の増加、収支不足を補うための財政調整基金等の取り崩しにより、急激に数値が悪化することが見込まれる。</a:t>
          </a:r>
          <a:endParaRPr lang="ja-JP" altLang="ja-JP" sz="1400">
            <a:effectLst/>
          </a:endParaRPr>
        </a:p>
        <a:p>
          <a:pPr rtl="0"/>
          <a:r>
            <a:rPr lang="ja-JP" altLang="ja-JP" sz="1100" b="0" i="0" baseline="0">
              <a:solidFill>
                <a:schemeClr val="dk1"/>
              </a:solidFill>
              <a:effectLst/>
              <a:latin typeface="+mn-lt"/>
              <a:ea typeface="+mn-ea"/>
              <a:cs typeface="+mn-cs"/>
            </a:rPr>
            <a:t>　急ぐ必要のない事業は実施時期を延伸、又は実施期間の複数年化を図り、道路・橋梁など社会資本の長寿命化や公共施設等の適正管理などに伴う地方債発行を継続してゆかねばならないため、国庫補助金など特定財源を活用し、過疎対策事業債の交付税措置の高い地方債を財源とすることにより、将来負担の悪化を防ぐ。</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6"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7" name="フローチャート : 判断 446"/>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8" name="フローチャート : 判断 447"/>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9" name="テキスト ボックス 448"/>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0" name="フローチャート : 判断 449"/>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1" name="テキスト ボックス 450"/>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5" name="テキスト ボックス 454"/>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7,114
7,059
140.80
7,189,309
6,861,436
237,272
3,653,847
6,940,603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平成１７年度以降、退職者不補充及び必要最小限度の補充に留めており、今後も人件費の抑制に努める。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37</xdr:row>
      <xdr:rowOff>146050</xdr:rowOff>
    </xdr:to>
    <xdr:cxnSp macro="">
      <xdr:nvCxnSpPr>
        <xdr:cNvPr id="66" name="直線コネクタ 65"/>
        <xdr:cNvCxnSpPr/>
      </xdr:nvCxnSpPr>
      <xdr:spPr>
        <a:xfrm>
          <a:off x="3987800" y="648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38</xdr:row>
      <xdr:rowOff>27940</xdr:rowOff>
    </xdr:to>
    <xdr:cxnSp macro="">
      <xdr:nvCxnSpPr>
        <xdr:cNvPr id="69" name="直線コネクタ 68"/>
        <xdr:cNvCxnSpPr/>
      </xdr:nvCxnSpPr>
      <xdr:spPr>
        <a:xfrm flipV="1">
          <a:off x="3098800" y="648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27940</xdr:rowOff>
    </xdr:to>
    <xdr:cxnSp macro="">
      <xdr:nvCxnSpPr>
        <xdr:cNvPr id="72" name="直線コネクタ 71"/>
        <xdr:cNvCxnSpPr/>
      </xdr:nvCxnSpPr>
      <xdr:spPr>
        <a:xfrm>
          <a:off x="2209800" y="6504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20320</xdr:rowOff>
    </xdr:to>
    <xdr:cxnSp macro="">
      <xdr:nvCxnSpPr>
        <xdr:cNvPr id="75" name="直線コネクタ 74"/>
        <xdr:cNvCxnSpPr/>
      </xdr:nvCxnSpPr>
      <xdr:spPr>
        <a:xfrm flipV="1">
          <a:off x="1320800" y="6504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9" name="円/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91" name="円/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3" name="円/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経常的な事務経費の削減に努めており、類似団体平均値を下回っている。今後も「行財政改革プラン」に掲げている毎年３％以上の削減（一般財源べース）に努め、適正化を図る。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165862</xdr:rowOff>
    </xdr:from>
    <xdr:to>
      <xdr:col>24</xdr:col>
      <xdr:colOff>31750</xdr:colOff>
      <xdr:row>16</xdr:row>
      <xdr:rowOff>104140</xdr:rowOff>
    </xdr:to>
    <xdr:cxnSp macro="">
      <xdr:nvCxnSpPr>
        <xdr:cNvPr id="124" name="直線コネクタ 123"/>
        <xdr:cNvCxnSpPr/>
      </xdr:nvCxnSpPr>
      <xdr:spPr>
        <a:xfrm>
          <a:off x="15671800" y="273761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147574</xdr:rowOff>
    </xdr:from>
    <xdr:to>
      <xdr:col>22</xdr:col>
      <xdr:colOff>565150</xdr:colOff>
      <xdr:row>15</xdr:row>
      <xdr:rowOff>165862</xdr:rowOff>
    </xdr:to>
    <xdr:cxnSp macro="">
      <xdr:nvCxnSpPr>
        <xdr:cNvPr id="127" name="直線コネクタ 126"/>
        <xdr:cNvCxnSpPr/>
      </xdr:nvCxnSpPr>
      <xdr:spPr>
        <a:xfrm>
          <a:off x="14782800" y="2719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147574</xdr:rowOff>
    </xdr:from>
    <xdr:to>
      <xdr:col>21</xdr:col>
      <xdr:colOff>361950</xdr:colOff>
      <xdr:row>16</xdr:row>
      <xdr:rowOff>8128</xdr:rowOff>
    </xdr:to>
    <xdr:cxnSp macro="">
      <xdr:nvCxnSpPr>
        <xdr:cNvPr id="130" name="直線コネクタ 129"/>
        <xdr:cNvCxnSpPr/>
      </xdr:nvCxnSpPr>
      <xdr:spPr>
        <a:xfrm flipV="1">
          <a:off x="13893800" y="2719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129286</xdr:rowOff>
    </xdr:from>
    <xdr:to>
      <xdr:col>20</xdr:col>
      <xdr:colOff>158750</xdr:colOff>
      <xdr:row>16</xdr:row>
      <xdr:rowOff>8128</xdr:rowOff>
    </xdr:to>
    <xdr:cxnSp macro="">
      <xdr:nvCxnSpPr>
        <xdr:cNvPr id="133" name="直線コネクタ 132"/>
        <xdr:cNvCxnSpPr/>
      </xdr:nvCxnSpPr>
      <xdr:spPr>
        <a:xfrm>
          <a:off x="13004800" y="27010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3" name="円/楕円 142"/>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4"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115062</xdr:rowOff>
    </xdr:from>
    <xdr:to>
      <xdr:col>22</xdr:col>
      <xdr:colOff>615950</xdr:colOff>
      <xdr:row>16</xdr:row>
      <xdr:rowOff>45212</xdr:rowOff>
    </xdr:to>
    <xdr:sp macro="" textlink="">
      <xdr:nvSpPr>
        <xdr:cNvPr id="145" name="円/楕円 144"/>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55389</xdr:rowOff>
    </xdr:from>
    <xdr:ext cx="736600" cy="259045"/>
    <xdr:sp macro="" textlink="">
      <xdr:nvSpPr>
        <xdr:cNvPr id="146" name="テキスト ボックス 145"/>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96774</xdr:rowOff>
    </xdr:from>
    <xdr:to>
      <xdr:col>21</xdr:col>
      <xdr:colOff>412750</xdr:colOff>
      <xdr:row>16</xdr:row>
      <xdr:rowOff>26924</xdr:rowOff>
    </xdr:to>
    <xdr:sp macro="" textlink="">
      <xdr:nvSpPr>
        <xdr:cNvPr id="147" name="円/楕円 146"/>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48" name="テキスト ボックス 147"/>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128778</xdr:rowOff>
    </xdr:from>
    <xdr:to>
      <xdr:col>20</xdr:col>
      <xdr:colOff>209550</xdr:colOff>
      <xdr:row>16</xdr:row>
      <xdr:rowOff>58928</xdr:rowOff>
    </xdr:to>
    <xdr:sp macro="" textlink="">
      <xdr:nvSpPr>
        <xdr:cNvPr id="149" name="円/楕円 148"/>
        <xdr:cNvSpPr/>
      </xdr:nvSpPr>
      <xdr:spPr>
        <a:xfrm>
          <a:off x="13843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69105</xdr:rowOff>
    </xdr:from>
    <xdr:ext cx="762000" cy="259045"/>
    <xdr:sp macro="" textlink="">
      <xdr:nvSpPr>
        <xdr:cNvPr id="150" name="テキスト ボックス 149"/>
        <xdr:cNvSpPr txBox="1"/>
      </xdr:nvSpPr>
      <xdr:spPr>
        <a:xfrm>
          <a:off x="13512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78486</xdr:rowOff>
    </xdr:from>
    <xdr:to>
      <xdr:col>19</xdr:col>
      <xdr:colOff>6350</xdr:colOff>
      <xdr:row>16</xdr:row>
      <xdr:rowOff>8636</xdr:rowOff>
    </xdr:to>
    <xdr:sp macro="" textlink="">
      <xdr:nvSpPr>
        <xdr:cNvPr id="151" name="円/楕円 150"/>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18813</xdr:rowOff>
    </xdr:from>
    <xdr:ext cx="762000" cy="259045"/>
    <xdr:sp macro="" textlink="">
      <xdr:nvSpPr>
        <xdr:cNvPr id="152" name="テキスト ボックス 151"/>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類似団体と比較して近接した数値となっている。</a:t>
          </a:r>
          <a:endParaRPr lang="ja-JP" altLang="ja-JP" sz="1400">
            <a:effectLst/>
          </a:endParaRPr>
        </a:p>
        <a:p>
          <a:pPr rtl="0"/>
          <a:r>
            <a:rPr lang="ja-JP" altLang="ja-JP" sz="1100" b="0" i="0" baseline="0">
              <a:solidFill>
                <a:schemeClr val="dk1"/>
              </a:solidFill>
              <a:effectLst/>
              <a:latin typeface="+mn-lt"/>
              <a:ea typeface="+mn-ea"/>
              <a:cs typeface="+mn-cs"/>
            </a:rPr>
            <a:t>　健康診断、健康相談など定期的に実施し、自立した生活が送れるように保健活動に努める。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88900</xdr:rowOff>
    </xdr:to>
    <xdr:cxnSp macro="">
      <xdr:nvCxnSpPr>
        <xdr:cNvPr id="185" name="直線コネクタ 184"/>
        <xdr:cNvCxnSpPr/>
      </xdr:nvCxnSpPr>
      <xdr:spPr>
        <a:xfrm flipV="1">
          <a:off x="3987800" y="9480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88900</xdr:rowOff>
    </xdr:to>
    <xdr:cxnSp macro="">
      <xdr:nvCxnSpPr>
        <xdr:cNvPr id="188" name="直線コネクタ 187"/>
        <xdr:cNvCxnSpPr/>
      </xdr:nvCxnSpPr>
      <xdr:spPr>
        <a:xfrm>
          <a:off x="3098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31750</xdr:rowOff>
    </xdr:to>
    <xdr:cxnSp macro="">
      <xdr:nvCxnSpPr>
        <xdr:cNvPr id="191" name="直線コネクタ 190"/>
        <xdr:cNvCxnSpPr/>
      </xdr:nvCxnSpPr>
      <xdr:spPr>
        <a:xfrm>
          <a:off x="2209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55</xdr:row>
      <xdr:rowOff>127000</xdr:rowOff>
    </xdr:to>
    <xdr:cxnSp macro="">
      <xdr:nvCxnSpPr>
        <xdr:cNvPr id="194" name="直線コネクタ 193"/>
        <xdr:cNvCxnSpPr/>
      </xdr:nvCxnSpPr>
      <xdr:spPr>
        <a:xfrm flipV="1">
          <a:off x="1320800" y="9366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4" name="円/楕円 203"/>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5"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6" name="円/楕円 205"/>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07" name="テキスト ボックス 20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8" name="円/楕円 207"/>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09" name="テキスト ボックス 208"/>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0" name="円/楕円 209"/>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1" name="テキスト ボックス 210"/>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2" name="円/楕円 211"/>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3" name="テキスト ボックス 212"/>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の数値で推移しているが、国民健康保険特別会計、診療所特別会計、公共下水道事業特別会計、水道会計（簡易水道）の収支不足を補う財政補填の繰出金の増加が見込まれるため、各会計への経費節減などを求めて、繰出金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163576</xdr:rowOff>
    </xdr:to>
    <xdr:cxnSp macro="">
      <xdr:nvCxnSpPr>
        <xdr:cNvPr id="243" name="直線コネクタ 242"/>
        <xdr:cNvCxnSpPr/>
      </xdr:nvCxnSpPr>
      <xdr:spPr>
        <a:xfrm>
          <a:off x="15671800" y="9728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168148</xdr:rowOff>
    </xdr:to>
    <xdr:cxnSp macro="">
      <xdr:nvCxnSpPr>
        <xdr:cNvPr id="246" name="直線コネクタ 245"/>
        <xdr:cNvCxnSpPr/>
      </xdr:nvCxnSpPr>
      <xdr:spPr>
        <a:xfrm flipV="1">
          <a:off x="14782800" y="9728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56</xdr:row>
      <xdr:rowOff>168148</xdr:rowOff>
    </xdr:to>
    <xdr:cxnSp macro="">
      <xdr:nvCxnSpPr>
        <xdr:cNvPr id="249" name="直線コネクタ 248"/>
        <xdr:cNvCxnSpPr/>
      </xdr:nvCxnSpPr>
      <xdr:spPr>
        <a:xfrm>
          <a:off x="13893800" y="9751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56</xdr:row>
      <xdr:rowOff>149860</xdr:rowOff>
    </xdr:to>
    <xdr:cxnSp macro="">
      <xdr:nvCxnSpPr>
        <xdr:cNvPr id="252" name="直線コネクタ 251"/>
        <xdr:cNvCxnSpPr/>
      </xdr:nvCxnSpPr>
      <xdr:spPr>
        <a:xfrm>
          <a:off x="13004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112776</xdr:rowOff>
    </xdr:from>
    <xdr:to>
      <xdr:col>24</xdr:col>
      <xdr:colOff>82550</xdr:colOff>
      <xdr:row>57</xdr:row>
      <xdr:rowOff>42926</xdr:rowOff>
    </xdr:to>
    <xdr:sp macro="" textlink="">
      <xdr:nvSpPr>
        <xdr:cNvPr id="262" name="円/楕円 261"/>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129303</xdr:rowOff>
    </xdr:from>
    <xdr:ext cx="762000" cy="259045"/>
    <xdr:sp macro="" textlink="">
      <xdr:nvSpPr>
        <xdr:cNvPr id="263" name="その他該当値テキスト"/>
        <xdr:cNvSpPr txBox="1"/>
      </xdr:nvSpPr>
      <xdr:spPr>
        <a:xfrm>
          <a:off x="16598900" y="955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4" name="円/楕円 263"/>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5" name="テキスト ボックス 264"/>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117348</xdr:rowOff>
    </xdr:from>
    <xdr:to>
      <xdr:col>21</xdr:col>
      <xdr:colOff>412750</xdr:colOff>
      <xdr:row>57</xdr:row>
      <xdr:rowOff>47498</xdr:rowOff>
    </xdr:to>
    <xdr:sp macro="" textlink="">
      <xdr:nvSpPr>
        <xdr:cNvPr id="266" name="円/楕円 265"/>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57675</xdr:rowOff>
    </xdr:from>
    <xdr:ext cx="762000" cy="259045"/>
    <xdr:sp macro="" textlink="">
      <xdr:nvSpPr>
        <xdr:cNvPr id="267" name="テキスト ボックス 266"/>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8" name="円/楕円 267"/>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9" name="テキスト ボックス 26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0" name="円/楕円 269"/>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71" name="テキスト ボックス 270"/>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類似団体と同程度の数値で推移しているが、病院会計、水道会計（上水道）の収支不足を補う財政補填の増加が見込まれるため、各会計の経費節減などを求めていく方針である。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101854</xdr:rowOff>
    </xdr:to>
    <xdr:cxnSp macro="">
      <xdr:nvCxnSpPr>
        <xdr:cNvPr id="301" name="直線コネクタ 300"/>
        <xdr:cNvCxnSpPr/>
      </xdr:nvCxnSpPr>
      <xdr:spPr>
        <a:xfrm flipV="1">
          <a:off x="15671800" y="6408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101854</xdr:rowOff>
    </xdr:to>
    <xdr:cxnSp macro="">
      <xdr:nvCxnSpPr>
        <xdr:cNvPr id="304" name="直線コネクタ 303"/>
        <xdr:cNvCxnSpPr/>
      </xdr:nvCxnSpPr>
      <xdr:spPr>
        <a:xfrm>
          <a:off x="14782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74422</xdr:rowOff>
    </xdr:to>
    <xdr:cxnSp macro="">
      <xdr:nvCxnSpPr>
        <xdr:cNvPr id="307" name="直線コネクタ 306"/>
        <xdr:cNvCxnSpPr/>
      </xdr:nvCxnSpPr>
      <xdr:spPr>
        <a:xfrm>
          <a:off x="13893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65278</xdr:rowOff>
    </xdr:to>
    <xdr:cxnSp macro="">
      <xdr:nvCxnSpPr>
        <xdr:cNvPr id="310" name="直線コネクタ 309"/>
        <xdr:cNvCxnSpPr/>
      </xdr:nvCxnSpPr>
      <xdr:spPr>
        <a:xfrm>
          <a:off x="13004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0" name="円/楕円 319"/>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1"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51054</xdr:rowOff>
    </xdr:from>
    <xdr:to>
      <xdr:col>22</xdr:col>
      <xdr:colOff>615950</xdr:colOff>
      <xdr:row>37</xdr:row>
      <xdr:rowOff>152654</xdr:rowOff>
    </xdr:to>
    <xdr:sp macro="" textlink="">
      <xdr:nvSpPr>
        <xdr:cNvPr id="322" name="円/楕円 321"/>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137431</xdr:rowOff>
    </xdr:from>
    <xdr:ext cx="736600" cy="259045"/>
    <xdr:sp macro="" textlink="">
      <xdr:nvSpPr>
        <xdr:cNvPr id="323" name="テキスト ボックス 322"/>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24" name="円/楕円 323"/>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25" name="テキスト ボックス 324"/>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26" name="円/楕円 325"/>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27" name="テキスト ボックス 326"/>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28" name="円/楕円 327"/>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80535</xdr:rowOff>
    </xdr:from>
    <xdr:ext cx="762000" cy="259045"/>
    <xdr:sp macro="" textlink="">
      <xdr:nvSpPr>
        <xdr:cNvPr id="329" name="テキスト ボックス 328"/>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病院建設事業など大規模事業に要する起債、継続的な臨時財政対策債の発行により、公債費の増加となった。</a:t>
          </a:r>
          <a:endParaRPr lang="ja-JP" altLang="ja-JP" sz="1400">
            <a:effectLst/>
          </a:endParaRPr>
        </a:p>
        <a:p>
          <a:pPr rtl="0"/>
          <a:r>
            <a:rPr lang="ja-JP" altLang="ja-JP" sz="1100" b="0" i="0" baseline="0">
              <a:solidFill>
                <a:schemeClr val="dk1"/>
              </a:solidFill>
              <a:effectLst/>
              <a:latin typeface="+mn-lt"/>
              <a:ea typeface="+mn-ea"/>
              <a:cs typeface="+mn-cs"/>
            </a:rPr>
            <a:t>　今後は、事業の取捨選択に努め、起債発行を抑制し、適正な地方債管理に努める。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130811</xdr:rowOff>
    </xdr:from>
    <xdr:to>
      <xdr:col>7</xdr:col>
      <xdr:colOff>15875</xdr:colOff>
      <xdr:row>76</xdr:row>
      <xdr:rowOff>134620</xdr:rowOff>
    </xdr:to>
    <xdr:cxnSp macro="">
      <xdr:nvCxnSpPr>
        <xdr:cNvPr id="361" name="直線コネクタ 360"/>
        <xdr:cNvCxnSpPr/>
      </xdr:nvCxnSpPr>
      <xdr:spPr>
        <a:xfrm>
          <a:off x="3987800" y="13161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130811</xdr:rowOff>
    </xdr:from>
    <xdr:to>
      <xdr:col>5</xdr:col>
      <xdr:colOff>549275</xdr:colOff>
      <xdr:row>77</xdr:row>
      <xdr:rowOff>1270</xdr:rowOff>
    </xdr:to>
    <xdr:cxnSp macro="">
      <xdr:nvCxnSpPr>
        <xdr:cNvPr id="364" name="直線コネクタ 363"/>
        <xdr:cNvCxnSpPr/>
      </xdr:nvCxnSpPr>
      <xdr:spPr>
        <a:xfrm flipV="1">
          <a:off x="3098800" y="13161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138430</xdr:rowOff>
    </xdr:from>
    <xdr:to>
      <xdr:col>4</xdr:col>
      <xdr:colOff>346075</xdr:colOff>
      <xdr:row>77</xdr:row>
      <xdr:rowOff>1270</xdr:rowOff>
    </xdr:to>
    <xdr:cxnSp macro="">
      <xdr:nvCxnSpPr>
        <xdr:cNvPr id="367" name="直線コネクタ 366"/>
        <xdr:cNvCxnSpPr/>
      </xdr:nvCxnSpPr>
      <xdr:spPr>
        <a:xfrm>
          <a:off x="2209800" y="13168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138430</xdr:rowOff>
    </xdr:from>
    <xdr:to>
      <xdr:col>3</xdr:col>
      <xdr:colOff>142875</xdr:colOff>
      <xdr:row>76</xdr:row>
      <xdr:rowOff>142239</xdr:rowOff>
    </xdr:to>
    <xdr:cxnSp macro="">
      <xdr:nvCxnSpPr>
        <xdr:cNvPr id="370" name="直線コネクタ 369"/>
        <xdr:cNvCxnSpPr/>
      </xdr:nvCxnSpPr>
      <xdr:spPr>
        <a:xfrm flipV="1">
          <a:off x="1320800" y="13168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80" name="円/楕円 379"/>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55897</xdr:rowOff>
    </xdr:from>
    <xdr:ext cx="762000" cy="259045"/>
    <xdr:sp macro="" textlink="">
      <xdr:nvSpPr>
        <xdr:cNvPr id="381" name="公債費該当値テキスト"/>
        <xdr:cNvSpPr txBox="1"/>
      </xdr:nvSpPr>
      <xdr:spPr>
        <a:xfrm>
          <a:off x="4914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80011</xdr:rowOff>
    </xdr:from>
    <xdr:to>
      <xdr:col>5</xdr:col>
      <xdr:colOff>600075</xdr:colOff>
      <xdr:row>77</xdr:row>
      <xdr:rowOff>10161</xdr:rowOff>
    </xdr:to>
    <xdr:sp macro="" textlink="">
      <xdr:nvSpPr>
        <xdr:cNvPr id="382" name="円/楕円 381"/>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166388</xdr:rowOff>
    </xdr:from>
    <xdr:ext cx="736600" cy="259045"/>
    <xdr:sp macro="" textlink="">
      <xdr:nvSpPr>
        <xdr:cNvPr id="383" name="テキスト ボックス 382"/>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84" name="円/楕円 383"/>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36847</xdr:rowOff>
    </xdr:from>
    <xdr:ext cx="762000" cy="259045"/>
    <xdr:sp macro="" textlink="">
      <xdr:nvSpPr>
        <xdr:cNvPr id="385" name="テキスト ボックス 384"/>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87630</xdr:rowOff>
    </xdr:from>
    <xdr:to>
      <xdr:col>3</xdr:col>
      <xdr:colOff>193675</xdr:colOff>
      <xdr:row>77</xdr:row>
      <xdr:rowOff>17780</xdr:rowOff>
    </xdr:to>
    <xdr:sp macro="" textlink="">
      <xdr:nvSpPr>
        <xdr:cNvPr id="386" name="円/楕円 385"/>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87" name="テキスト ボックス 386"/>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91439</xdr:rowOff>
    </xdr:from>
    <xdr:to>
      <xdr:col>1</xdr:col>
      <xdr:colOff>676275</xdr:colOff>
      <xdr:row>77</xdr:row>
      <xdr:rowOff>21589</xdr:rowOff>
    </xdr:to>
    <xdr:sp macro="" textlink="">
      <xdr:nvSpPr>
        <xdr:cNvPr id="388" name="円/楕円 387"/>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31767</xdr:rowOff>
    </xdr:from>
    <xdr:ext cx="762000" cy="259045"/>
    <xdr:sp macro="" textlink="">
      <xdr:nvSpPr>
        <xdr:cNvPr id="389" name="テキスト ボックス 388"/>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類似団体より若干良好な数値となっている。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168911</xdr:rowOff>
    </xdr:from>
    <xdr:to>
      <xdr:col>24</xdr:col>
      <xdr:colOff>31750</xdr:colOff>
      <xdr:row>77</xdr:row>
      <xdr:rowOff>81280</xdr:rowOff>
    </xdr:to>
    <xdr:cxnSp macro="">
      <xdr:nvCxnSpPr>
        <xdr:cNvPr id="422" name="直線コネクタ 421"/>
        <xdr:cNvCxnSpPr/>
      </xdr:nvCxnSpPr>
      <xdr:spPr>
        <a:xfrm>
          <a:off x="15671800" y="131991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168911</xdr:rowOff>
    </xdr:from>
    <xdr:to>
      <xdr:col>22</xdr:col>
      <xdr:colOff>565150</xdr:colOff>
      <xdr:row>77</xdr:row>
      <xdr:rowOff>8889</xdr:rowOff>
    </xdr:to>
    <xdr:cxnSp macro="">
      <xdr:nvCxnSpPr>
        <xdr:cNvPr id="425" name="直線コネクタ 424"/>
        <xdr:cNvCxnSpPr/>
      </xdr:nvCxnSpPr>
      <xdr:spPr>
        <a:xfrm flipV="1">
          <a:off x="14782800" y="13199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8889</xdr:rowOff>
    </xdr:to>
    <xdr:cxnSp macro="">
      <xdr:nvCxnSpPr>
        <xdr:cNvPr id="428" name="直線コネクタ 427"/>
        <xdr:cNvCxnSpPr/>
      </xdr:nvCxnSpPr>
      <xdr:spPr>
        <a:xfrm>
          <a:off x="13893800" y="131762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119380</xdr:rowOff>
    </xdr:from>
    <xdr:to>
      <xdr:col>20</xdr:col>
      <xdr:colOff>158750</xdr:colOff>
      <xdr:row>76</xdr:row>
      <xdr:rowOff>146050</xdr:rowOff>
    </xdr:to>
    <xdr:cxnSp macro="">
      <xdr:nvCxnSpPr>
        <xdr:cNvPr id="431" name="直線コネクタ 430"/>
        <xdr:cNvCxnSpPr/>
      </xdr:nvCxnSpPr>
      <xdr:spPr>
        <a:xfrm>
          <a:off x="13004800" y="13149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41" name="円/楕円 440"/>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47007</xdr:rowOff>
    </xdr:from>
    <xdr:ext cx="762000" cy="259045"/>
    <xdr:sp macro="" textlink="">
      <xdr:nvSpPr>
        <xdr:cNvPr id="442" name="公債費以外該当値テキスト"/>
        <xdr:cNvSpPr txBox="1"/>
      </xdr:nvSpPr>
      <xdr:spPr>
        <a:xfrm>
          <a:off x="165989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118111</xdr:rowOff>
    </xdr:from>
    <xdr:to>
      <xdr:col>22</xdr:col>
      <xdr:colOff>615950</xdr:colOff>
      <xdr:row>77</xdr:row>
      <xdr:rowOff>48261</xdr:rowOff>
    </xdr:to>
    <xdr:sp macro="" textlink="">
      <xdr:nvSpPr>
        <xdr:cNvPr id="443" name="円/楕円 442"/>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58437</xdr:rowOff>
    </xdr:from>
    <xdr:ext cx="736600" cy="259045"/>
    <xdr:sp macro="" textlink="">
      <xdr:nvSpPr>
        <xdr:cNvPr id="444" name="テキスト ボックス 443"/>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45" name="円/楕円 444"/>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46" name="テキスト ボックス 445"/>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47" name="円/楕円 446"/>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35577</xdr:rowOff>
    </xdr:from>
    <xdr:ext cx="762000" cy="259045"/>
    <xdr:sp macro="" textlink="">
      <xdr:nvSpPr>
        <xdr:cNvPr id="448" name="テキスト ボックス 447"/>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68580</xdr:rowOff>
    </xdr:from>
    <xdr:to>
      <xdr:col>19</xdr:col>
      <xdr:colOff>6350</xdr:colOff>
      <xdr:row>76</xdr:row>
      <xdr:rowOff>170180</xdr:rowOff>
    </xdr:to>
    <xdr:sp macro="" textlink="">
      <xdr:nvSpPr>
        <xdr:cNvPr id="449" name="円/楕円 448"/>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8907</xdr:rowOff>
    </xdr:from>
    <xdr:ext cx="762000" cy="259045"/>
    <xdr:sp macro="" textlink="">
      <xdr:nvSpPr>
        <xdr:cNvPr id="450" name="テキスト ボックス 449"/>
        <xdr:cNvSpPr txBox="1"/>
      </xdr:nvSpPr>
      <xdr:spPr>
        <a:xfrm>
          <a:off x="12623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徳島県美波町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16121</xdr:rowOff>
    </xdr:from>
    <xdr:to>
      <xdr:col>4</xdr:col>
      <xdr:colOff>1117600</xdr:colOff>
      <xdr:row>15</xdr:row>
      <xdr:rowOff>31864</xdr:rowOff>
    </xdr:to>
    <xdr:cxnSp macro="">
      <xdr:nvCxnSpPr>
        <xdr:cNvPr id="50" name="直線コネクタ 49"/>
        <xdr:cNvCxnSpPr/>
      </xdr:nvCxnSpPr>
      <xdr:spPr bwMode="auto">
        <a:xfrm>
          <a:off x="5003800" y="2635496"/>
          <a:ext cx="647700" cy="15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16121</xdr:rowOff>
    </xdr:from>
    <xdr:to>
      <xdr:col>4</xdr:col>
      <xdr:colOff>469900</xdr:colOff>
      <xdr:row>15</xdr:row>
      <xdr:rowOff>20091</xdr:rowOff>
    </xdr:to>
    <xdr:cxnSp macro="">
      <xdr:nvCxnSpPr>
        <xdr:cNvPr id="53" name="直線コネクタ 52"/>
        <xdr:cNvCxnSpPr/>
      </xdr:nvCxnSpPr>
      <xdr:spPr bwMode="auto">
        <a:xfrm flipV="1">
          <a:off x="4305300" y="2635496"/>
          <a:ext cx="698500" cy="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12868</xdr:rowOff>
    </xdr:from>
    <xdr:to>
      <xdr:col>3</xdr:col>
      <xdr:colOff>904875</xdr:colOff>
      <xdr:row>15</xdr:row>
      <xdr:rowOff>20091</xdr:rowOff>
    </xdr:to>
    <xdr:cxnSp macro="">
      <xdr:nvCxnSpPr>
        <xdr:cNvPr id="56" name="直線コネクタ 55"/>
        <xdr:cNvCxnSpPr/>
      </xdr:nvCxnSpPr>
      <xdr:spPr bwMode="auto">
        <a:xfrm>
          <a:off x="3606800" y="2632243"/>
          <a:ext cx="698500" cy="7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12868</xdr:rowOff>
    </xdr:from>
    <xdr:to>
      <xdr:col>3</xdr:col>
      <xdr:colOff>206375</xdr:colOff>
      <xdr:row>15</xdr:row>
      <xdr:rowOff>106068</xdr:rowOff>
    </xdr:to>
    <xdr:cxnSp macro="">
      <xdr:nvCxnSpPr>
        <xdr:cNvPr id="59" name="直線コネクタ 58"/>
        <xdr:cNvCxnSpPr/>
      </xdr:nvCxnSpPr>
      <xdr:spPr bwMode="auto">
        <a:xfrm flipV="1">
          <a:off x="2908300" y="2632243"/>
          <a:ext cx="698500" cy="9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152514</xdr:rowOff>
    </xdr:from>
    <xdr:to>
      <xdr:col>5</xdr:col>
      <xdr:colOff>34925</xdr:colOff>
      <xdr:row>15</xdr:row>
      <xdr:rowOff>82664</xdr:rowOff>
    </xdr:to>
    <xdr:sp macro="" textlink="">
      <xdr:nvSpPr>
        <xdr:cNvPr id="69" name="円/楕円 68"/>
        <xdr:cNvSpPr/>
      </xdr:nvSpPr>
      <xdr:spPr bwMode="auto">
        <a:xfrm>
          <a:off x="5600700" y="2600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169041</xdr:rowOff>
    </xdr:from>
    <xdr:ext cx="762000" cy="259045"/>
    <xdr:sp macro="" textlink="">
      <xdr:nvSpPr>
        <xdr:cNvPr id="70" name="人口1人当たり決算額の推移該当値テキスト130"/>
        <xdr:cNvSpPr txBox="1"/>
      </xdr:nvSpPr>
      <xdr:spPr>
        <a:xfrm>
          <a:off x="5740400" y="244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168,735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136771</xdr:rowOff>
    </xdr:from>
    <xdr:to>
      <xdr:col>4</xdr:col>
      <xdr:colOff>520700</xdr:colOff>
      <xdr:row>15</xdr:row>
      <xdr:rowOff>66921</xdr:rowOff>
    </xdr:to>
    <xdr:sp macro="" textlink="">
      <xdr:nvSpPr>
        <xdr:cNvPr id="71" name="円/楕円 70"/>
        <xdr:cNvSpPr/>
      </xdr:nvSpPr>
      <xdr:spPr bwMode="auto">
        <a:xfrm>
          <a:off x="4953000" y="258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77098</xdr:rowOff>
    </xdr:from>
    <xdr:ext cx="736600" cy="259045"/>
    <xdr:sp macro="" textlink="">
      <xdr:nvSpPr>
        <xdr:cNvPr id="72" name="テキスト ボックス 71"/>
        <xdr:cNvSpPr txBox="1"/>
      </xdr:nvSpPr>
      <xdr:spPr>
        <a:xfrm>
          <a:off x="4622800" y="2353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170,801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140741</xdr:rowOff>
    </xdr:from>
    <xdr:to>
      <xdr:col>3</xdr:col>
      <xdr:colOff>955675</xdr:colOff>
      <xdr:row>15</xdr:row>
      <xdr:rowOff>70891</xdr:rowOff>
    </xdr:to>
    <xdr:sp macro="" textlink="">
      <xdr:nvSpPr>
        <xdr:cNvPr id="73" name="円/楕円 72"/>
        <xdr:cNvSpPr/>
      </xdr:nvSpPr>
      <xdr:spPr bwMode="auto">
        <a:xfrm>
          <a:off x="4254500" y="2588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81068</xdr:rowOff>
    </xdr:from>
    <xdr:ext cx="762000" cy="259045"/>
    <xdr:sp macro="" textlink="">
      <xdr:nvSpPr>
        <xdr:cNvPr id="74" name="テキスト ボックス 73"/>
        <xdr:cNvSpPr txBox="1"/>
      </xdr:nvSpPr>
      <xdr:spPr>
        <a:xfrm>
          <a:off x="3924300" y="23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170,280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133518</xdr:rowOff>
    </xdr:from>
    <xdr:to>
      <xdr:col>3</xdr:col>
      <xdr:colOff>257175</xdr:colOff>
      <xdr:row>15</xdr:row>
      <xdr:rowOff>63668</xdr:rowOff>
    </xdr:to>
    <xdr:sp macro="" textlink="">
      <xdr:nvSpPr>
        <xdr:cNvPr id="75" name="円/楕円 74"/>
        <xdr:cNvSpPr/>
      </xdr:nvSpPr>
      <xdr:spPr bwMode="auto">
        <a:xfrm>
          <a:off x="3556000" y="258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73845</xdr:rowOff>
    </xdr:from>
    <xdr:ext cx="762000" cy="259045"/>
    <xdr:sp macro="" textlink="">
      <xdr:nvSpPr>
        <xdr:cNvPr id="76" name="テキスト ボックス 75"/>
        <xdr:cNvSpPr txBox="1"/>
      </xdr:nvSpPr>
      <xdr:spPr>
        <a:xfrm>
          <a:off x="3225800" y="235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171,228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55268</xdr:rowOff>
    </xdr:from>
    <xdr:to>
      <xdr:col>2</xdr:col>
      <xdr:colOff>692150</xdr:colOff>
      <xdr:row>15</xdr:row>
      <xdr:rowOff>156868</xdr:rowOff>
    </xdr:to>
    <xdr:sp macro="" textlink="">
      <xdr:nvSpPr>
        <xdr:cNvPr id="77" name="円/楕円 76"/>
        <xdr:cNvSpPr/>
      </xdr:nvSpPr>
      <xdr:spPr bwMode="auto">
        <a:xfrm>
          <a:off x="2857500" y="2674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167045</xdr:rowOff>
    </xdr:from>
    <xdr:ext cx="762000" cy="259045"/>
    <xdr:sp macro="" textlink="">
      <xdr:nvSpPr>
        <xdr:cNvPr id="78" name="テキスト ボックス 77"/>
        <xdr:cNvSpPr txBox="1"/>
      </xdr:nvSpPr>
      <xdr:spPr>
        <a:xfrm>
          <a:off x="2527300" y="244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33445</xdr:rowOff>
    </xdr:from>
    <xdr:to>
      <xdr:col>4</xdr:col>
      <xdr:colOff>1117600</xdr:colOff>
      <xdr:row>37</xdr:row>
      <xdr:rowOff>39675</xdr:rowOff>
    </xdr:to>
    <xdr:cxnSp macro="">
      <xdr:nvCxnSpPr>
        <xdr:cNvPr id="112" name="直線コネクタ 111"/>
        <xdr:cNvCxnSpPr/>
      </xdr:nvCxnSpPr>
      <xdr:spPr bwMode="auto">
        <a:xfrm>
          <a:off x="5003800" y="7158145"/>
          <a:ext cx="647700" cy="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145117</xdr:rowOff>
    </xdr:from>
    <xdr:to>
      <xdr:col>4</xdr:col>
      <xdr:colOff>469900</xdr:colOff>
      <xdr:row>37</xdr:row>
      <xdr:rowOff>33445</xdr:rowOff>
    </xdr:to>
    <xdr:cxnSp macro="">
      <xdr:nvCxnSpPr>
        <xdr:cNvPr id="115" name="直線コネクタ 114"/>
        <xdr:cNvCxnSpPr/>
      </xdr:nvCxnSpPr>
      <xdr:spPr bwMode="auto">
        <a:xfrm>
          <a:off x="4305300" y="7098367"/>
          <a:ext cx="698500" cy="59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95815</xdr:rowOff>
    </xdr:from>
    <xdr:to>
      <xdr:col>3</xdr:col>
      <xdr:colOff>904875</xdr:colOff>
      <xdr:row>36</xdr:row>
      <xdr:rowOff>145117</xdr:rowOff>
    </xdr:to>
    <xdr:cxnSp macro="">
      <xdr:nvCxnSpPr>
        <xdr:cNvPr id="118" name="直線コネクタ 117"/>
        <xdr:cNvCxnSpPr/>
      </xdr:nvCxnSpPr>
      <xdr:spPr bwMode="auto">
        <a:xfrm>
          <a:off x="3606800" y="7049065"/>
          <a:ext cx="698500" cy="49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95815</xdr:rowOff>
    </xdr:from>
    <xdr:to>
      <xdr:col>3</xdr:col>
      <xdr:colOff>206375</xdr:colOff>
      <xdr:row>36</xdr:row>
      <xdr:rowOff>108483</xdr:rowOff>
    </xdr:to>
    <xdr:cxnSp macro="">
      <xdr:nvCxnSpPr>
        <xdr:cNvPr id="121" name="直線コネクタ 120"/>
        <xdr:cNvCxnSpPr/>
      </xdr:nvCxnSpPr>
      <xdr:spPr bwMode="auto">
        <a:xfrm flipV="1">
          <a:off x="2908300" y="7049065"/>
          <a:ext cx="698500" cy="12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160325</xdr:rowOff>
    </xdr:from>
    <xdr:to>
      <xdr:col>5</xdr:col>
      <xdr:colOff>34925</xdr:colOff>
      <xdr:row>37</xdr:row>
      <xdr:rowOff>90475</xdr:rowOff>
    </xdr:to>
    <xdr:sp macro="" textlink="">
      <xdr:nvSpPr>
        <xdr:cNvPr id="131" name="円/楕円 130"/>
        <xdr:cNvSpPr/>
      </xdr:nvSpPr>
      <xdr:spPr bwMode="auto">
        <a:xfrm>
          <a:off x="5600700" y="711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132402</xdr:rowOff>
    </xdr:from>
    <xdr:ext cx="762000" cy="259045"/>
    <xdr:sp macro="" textlink="">
      <xdr:nvSpPr>
        <xdr:cNvPr id="132" name="人口1人当たり決算額の推移該当値テキスト445"/>
        <xdr:cNvSpPr txBox="1"/>
      </xdr:nvSpPr>
      <xdr:spPr>
        <a:xfrm>
          <a:off x="5740400" y="708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20,584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154095</xdr:rowOff>
    </xdr:from>
    <xdr:to>
      <xdr:col>4</xdr:col>
      <xdr:colOff>520700</xdr:colOff>
      <xdr:row>37</xdr:row>
      <xdr:rowOff>84245</xdr:rowOff>
    </xdr:to>
    <xdr:sp macro="" textlink="">
      <xdr:nvSpPr>
        <xdr:cNvPr id="133" name="円/楕円 132"/>
        <xdr:cNvSpPr/>
      </xdr:nvSpPr>
      <xdr:spPr bwMode="auto">
        <a:xfrm>
          <a:off x="4953000" y="7107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69022</xdr:rowOff>
    </xdr:from>
    <xdr:ext cx="736600" cy="259045"/>
    <xdr:sp macro="" textlink="">
      <xdr:nvSpPr>
        <xdr:cNvPr id="134" name="テキスト ボックス 133"/>
        <xdr:cNvSpPr txBox="1"/>
      </xdr:nvSpPr>
      <xdr:spPr>
        <a:xfrm>
          <a:off x="4622800" y="7193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20,911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94317</xdr:rowOff>
    </xdr:from>
    <xdr:to>
      <xdr:col>3</xdr:col>
      <xdr:colOff>955675</xdr:colOff>
      <xdr:row>37</xdr:row>
      <xdr:rowOff>24467</xdr:rowOff>
    </xdr:to>
    <xdr:sp macro="" textlink="">
      <xdr:nvSpPr>
        <xdr:cNvPr id="135" name="円/楕円 134"/>
        <xdr:cNvSpPr/>
      </xdr:nvSpPr>
      <xdr:spPr bwMode="auto">
        <a:xfrm>
          <a:off x="4254500" y="704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9244</xdr:rowOff>
    </xdr:from>
    <xdr:ext cx="762000" cy="259045"/>
    <xdr:sp macro="" textlink="">
      <xdr:nvSpPr>
        <xdr:cNvPr id="136" name="テキスト ボックス 135"/>
        <xdr:cNvSpPr txBox="1"/>
      </xdr:nvSpPr>
      <xdr:spPr>
        <a:xfrm>
          <a:off x="3924300" y="713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45015</xdr:rowOff>
    </xdr:from>
    <xdr:to>
      <xdr:col>3</xdr:col>
      <xdr:colOff>257175</xdr:colOff>
      <xdr:row>36</xdr:row>
      <xdr:rowOff>146615</xdr:rowOff>
    </xdr:to>
    <xdr:sp macro="" textlink="">
      <xdr:nvSpPr>
        <xdr:cNvPr id="137" name="円/楕円 136"/>
        <xdr:cNvSpPr/>
      </xdr:nvSpPr>
      <xdr:spPr bwMode="auto">
        <a:xfrm>
          <a:off x="3556000" y="6998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131392</xdr:rowOff>
    </xdr:from>
    <xdr:ext cx="762000" cy="259045"/>
    <xdr:sp macro="" textlink="">
      <xdr:nvSpPr>
        <xdr:cNvPr id="138" name="テキスト ボックス 137"/>
        <xdr:cNvSpPr txBox="1"/>
      </xdr:nvSpPr>
      <xdr:spPr>
        <a:xfrm>
          <a:off x="3225800" y="708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26,637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57683</xdr:rowOff>
    </xdr:from>
    <xdr:to>
      <xdr:col>2</xdr:col>
      <xdr:colOff>692150</xdr:colOff>
      <xdr:row>36</xdr:row>
      <xdr:rowOff>159283</xdr:rowOff>
    </xdr:to>
    <xdr:sp macro="" textlink="">
      <xdr:nvSpPr>
        <xdr:cNvPr id="139" name="円/楕円 138"/>
        <xdr:cNvSpPr/>
      </xdr:nvSpPr>
      <xdr:spPr bwMode="auto">
        <a:xfrm>
          <a:off x="2857500" y="701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144060</xdr:rowOff>
    </xdr:from>
    <xdr:ext cx="762000" cy="259045"/>
    <xdr:sp macro="" textlink="">
      <xdr:nvSpPr>
        <xdr:cNvPr id="140" name="テキスト ボックス 139"/>
        <xdr:cNvSpPr txBox="1"/>
      </xdr:nvSpPr>
      <xdr:spPr>
        <a:xfrm>
          <a:off x="2527300" y="709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7,114
7,059
140.80
7,189,309
6,861,436
237,272
3,653,847
6,940,603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34860</xdr:rowOff>
    </xdr:from>
    <xdr:to>
      <xdr:col>6</xdr:col>
      <xdr:colOff>511175</xdr:colOff>
      <xdr:row>34</xdr:row>
      <xdr:rowOff>81102</xdr:rowOff>
    </xdr:to>
    <xdr:cxnSp macro="">
      <xdr:nvCxnSpPr>
        <xdr:cNvPr id="63" name="直線コネクタ 62"/>
        <xdr:cNvCxnSpPr/>
      </xdr:nvCxnSpPr>
      <xdr:spPr>
        <a:xfrm>
          <a:off x="3797300" y="5864160"/>
          <a:ext cx="8382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34860</xdr:rowOff>
    </xdr:from>
    <xdr:to>
      <xdr:col>5</xdr:col>
      <xdr:colOff>358775</xdr:colOff>
      <xdr:row>34</xdr:row>
      <xdr:rowOff>80286</xdr:rowOff>
    </xdr:to>
    <xdr:cxnSp macro="">
      <xdr:nvCxnSpPr>
        <xdr:cNvPr id="66" name="直線コネクタ 65"/>
        <xdr:cNvCxnSpPr/>
      </xdr:nvCxnSpPr>
      <xdr:spPr>
        <a:xfrm flipV="1">
          <a:off x="2908300" y="5864160"/>
          <a:ext cx="8890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80286</xdr:rowOff>
    </xdr:from>
    <xdr:to>
      <xdr:col>4</xdr:col>
      <xdr:colOff>155575</xdr:colOff>
      <xdr:row>34</xdr:row>
      <xdr:rowOff>134605</xdr:rowOff>
    </xdr:to>
    <xdr:cxnSp macro="">
      <xdr:nvCxnSpPr>
        <xdr:cNvPr id="69" name="直線コネクタ 68"/>
        <xdr:cNvCxnSpPr/>
      </xdr:nvCxnSpPr>
      <xdr:spPr>
        <a:xfrm flipV="1">
          <a:off x="2019300" y="5909586"/>
          <a:ext cx="889000" cy="5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134605</xdr:rowOff>
    </xdr:from>
    <xdr:to>
      <xdr:col>2</xdr:col>
      <xdr:colOff>638175</xdr:colOff>
      <xdr:row>34</xdr:row>
      <xdr:rowOff>169364</xdr:rowOff>
    </xdr:to>
    <xdr:cxnSp macro="">
      <xdr:nvCxnSpPr>
        <xdr:cNvPr id="72" name="直線コネクタ 71"/>
        <xdr:cNvCxnSpPr/>
      </xdr:nvCxnSpPr>
      <xdr:spPr>
        <a:xfrm flipV="1">
          <a:off x="1130300" y="5963905"/>
          <a:ext cx="889000" cy="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30302</xdr:rowOff>
    </xdr:from>
    <xdr:to>
      <xdr:col>6</xdr:col>
      <xdr:colOff>561975</xdr:colOff>
      <xdr:row>34</xdr:row>
      <xdr:rowOff>131902</xdr:rowOff>
    </xdr:to>
    <xdr:sp macro="" textlink="">
      <xdr:nvSpPr>
        <xdr:cNvPr id="82" name="円/楕円 81"/>
        <xdr:cNvSpPr/>
      </xdr:nvSpPr>
      <xdr:spPr>
        <a:xfrm>
          <a:off x="4584700" y="58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53179</xdr:rowOff>
    </xdr:from>
    <xdr:ext cx="599010" cy="259045"/>
    <xdr:sp macro="" textlink="">
      <xdr:nvSpPr>
        <xdr:cNvPr id="83" name="人件費該当値テキスト"/>
        <xdr:cNvSpPr txBox="1"/>
      </xdr:nvSpPr>
      <xdr:spPr>
        <a:xfrm>
          <a:off x="4686300" y="571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140,383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155510</xdr:rowOff>
    </xdr:from>
    <xdr:to>
      <xdr:col>5</xdr:col>
      <xdr:colOff>409575</xdr:colOff>
      <xdr:row>34</xdr:row>
      <xdr:rowOff>85660</xdr:rowOff>
    </xdr:to>
    <xdr:sp macro="" textlink="">
      <xdr:nvSpPr>
        <xdr:cNvPr id="84" name="円/楕円 83"/>
        <xdr:cNvSpPr/>
      </xdr:nvSpPr>
      <xdr:spPr>
        <a:xfrm>
          <a:off x="3746500" y="58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102187</xdr:rowOff>
    </xdr:from>
    <xdr:ext cx="599010" cy="259045"/>
    <xdr:sp macro="" textlink="">
      <xdr:nvSpPr>
        <xdr:cNvPr id="85" name="テキスト ボックス 84"/>
        <xdr:cNvSpPr txBox="1"/>
      </xdr:nvSpPr>
      <xdr:spPr>
        <a:xfrm>
          <a:off x="3497794" y="558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144,631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29486</xdr:rowOff>
    </xdr:from>
    <xdr:to>
      <xdr:col>4</xdr:col>
      <xdr:colOff>206375</xdr:colOff>
      <xdr:row>34</xdr:row>
      <xdr:rowOff>131086</xdr:rowOff>
    </xdr:to>
    <xdr:sp macro="" textlink="">
      <xdr:nvSpPr>
        <xdr:cNvPr id="86" name="円/楕円 85"/>
        <xdr:cNvSpPr/>
      </xdr:nvSpPr>
      <xdr:spPr>
        <a:xfrm>
          <a:off x="2857500" y="58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147613</xdr:rowOff>
    </xdr:from>
    <xdr:ext cx="599010" cy="259045"/>
    <xdr:sp macro="" textlink="">
      <xdr:nvSpPr>
        <xdr:cNvPr id="87" name="テキスト ボックス 86"/>
        <xdr:cNvSpPr txBox="1"/>
      </xdr:nvSpPr>
      <xdr:spPr>
        <a:xfrm>
          <a:off x="2608794" y="563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140,458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83805</xdr:rowOff>
    </xdr:from>
    <xdr:to>
      <xdr:col>3</xdr:col>
      <xdr:colOff>3175</xdr:colOff>
      <xdr:row>35</xdr:row>
      <xdr:rowOff>13955</xdr:rowOff>
    </xdr:to>
    <xdr:sp macro="" textlink="">
      <xdr:nvSpPr>
        <xdr:cNvPr id="88" name="円/楕円 87"/>
        <xdr:cNvSpPr/>
      </xdr:nvSpPr>
      <xdr:spPr>
        <a:xfrm>
          <a:off x="1968500" y="59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30482</xdr:rowOff>
    </xdr:from>
    <xdr:ext cx="599010" cy="259045"/>
    <xdr:sp macro="" textlink="">
      <xdr:nvSpPr>
        <xdr:cNvPr id="89" name="テキスト ボックス 88"/>
        <xdr:cNvSpPr txBox="1"/>
      </xdr:nvSpPr>
      <xdr:spPr>
        <a:xfrm>
          <a:off x="1719794" y="568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118564</xdr:rowOff>
    </xdr:from>
    <xdr:to>
      <xdr:col>1</xdr:col>
      <xdr:colOff>485775</xdr:colOff>
      <xdr:row>35</xdr:row>
      <xdr:rowOff>48714</xdr:rowOff>
    </xdr:to>
    <xdr:sp macro="" textlink="">
      <xdr:nvSpPr>
        <xdr:cNvPr id="90" name="円/楕円 89"/>
        <xdr:cNvSpPr/>
      </xdr:nvSpPr>
      <xdr:spPr>
        <a:xfrm>
          <a:off x="1079500" y="59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65241</xdr:rowOff>
    </xdr:from>
    <xdr:ext cx="599010" cy="259045"/>
    <xdr:sp macro="" textlink="">
      <xdr:nvSpPr>
        <xdr:cNvPr id="91" name="テキスト ボックス 90"/>
        <xdr:cNvSpPr txBox="1"/>
      </xdr:nvSpPr>
      <xdr:spPr>
        <a:xfrm>
          <a:off x="830794" y="572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143005</xdr:rowOff>
    </xdr:from>
    <xdr:to>
      <xdr:col>6</xdr:col>
      <xdr:colOff>511175</xdr:colOff>
      <xdr:row>55</xdr:row>
      <xdr:rowOff>9823</xdr:rowOff>
    </xdr:to>
    <xdr:cxnSp macro="">
      <xdr:nvCxnSpPr>
        <xdr:cNvPr id="118" name="直線コネクタ 117"/>
        <xdr:cNvCxnSpPr/>
      </xdr:nvCxnSpPr>
      <xdr:spPr>
        <a:xfrm flipV="1">
          <a:off x="3797300" y="9401305"/>
          <a:ext cx="8382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8630</xdr:rowOff>
    </xdr:from>
    <xdr:to>
      <xdr:col>5</xdr:col>
      <xdr:colOff>358775</xdr:colOff>
      <xdr:row>55</xdr:row>
      <xdr:rowOff>9823</xdr:rowOff>
    </xdr:to>
    <xdr:cxnSp macro="">
      <xdr:nvCxnSpPr>
        <xdr:cNvPr id="121" name="直線コネクタ 120"/>
        <xdr:cNvCxnSpPr/>
      </xdr:nvCxnSpPr>
      <xdr:spPr>
        <a:xfrm>
          <a:off x="2908300" y="9438380"/>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8630</xdr:rowOff>
    </xdr:from>
    <xdr:to>
      <xdr:col>4</xdr:col>
      <xdr:colOff>155575</xdr:colOff>
      <xdr:row>55</xdr:row>
      <xdr:rowOff>99137</xdr:rowOff>
    </xdr:to>
    <xdr:cxnSp macro="">
      <xdr:nvCxnSpPr>
        <xdr:cNvPr id="124" name="直線コネクタ 123"/>
        <xdr:cNvCxnSpPr/>
      </xdr:nvCxnSpPr>
      <xdr:spPr>
        <a:xfrm flipV="1">
          <a:off x="2019300" y="9438380"/>
          <a:ext cx="889000" cy="9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32986</xdr:rowOff>
    </xdr:from>
    <xdr:ext cx="599010" cy="259045"/>
    <xdr:sp macro="" textlink="">
      <xdr:nvSpPr>
        <xdr:cNvPr id="126" name="テキスト ボックス 125"/>
        <xdr:cNvSpPr txBox="1"/>
      </xdr:nvSpPr>
      <xdr:spPr>
        <a:xfrm>
          <a:off x="2608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99137</xdr:rowOff>
    </xdr:from>
    <xdr:to>
      <xdr:col>2</xdr:col>
      <xdr:colOff>638175</xdr:colOff>
      <xdr:row>55</xdr:row>
      <xdr:rowOff>146412</xdr:rowOff>
    </xdr:to>
    <xdr:cxnSp macro="">
      <xdr:nvCxnSpPr>
        <xdr:cNvPr id="127" name="直線コネクタ 126"/>
        <xdr:cNvCxnSpPr/>
      </xdr:nvCxnSpPr>
      <xdr:spPr>
        <a:xfrm flipV="1">
          <a:off x="1130300" y="9528887"/>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56327</xdr:rowOff>
    </xdr:from>
    <xdr:ext cx="599010" cy="259045"/>
    <xdr:sp macro="" textlink="">
      <xdr:nvSpPr>
        <xdr:cNvPr id="131" name="テキスト ボックス 130"/>
        <xdr:cNvSpPr txBox="1"/>
      </xdr:nvSpPr>
      <xdr:spPr>
        <a:xfrm>
          <a:off x="830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92205</xdr:rowOff>
    </xdr:from>
    <xdr:to>
      <xdr:col>6</xdr:col>
      <xdr:colOff>561975</xdr:colOff>
      <xdr:row>55</xdr:row>
      <xdr:rowOff>22355</xdr:rowOff>
    </xdr:to>
    <xdr:sp macro="" textlink="">
      <xdr:nvSpPr>
        <xdr:cNvPr id="137" name="円/楕円 136"/>
        <xdr:cNvSpPr/>
      </xdr:nvSpPr>
      <xdr:spPr>
        <a:xfrm>
          <a:off x="4584700" y="935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115082</xdr:rowOff>
    </xdr:from>
    <xdr:ext cx="599010" cy="259045"/>
    <xdr:sp macro="" textlink="">
      <xdr:nvSpPr>
        <xdr:cNvPr id="138" name="物件費該当値テキスト"/>
        <xdr:cNvSpPr txBox="1"/>
      </xdr:nvSpPr>
      <xdr:spPr>
        <a:xfrm>
          <a:off x="4686300" y="920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149,277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130473</xdr:rowOff>
    </xdr:from>
    <xdr:to>
      <xdr:col>5</xdr:col>
      <xdr:colOff>409575</xdr:colOff>
      <xdr:row>55</xdr:row>
      <xdr:rowOff>60623</xdr:rowOff>
    </xdr:to>
    <xdr:sp macro="" textlink="">
      <xdr:nvSpPr>
        <xdr:cNvPr id="139" name="円/楕円 138"/>
        <xdr:cNvSpPr/>
      </xdr:nvSpPr>
      <xdr:spPr>
        <a:xfrm>
          <a:off x="3746500" y="93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77150</xdr:rowOff>
    </xdr:from>
    <xdr:ext cx="599010" cy="259045"/>
    <xdr:sp macro="" textlink="">
      <xdr:nvSpPr>
        <xdr:cNvPr id="140" name="テキスト ボックス 139"/>
        <xdr:cNvSpPr txBox="1"/>
      </xdr:nvSpPr>
      <xdr:spPr>
        <a:xfrm>
          <a:off x="3497794" y="916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140,907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129280</xdr:rowOff>
    </xdr:from>
    <xdr:to>
      <xdr:col>4</xdr:col>
      <xdr:colOff>206375</xdr:colOff>
      <xdr:row>55</xdr:row>
      <xdr:rowOff>59430</xdr:rowOff>
    </xdr:to>
    <xdr:sp macro="" textlink="">
      <xdr:nvSpPr>
        <xdr:cNvPr id="141" name="円/楕円 140"/>
        <xdr:cNvSpPr/>
      </xdr:nvSpPr>
      <xdr:spPr>
        <a:xfrm>
          <a:off x="2857500" y="93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75957</xdr:rowOff>
    </xdr:from>
    <xdr:ext cx="599010" cy="259045"/>
    <xdr:sp macro="" textlink="">
      <xdr:nvSpPr>
        <xdr:cNvPr id="142" name="テキスト ボックス 141"/>
        <xdr:cNvSpPr txBox="1"/>
      </xdr:nvSpPr>
      <xdr:spPr>
        <a:xfrm>
          <a:off x="2608794" y="91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141,168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48337</xdr:rowOff>
    </xdr:from>
    <xdr:to>
      <xdr:col>3</xdr:col>
      <xdr:colOff>3175</xdr:colOff>
      <xdr:row>55</xdr:row>
      <xdr:rowOff>149937</xdr:rowOff>
    </xdr:to>
    <xdr:sp macro="" textlink="">
      <xdr:nvSpPr>
        <xdr:cNvPr id="143" name="円/楕円 142"/>
        <xdr:cNvSpPr/>
      </xdr:nvSpPr>
      <xdr:spPr>
        <a:xfrm>
          <a:off x="1968500" y="94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166464</xdr:rowOff>
    </xdr:from>
    <xdr:ext cx="599010" cy="259045"/>
    <xdr:sp macro="" textlink="">
      <xdr:nvSpPr>
        <xdr:cNvPr id="144" name="テキスト ボックス 143"/>
        <xdr:cNvSpPr txBox="1"/>
      </xdr:nvSpPr>
      <xdr:spPr>
        <a:xfrm>
          <a:off x="1719794" y="925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121,372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95612</xdr:rowOff>
    </xdr:from>
    <xdr:to>
      <xdr:col>1</xdr:col>
      <xdr:colOff>485775</xdr:colOff>
      <xdr:row>56</xdr:row>
      <xdr:rowOff>25762</xdr:rowOff>
    </xdr:to>
    <xdr:sp macro="" textlink="">
      <xdr:nvSpPr>
        <xdr:cNvPr id="145" name="円/楕円 144"/>
        <xdr:cNvSpPr/>
      </xdr:nvSpPr>
      <xdr:spPr>
        <a:xfrm>
          <a:off x="1079500" y="95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42289</xdr:rowOff>
    </xdr:from>
    <xdr:ext cx="599010" cy="259045"/>
    <xdr:sp macro="" textlink="">
      <xdr:nvSpPr>
        <xdr:cNvPr id="146" name="テキスト ボックス 145"/>
        <xdr:cNvSpPr txBox="1"/>
      </xdr:nvSpPr>
      <xdr:spPr>
        <a:xfrm>
          <a:off x="830794" y="930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61944</xdr:rowOff>
    </xdr:from>
    <xdr:to>
      <xdr:col>6</xdr:col>
      <xdr:colOff>511175</xdr:colOff>
      <xdr:row>79</xdr:row>
      <xdr:rowOff>78141</xdr:rowOff>
    </xdr:to>
    <xdr:cxnSp macro="">
      <xdr:nvCxnSpPr>
        <xdr:cNvPr id="177" name="直線コネクタ 176"/>
        <xdr:cNvCxnSpPr/>
      </xdr:nvCxnSpPr>
      <xdr:spPr>
        <a:xfrm>
          <a:off x="3797300" y="13606494"/>
          <a:ext cx="8382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61944</xdr:rowOff>
    </xdr:from>
    <xdr:to>
      <xdr:col>5</xdr:col>
      <xdr:colOff>358775</xdr:colOff>
      <xdr:row>79</xdr:row>
      <xdr:rowOff>62858</xdr:rowOff>
    </xdr:to>
    <xdr:cxnSp macro="">
      <xdr:nvCxnSpPr>
        <xdr:cNvPr id="180" name="直線コネクタ 179"/>
        <xdr:cNvCxnSpPr/>
      </xdr:nvCxnSpPr>
      <xdr:spPr>
        <a:xfrm flipV="1">
          <a:off x="2908300" y="136064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62858</xdr:rowOff>
    </xdr:from>
    <xdr:to>
      <xdr:col>4</xdr:col>
      <xdr:colOff>155575</xdr:colOff>
      <xdr:row>79</xdr:row>
      <xdr:rowOff>71185</xdr:rowOff>
    </xdr:to>
    <xdr:cxnSp macro="">
      <xdr:nvCxnSpPr>
        <xdr:cNvPr id="183" name="直線コネクタ 182"/>
        <xdr:cNvCxnSpPr/>
      </xdr:nvCxnSpPr>
      <xdr:spPr>
        <a:xfrm flipV="1">
          <a:off x="2019300" y="13607408"/>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71185</xdr:rowOff>
    </xdr:from>
    <xdr:to>
      <xdr:col>2</xdr:col>
      <xdr:colOff>638175</xdr:colOff>
      <xdr:row>79</xdr:row>
      <xdr:rowOff>74124</xdr:rowOff>
    </xdr:to>
    <xdr:cxnSp macro="">
      <xdr:nvCxnSpPr>
        <xdr:cNvPr id="186" name="直線コネクタ 185"/>
        <xdr:cNvCxnSpPr/>
      </xdr:nvCxnSpPr>
      <xdr:spPr>
        <a:xfrm flipV="1">
          <a:off x="1130300" y="1361573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27341</xdr:rowOff>
    </xdr:from>
    <xdr:to>
      <xdr:col>6</xdr:col>
      <xdr:colOff>561975</xdr:colOff>
      <xdr:row>79</xdr:row>
      <xdr:rowOff>128941</xdr:rowOff>
    </xdr:to>
    <xdr:sp macro="" textlink="">
      <xdr:nvSpPr>
        <xdr:cNvPr id="196" name="円/楕円 195"/>
        <xdr:cNvSpPr/>
      </xdr:nvSpPr>
      <xdr:spPr>
        <a:xfrm>
          <a:off x="4584700" y="13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113718</xdr:rowOff>
    </xdr:from>
    <xdr:ext cx="378565" cy="259045"/>
    <xdr:sp macro="" textlink="">
      <xdr:nvSpPr>
        <xdr:cNvPr id="197" name="維持補修費該当値テキスト"/>
        <xdr:cNvSpPr txBox="1"/>
      </xdr:nvSpPr>
      <xdr:spPr>
        <a:xfrm>
          <a:off x="4686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11144</xdr:rowOff>
    </xdr:from>
    <xdr:to>
      <xdr:col>5</xdr:col>
      <xdr:colOff>409575</xdr:colOff>
      <xdr:row>79</xdr:row>
      <xdr:rowOff>112744</xdr:rowOff>
    </xdr:to>
    <xdr:sp macro="" textlink="">
      <xdr:nvSpPr>
        <xdr:cNvPr id="198" name="円/楕円 197"/>
        <xdr:cNvSpPr/>
      </xdr:nvSpPr>
      <xdr:spPr>
        <a:xfrm>
          <a:off x="3746500" y="135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103871</xdr:rowOff>
    </xdr:from>
    <xdr:ext cx="469744" cy="259045"/>
    <xdr:sp macro="" textlink="">
      <xdr:nvSpPr>
        <xdr:cNvPr id="199" name="テキスト ボックス 198"/>
        <xdr:cNvSpPr txBox="1"/>
      </xdr:nvSpPr>
      <xdr:spPr>
        <a:xfrm>
          <a:off x="3562427" y="136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12058</xdr:rowOff>
    </xdr:from>
    <xdr:to>
      <xdr:col>4</xdr:col>
      <xdr:colOff>206375</xdr:colOff>
      <xdr:row>79</xdr:row>
      <xdr:rowOff>113658</xdr:rowOff>
    </xdr:to>
    <xdr:sp macro="" textlink="">
      <xdr:nvSpPr>
        <xdr:cNvPr id="200" name="円/楕円 199"/>
        <xdr:cNvSpPr/>
      </xdr:nvSpPr>
      <xdr:spPr>
        <a:xfrm>
          <a:off x="2857500" y="135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104785</xdr:rowOff>
    </xdr:from>
    <xdr:ext cx="469744" cy="259045"/>
    <xdr:sp macro="" textlink="">
      <xdr:nvSpPr>
        <xdr:cNvPr id="201" name="テキスト ボックス 200"/>
        <xdr:cNvSpPr txBox="1"/>
      </xdr:nvSpPr>
      <xdr:spPr>
        <a:xfrm>
          <a:off x="2673427" y="1364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20385</xdr:rowOff>
    </xdr:from>
    <xdr:to>
      <xdr:col>3</xdr:col>
      <xdr:colOff>3175</xdr:colOff>
      <xdr:row>79</xdr:row>
      <xdr:rowOff>121985</xdr:rowOff>
    </xdr:to>
    <xdr:sp macro="" textlink="">
      <xdr:nvSpPr>
        <xdr:cNvPr id="202" name="円/楕円 201"/>
        <xdr:cNvSpPr/>
      </xdr:nvSpPr>
      <xdr:spPr>
        <a:xfrm>
          <a:off x="1968500" y="135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113112</xdr:rowOff>
    </xdr:from>
    <xdr:ext cx="378565" cy="259045"/>
    <xdr:sp macro="" textlink="">
      <xdr:nvSpPr>
        <xdr:cNvPr id="203" name="テキスト ボックス 202"/>
        <xdr:cNvSpPr txBox="1"/>
      </xdr:nvSpPr>
      <xdr:spPr>
        <a:xfrm>
          <a:off x="1830017" y="1365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23324</xdr:rowOff>
    </xdr:from>
    <xdr:to>
      <xdr:col>1</xdr:col>
      <xdr:colOff>485775</xdr:colOff>
      <xdr:row>79</xdr:row>
      <xdr:rowOff>124924</xdr:rowOff>
    </xdr:to>
    <xdr:sp macro="" textlink="">
      <xdr:nvSpPr>
        <xdr:cNvPr id="204" name="円/楕円 203"/>
        <xdr:cNvSpPr/>
      </xdr:nvSpPr>
      <xdr:spPr>
        <a:xfrm>
          <a:off x="1079500" y="135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116051</xdr:rowOff>
    </xdr:from>
    <xdr:ext cx="378565" cy="259045"/>
    <xdr:sp macro="" textlink="">
      <xdr:nvSpPr>
        <xdr:cNvPr id="205" name="テキスト ボックス 204"/>
        <xdr:cNvSpPr txBox="1"/>
      </xdr:nvSpPr>
      <xdr:spPr>
        <a:xfrm>
          <a:off x="941017" y="1366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55156</xdr:rowOff>
    </xdr:from>
    <xdr:to>
      <xdr:col>6</xdr:col>
      <xdr:colOff>511175</xdr:colOff>
      <xdr:row>97</xdr:row>
      <xdr:rowOff>149758</xdr:rowOff>
    </xdr:to>
    <xdr:cxnSp macro="">
      <xdr:nvCxnSpPr>
        <xdr:cNvPr id="235" name="直線コネクタ 234"/>
        <xdr:cNvCxnSpPr/>
      </xdr:nvCxnSpPr>
      <xdr:spPr>
        <a:xfrm flipV="1">
          <a:off x="3797300" y="16685806"/>
          <a:ext cx="838200" cy="9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121907</xdr:rowOff>
    </xdr:from>
    <xdr:to>
      <xdr:col>5</xdr:col>
      <xdr:colOff>358775</xdr:colOff>
      <xdr:row>97</xdr:row>
      <xdr:rowOff>149758</xdr:rowOff>
    </xdr:to>
    <xdr:cxnSp macro="">
      <xdr:nvCxnSpPr>
        <xdr:cNvPr id="238" name="直線コネクタ 237"/>
        <xdr:cNvCxnSpPr/>
      </xdr:nvCxnSpPr>
      <xdr:spPr>
        <a:xfrm>
          <a:off x="2908300" y="16752557"/>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121907</xdr:rowOff>
    </xdr:from>
    <xdr:to>
      <xdr:col>4</xdr:col>
      <xdr:colOff>155575</xdr:colOff>
      <xdr:row>98</xdr:row>
      <xdr:rowOff>104496</xdr:rowOff>
    </xdr:to>
    <xdr:cxnSp macro="">
      <xdr:nvCxnSpPr>
        <xdr:cNvPr id="241" name="直線コネクタ 240"/>
        <xdr:cNvCxnSpPr/>
      </xdr:nvCxnSpPr>
      <xdr:spPr>
        <a:xfrm flipV="1">
          <a:off x="2019300" y="16752557"/>
          <a:ext cx="889000" cy="15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94571</xdr:rowOff>
    </xdr:from>
    <xdr:to>
      <xdr:col>2</xdr:col>
      <xdr:colOff>638175</xdr:colOff>
      <xdr:row>98</xdr:row>
      <xdr:rowOff>104496</xdr:rowOff>
    </xdr:to>
    <xdr:cxnSp macro="">
      <xdr:nvCxnSpPr>
        <xdr:cNvPr id="244" name="直線コネクタ 243"/>
        <xdr:cNvCxnSpPr/>
      </xdr:nvCxnSpPr>
      <xdr:spPr>
        <a:xfrm>
          <a:off x="1130300" y="16896671"/>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4356</xdr:rowOff>
    </xdr:from>
    <xdr:to>
      <xdr:col>6</xdr:col>
      <xdr:colOff>561975</xdr:colOff>
      <xdr:row>97</xdr:row>
      <xdr:rowOff>105956</xdr:rowOff>
    </xdr:to>
    <xdr:sp macro="" textlink="">
      <xdr:nvSpPr>
        <xdr:cNvPr id="254" name="円/楕円 253"/>
        <xdr:cNvSpPr/>
      </xdr:nvSpPr>
      <xdr:spPr>
        <a:xfrm>
          <a:off x="4584700" y="1663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154233</xdr:rowOff>
    </xdr:from>
    <xdr:ext cx="534377" cy="259045"/>
    <xdr:sp macro="" textlink="">
      <xdr:nvSpPr>
        <xdr:cNvPr id="255" name="扶助費該当値テキスト"/>
        <xdr:cNvSpPr txBox="1"/>
      </xdr:nvSpPr>
      <xdr:spPr>
        <a:xfrm>
          <a:off x="4686300" y="166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98958</xdr:rowOff>
    </xdr:from>
    <xdr:to>
      <xdr:col>5</xdr:col>
      <xdr:colOff>409575</xdr:colOff>
      <xdr:row>98</xdr:row>
      <xdr:rowOff>29108</xdr:rowOff>
    </xdr:to>
    <xdr:sp macro="" textlink="">
      <xdr:nvSpPr>
        <xdr:cNvPr id="256" name="円/楕円 255"/>
        <xdr:cNvSpPr/>
      </xdr:nvSpPr>
      <xdr:spPr>
        <a:xfrm>
          <a:off x="3746500" y="167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20235</xdr:rowOff>
    </xdr:from>
    <xdr:ext cx="534377" cy="259045"/>
    <xdr:sp macro="" textlink="">
      <xdr:nvSpPr>
        <xdr:cNvPr id="257" name="テキスト ボックス 256"/>
        <xdr:cNvSpPr txBox="1"/>
      </xdr:nvSpPr>
      <xdr:spPr>
        <a:xfrm>
          <a:off x="3530111" y="16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71107</xdr:rowOff>
    </xdr:from>
    <xdr:to>
      <xdr:col>4</xdr:col>
      <xdr:colOff>206375</xdr:colOff>
      <xdr:row>98</xdr:row>
      <xdr:rowOff>1257</xdr:rowOff>
    </xdr:to>
    <xdr:sp macro="" textlink="">
      <xdr:nvSpPr>
        <xdr:cNvPr id="258" name="円/楕円 257"/>
        <xdr:cNvSpPr/>
      </xdr:nvSpPr>
      <xdr:spPr>
        <a:xfrm>
          <a:off x="2857500" y="167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163834</xdr:rowOff>
    </xdr:from>
    <xdr:ext cx="534377" cy="259045"/>
    <xdr:sp macro="" textlink="">
      <xdr:nvSpPr>
        <xdr:cNvPr id="259" name="テキスト ボックス 258"/>
        <xdr:cNvSpPr txBox="1"/>
      </xdr:nvSpPr>
      <xdr:spPr>
        <a:xfrm>
          <a:off x="2641111" y="167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53696</xdr:rowOff>
    </xdr:from>
    <xdr:to>
      <xdr:col>3</xdr:col>
      <xdr:colOff>3175</xdr:colOff>
      <xdr:row>98</xdr:row>
      <xdr:rowOff>155296</xdr:rowOff>
    </xdr:to>
    <xdr:sp macro="" textlink="">
      <xdr:nvSpPr>
        <xdr:cNvPr id="260" name="円/楕円 259"/>
        <xdr:cNvSpPr/>
      </xdr:nvSpPr>
      <xdr:spPr>
        <a:xfrm>
          <a:off x="1968500" y="168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146423</xdr:rowOff>
    </xdr:from>
    <xdr:ext cx="534377" cy="259045"/>
    <xdr:sp macro="" textlink="">
      <xdr:nvSpPr>
        <xdr:cNvPr id="261" name="テキスト ボックス 260"/>
        <xdr:cNvSpPr txBox="1"/>
      </xdr:nvSpPr>
      <xdr:spPr>
        <a:xfrm>
          <a:off x="1752111" y="1694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43771</xdr:rowOff>
    </xdr:from>
    <xdr:to>
      <xdr:col>1</xdr:col>
      <xdr:colOff>485775</xdr:colOff>
      <xdr:row>98</xdr:row>
      <xdr:rowOff>145371</xdr:rowOff>
    </xdr:to>
    <xdr:sp macro="" textlink="">
      <xdr:nvSpPr>
        <xdr:cNvPr id="262" name="円/楕円 261"/>
        <xdr:cNvSpPr/>
      </xdr:nvSpPr>
      <xdr:spPr>
        <a:xfrm>
          <a:off x="1079500" y="168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136498</xdr:rowOff>
    </xdr:from>
    <xdr:ext cx="534377" cy="259045"/>
    <xdr:sp macro="" textlink="">
      <xdr:nvSpPr>
        <xdr:cNvPr id="263" name="テキスト ボックス 262"/>
        <xdr:cNvSpPr txBox="1"/>
      </xdr:nvSpPr>
      <xdr:spPr>
        <a:xfrm>
          <a:off x="863111" y="169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7002</xdr:rowOff>
    </xdr:from>
    <xdr:to>
      <xdr:col>15</xdr:col>
      <xdr:colOff>180975</xdr:colOff>
      <xdr:row>36</xdr:row>
      <xdr:rowOff>51651</xdr:rowOff>
    </xdr:to>
    <xdr:cxnSp macro="">
      <xdr:nvCxnSpPr>
        <xdr:cNvPr id="292" name="直線コネクタ 291"/>
        <xdr:cNvCxnSpPr/>
      </xdr:nvCxnSpPr>
      <xdr:spPr>
        <a:xfrm>
          <a:off x="9639300" y="6007752"/>
          <a:ext cx="838200" cy="2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7002</xdr:rowOff>
    </xdr:from>
    <xdr:to>
      <xdr:col>14</xdr:col>
      <xdr:colOff>28575</xdr:colOff>
      <xdr:row>35</xdr:row>
      <xdr:rowOff>143937</xdr:rowOff>
    </xdr:to>
    <xdr:cxnSp macro="">
      <xdr:nvCxnSpPr>
        <xdr:cNvPr id="295" name="直線コネクタ 294"/>
        <xdr:cNvCxnSpPr/>
      </xdr:nvCxnSpPr>
      <xdr:spPr>
        <a:xfrm flipV="1">
          <a:off x="8750300" y="6007752"/>
          <a:ext cx="889000" cy="1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7" name="テキスト ボックス 296"/>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143937</xdr:rowOff>
    </xdr:from>
    <xdr:to>
      <xdr:col>12</xdr:col>
      <xdr:colOff>511175</xdr:colOff>
      <xdr:row>36</xdr:row>
      <xdr:rowOff>101478</xdr:rowOff>
    </xdr:to>
    <xdr:cxnSp macro="">
      <xdr:nvCxnSpPr>
        <xdr:cNvPr id="298" name="直線コネクタ 297"/>
        <xdr:cNvCxnSpPr/>
      </xdr:nvCxnSpPr>
      <xdr:spPr>
        <a:xfrm flipV="1">
          <a:off x="7861300" y="6144687"/>
          <a:ext cx="889000" cy="12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0" name="テキスト ボックス 299"/>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101478</xdr:rowOff>
    </xdr:from>
    <xdr:to>
      <xdr:col>11</xdr:col>
      <xdr:colOff>307975</xdr:colOff>
      <xdr:row>36</xdr:row>
      <xdr:rowOff>120532</xdr:rowOff>
    </xdr:to>
    <xdr:cxnSp macro="">
      <xdr:nvCxnSpPr>
        <xdr:cNvPr id="301" name="直線コネクタ 300"/>
        <xdr:cNvCxnSpPr/>
      </xdr:nvCxnSpPr>
      <xdr:spPr>
        <a:xfrm flipV="1">
          <a:off x="6972300" y="6273678"/>
          <a:ext cx="889000" cy="1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3" name="テキスト ボックス 302"/>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110117</xdr:rowOff>
    </xdr:from>
    <xdr:ext cx="534377" cy="259045"/>
    <xdr:sp macro="" textlink="">
      <xdr:nvSpPr>
        <xdr:cNvPr id="305" name="テキスト ボックス 304"/>
        <xdr:cNvSpPr txBox="1"/>
      </xdr:nvSpPr>
      <xdr:spPr>
        <a:xfrm>
          <a:off x="6705111" y="64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851</xdr:rowOff>
    </xdr:from>
    <xdr:to>
      <xdr:col>15</xdr:col>
      <xdr:colOff>231775</xdr:colOff>
      <xdr:row>36</xdr:row>
      <xdr:rowOff>102451</xdr:rowOff>
    </xdr:to>
    <xdr:sp macro="" textlink="">
      <xdr:nvSpPr>
        <xdr:cNvPr id="311" name="円/楕円 310"/>
        <xdr:cNvSpPr/>
      </xdr:nvSpPr>
      <xdr:spPr>
        <a:xfrm>
          <a:off x="10426700" y="61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23728</xdr:rowOff>
    </xdr:from>
    <xdr:ext cx="599010" cy="259045"/>
    <xdr:sp macro="" textlink="">
      <xdr:nvSpPr>
        <xdr:cNvPr id="312" name="補助費等該当値テキスト"/>
        <xdr:cNvSpPr txBox="1"/>
      </xdr:nvSpPr>
      <xdr:spPr>
        <a:xfrm>
          <a:off x="10528300" y="602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133,110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127652</xdr:rowOff>
    </xdr:from>
    <xdr:to>
      <xdr:col>14</xdr:col>
      <xdr:colOff>79375</xdr:colOff>
      <xdr:row>35</xdr:row>
      <xdr:rowOff>57802</xdr:rowOff>
    </xdr:to>
    <xdr:sp macro="" textlink="">
      <xdr:nvSpPr>
        <xdr:cNvPr id="313" name="円/楕円 312"/>
        <xdr:cNvSpPr/>
      </xdr:nvSpPr>
      <xdr:spPr>
        <a:xfrm>
          <a:off x="9588500" y="59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74329</xdr:rowOff>
    </xdr:from>
    <xdr:ext cx="599010" cy="259045"/>
    <xdr:sp macro="" textlink="">
      <xdr:nvSpPr>
        <xdr:cNvPr id="314" name="テキスト ボックス 313"/>
        <xdr:cNvSpPr txBox="1"/>
      </xdr:nvSpPr>
      <xdr:spPr>
        <a:xfrm>
          <a:off x="9339794" y="573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189,829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93137</xdr:rowOff>
    </xdr:from>
    <xdr:to>
      <xdr:col>12</xdr:col>
      <xdr:colOff>561975</xdr:colOff>
      <xdr:row>36</xdr:row>
      <xdr:rowOff>23287</xdr:rowOff>
    </xdr:to>
    <xdr:sp macro="" textlink="">
      <xdr:nvSpPr>
        <xdr:cNvPr id="315" name="円/楕円 314"/>
        <xdr:cNvSpPr/>
      </xdr:nvSpPr>
      <xdr:spPr>
        <a:xfrm>
          <a:off x="8699500" y="609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39814</xdr:rowOff>
    </xdr:from>
    <xdr:ext cx="599010" cy="259045"/>
    <xdr:sp macro="" textlink="">
      <xdr:nvSpPr>
        <xdr:cNvPr id="316" name="テキスト ボックス 315"/>
        <xdr:cNvSpPr txBox="1"/>
      </xdr:nvSpPr>
      <xdr:spPr>
        <a:xfrm>
          <a:off x="8450794" y="58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153,888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50678</xdr:rowOff>
    </xdr:from>
    <xdr:to>
      <xdr:col>11</xdr:col>
      <xdr:colOff>358775</xdr:colOff>
      <xdr:row>36</xdr:row>
      <xdr:rowOff>152278</xdr:rowOff>
    </xdr:to>
    <xdr:sp macro="" textlink="">
      <xdr:nvSpPr>
        <xdr:cNvPr id="317" name="円/楕円 316"/>
        <xdr:cNvSpPr/>
      </xdr:nvSpPr>
      <xdr:spPr>
        <a:xfrm>
          <a:off x="7810500" y="622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168805</xdr:rowOff>
    </xdr:from>
    <xdr:ext cx="599010" cy="259045"/>
    <xdr:sp macro="" textlink="">
      <xdr:nvSpPr>
        <xdr:cNvPr id="318" name="テキスト ボックス 317"/>
        <xdr:cNvSpPr txBox="1"/>
      </xdr:nvSpPr>
      <xdr:spPr>
        <a:xfrm>
          <a:off x="7561794" y="599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120,032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69732</xdr:rowOff>
    </xdr:from>
    <xdr:to>
      <xdr:col>10</xdr:col>
      <xdr:colOff>155575</xdr:colOff>
      <xdr:row>36</xdr:row>
      <xdr:rowOff>171332</xdr:rowOff>
    </xdr:to>
    <xdr:sp macro="" textlink="">
      <xdr:nvSpPr>
        <xdr:cNvPr id="319" name="円/楕円 318"/>
        <xdr:cNvSpPr/>
      </xdr:nvSpPr>
      <xdr:spPr>
        <a:xfrm>
          <a:off x="6921500" y="624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16409</xdr:rowOff>
    </xdr:from>
    <xdr:ext cx="599010" cy="259045"/>
    <xdr:sp macro="" textlink="">
      <xdr:nvSpPr>
        <xdr:cNvPr id="320" name="テキスト ボックス 319"/>
        <xdr:cNvSpPr txBox="1"/>
      </xdr:nvSpPr>
      <xdr:spPr>
        <a:xfrm>
          <a:off x="6672794" y="601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2893</xdr:rowOff>
    </xdr:from>
    <xdr:to>
      <xdr:col>15</xdr:col>
      <xdr:colOff>180975</xdr:colOff>
      <xdr:row>57</xdr:row>
      <xdr:rowOff>153808</xdr:rowOff>
    </xdr:to>
    <xdr:cxnSp macro="">
      <xdr:nvCxnSpPr>
        <xdr:cNvPr id="351" name="直線コネクタ 350"/>
        <xdr:cNvCxnSpPr/>
      </xdr:nvCxnSpPr>
      <xdr:spPr>
        <a:xfrm flipV="1">
          <a:off x="9639300" y="9432643"/>
          <a:ext cx="838200" cy="49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153808</xdr:rowOff>
    </xdr:from>
    <xdr:to>
      <xdr:col>14</xdr:col>
      <xdr:colOff>28575</xdr:colOff>
      <xdr:row>58</xdr:row>
      <xdr:rowOff>96034</xdr:rowOff>
    </xdr:to>
    <xdr:cxnSp macro="">
      <xdr:nvCxnSpPr>
        <xdr:cNvPr id="354" name="直線コネクタ 353"/>
        <xdr:cNvCxnSpPr/>
      </xdr:nvCxnSpPr>
      <xdr:spPr>
        <a:xfrm flipV="1">
          <a:off x="8750300" y="9926458"/>
          <a:ext cx="889000" cy="11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16952</xdr:rowOff>
    </xdr:from>
    <xdr:to>
      <xdr:col>12</xdr:col>
      <xdr:colOff>511175</xdr:colOff>
      <xdr:row>58</xdr:row>
      <xdr:rowOff>96034</xdr:rowOff>
    </xdr:to>
    <xdr:cxnSp macro="">
      <xdr:nvCxnSpPr>
        <xdr:cNvPr id="357" name="直線コネクタ 356"/>
        <xdr:cNvCxnSpPr/>
      </xdr:nvCxnSpPr>
      <xdr:spPr>
        <a:xfrm>
          <a:off x="7861300" y="9789602"/>
          <a:ext cx="889000" cy="2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16952</xdr:rowOff>
    </xdr:from>
    <xdr:to>
      <xdr:col>11</xdr:col>
      <xdr:colOff>307975</xdr:colOff>
      <xdr:row>58</xdr:row>
      <xdr:rowOff>113241</xdr:rowOff>
    </xdr:to>
    <xdr:cxnSp macro="">
      <xdr:nvCxnSpPr>
        <xdr:cNvPr id="360" name="直線コネクタ 359"/>
        <xdr:cNvCxnSpPr/>
      </xdr:nvCxnSpPr>
      <xdr:spPr>
        <a:xfrm flipV="1">
          <a:off x="6972300" y="9789602"/>
          <a:ext cx="889000" cy="26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123543</xdr:rowOff>
    </xdr:from>
    <xdr:to>
      <xdr:col>15</xdr:col>
      <xdr:colOff>231775</xdr:colOff>
      <xdr:row>55</xdr:row>
      <xdr:rowOff>53693</xdr:rowOff>
    </xdr:to>
    <xdr:sp macro="" textlink="">
      <xdr:nvSpPr>
        <xdr:cNvPr id="370" name="円/楕円 369"/>
        <xdr:cNvSpPr/>
      </xdr:nvSpPr>
      <xdr:spPr>
        <a:xfrm>
          <a:off x="10426700" y="9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146420</xdr:rowOff>
    </xdr:from>
    <xdr:ext cx="599010" cy="259045"/>
    <xdr:sp macro="" textlink="">
      <xdr:nvSpPr>
        <xdr:cNvPr id="371" name="普通建設事業費該当値テキスト"/>
        <xdr:cNvSpPr txBox="1"/>
      </xdr:nvSpPr>
      <xdr:spPr>
        <a:xfrm>
          <a:off x="10528300" y="923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239,392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103008</xdr:rowOff>
    </xdr:from>
    <xdr:to>
      <xdr:col>14</xdr:col>
      <xdr:colOff>79375</xdr:colOff>
      <xdr:row>58</xdr:row>
      <xdr:rowOff>33158</xdr:rowOff>
    </xdr:to>
    <xdr:sp macro="" textlink="">
      <xdr:nvSpPr>
        <xdr:cNvPr id="372" name="円/楕円 371"/>
        <xdr:cNvSpPr/>
      </xdr:nvSpPr>
      <xdr:spPr>
        <a:xfrm>
          <a:off x="9588500" y="9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24285</xdr:rowOff>
    </xdr:from>
    <xdr:ext cx="534377" cy="259045"/>
    <xdr:sp macro="" textlink="">
      <xdr:nvSpPr>
        <xdr:cNvPr id="373" name="テキスト ボックス 372"/>
        <xdr:cNvSpPr txBox="1"/>
      </xdr:nvSpPr>
      <xdr:spPr>
        <a:xfrm>
          <a:off x="9372111" y="99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45234</xdr:rowOff>
    </xdr:from>
    <xdr:to>
      <xdr:col>12</xdr:col>
      <xdr:colOff>561975</xdr:colOff>
      <xdr:row>58</xdr:row>
      <xdr:rowOff>146834</xdr:rowOff>
    </xdr:to>
    <xdr:sp macro="" textlink="">
      <xdr:nvSpPr>
        <xdr:cNvPr id="374" name="円/楕円 373"/>
        <xdr:cNvSpPr/>
      </xdr:nvSpPr>
      <xdr:spPr>
        <a:xfrm>
          <a:off x="8699500" y="998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137961</xdr:rowOff>
    </xdr:from>
    <xdr:ext cx="534377" cy="259045"/>
    <xdr:sp macro="" textlink="">
      <xdr:nvSpPr>
        <xdr:cNvPr id="375" name="テキスト ボックス 374"/>
        <xdr:cNvSpPr txBox="1"/>
      </xdr:nvSpPr>
      <xdr:spPr>
        <a:xfrm>
          <a:off x="8483111" y="1008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53,371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137602</xdr:rowOff>
    </xdr:from>
    <xdr:to>
      <xdr:col>11</xdr:col>
      <xdr:colOff>358775</xdr:colOff>
      <xdr:row>57</xdr:row>
      <xdr:rowOff>67752</xdr:rowOff>
    </xdr:to>
    <xdr:sp macro="" textlink="">
      <xdr:nvSpPr>
        <xdr:cNvPr id="376" name="円/楕円 375"/>
        <xdr:cNvSpPr/>
      </xdr:nvSpPr>
      <xdr:spPr>
        <a:xfrm>
          <a:off x="7810500" y="97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84279</xdr:rowOff>
    </xdr:from>
    <xdr:ext cx="599010" cy="259045"/>
    <xdr:sp macro="" textlink="">
      <xdr:nvSpPr>
        <xdr:cNvPr id="377" name="テキスト ボックス 376"/>
        <xdr:cNvSpPr txBox="1"/>
      </xdr:nvSpPr>
      <xdr:spPr>
        <a:xfrm>
          <a:off x="7561794" y="951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62441</xdr:rowOff>
    </xdr:from>
    <xdr:to>
      <xdr:col>10</xdr:col>
      <xdr:colOff>155575</xdr:colOff>
      <xdr:row>58</xdr:row>
      <xdr:rowOff>164041</xdr:rowOff>
    </xdr:to>
    <xdr:sp macro="" textlink="">
      <xdr:nvSpPr>
        <xdr:cNvPr id="378" name="円/楕円 377"/>
        <xdr:cNvSpPr/>
      </xdr:nvSpPr>
      <xdr:spPr>
        <a:xfrm>
          <a:off x="6921500" y="100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155168</xdr:rowOff>
    </xdr:from>
    <xdr:ext cx="534377" cy="259045"/>
    <xdr:sp macro="" textlink="">
      <xdr:nvSpPr>
        <xdr:cNvPr id="379" name="テキスト ボックス 378"/>
        <xdr:cNvSpPr txBox="1"/>
      </xdr:nvSpPr>
      <xdr:spPr>
        <a:xfrm>
          <a:off x="6705111" y="100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103988</xdr:rowOff>
    </xdr:from>
    <xdr:to>
      <xdr:col>15</xdr:col>
      <xdr:colOff>180975</xdr:colOff>
      <xdr:row>77</xdr:row>
      <xdr:rowOff>45493</xdr:rowOff>
    </xdr:to>
    <xdr:cxnSp macro="">
      <xdr:nvCxnSpPr>
        <xdr:cNvPr id="406" name="直線コネクタ 405"/>
        <xdr:cNvCxnSpPr/>
      </xdr:nvCxnSpPr>
      <xdr:spPr>
        <a:xfrm flipV="1">
          <a:off x="9639300" y="12619838"/>
          <a:ext cx="838200" cy="6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45493</xdr:rowOff>
    </xdr:from>
    <xdr:to>
      <xdr:col>14</xdr:col>
      <xdr:colOff>28575</xdr:colOff>
      <xdr:row>78</xdr:row>
      <xdr:rowOff>37964</xdr:rowOff>
    </xdr:to>
    <xdr:cxnSp macro="">
      <xdr:nvCxnSpPr>
        <xdr:cNvPr id="409" name="直線コネクタ 408"/>
        <xdr:cNvCxnSpPr/>
      </xdr:nvCxnSpPr>
      <xdr:spPr>
        <a:xfrm flipV="1">
          <a:off x="8750300" y="13247143"/>
          <a:ext cx="889000" cy="16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53188</xdr:rowOff>
    </xdr:from>
    <xdr:to>
      <xdr:col>15</xdr:col>
      <xdr:colOff>231775</xdr:colOff>
      <xdr:row>73</xdr:row>
      <xdr:rowOff>154788</xdr:rowOff>
    </xdr:to>
    <xdr:sp macro="" textlink="">
      <xdr:nvSpPr>
        <xdr:cNvPr id="419" name="円/楕円 418"/>
        <xdr:cNvSpPr/>
      </xdr:nvSpPr>
      <xdr:spPr>
        <a:xfrm>
          <a:off x="10426700" y="1256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76065</xdr:rowOff>
    </xdr:from>
    <xdr:ext cx="599010" cy="259045"/>
    <xdr:sp macro="" textlink="">
      <xdr:nvSpPr>
        <xdr:cNvPr id="420" name="普通建設事業費 （ うち新規整備　）該当値テキスト"/>
        <xdr:cNvSpPr txBox="1"/>
      </xdr:nvSpPr>
      <xdr:spPr>
        <a:xfrm>
          <a:off x="10528300" y="12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195,311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166143</xdr:rowOff>
    </xdr:from>
    <xdr:to>
      <xdr:col>14</xdr:col>
      <xdr:colOff>79375</xdr:colOff>
      <xdr:row>77</xdr:row>
      <xdr:rowOff>96293</xdr:rowOff>
    </xdr:to>
    <xdr:sp macro="" textlink="">
      <xdr:nvSpPr>
        <xdr:cNvPr id="421" name="円/楕円 420"/>
        <xdr:cNvSpPr/>
      </xdr:nvSpPr>
      <xdr:spPr>
        <a:xfrm>
          <a:off x="9588500" y="1319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112820</xdr:rowOff>
    </xdr:from>
    <xdr:ext cx="534377" cy="259045"/>
    <xdr:sp macro="" textlink="">
      <xdr:nvSpPr>
        <xdr:cNvPr id="422" name="テキスト ボックス 421"/>
        <xdr:cNvSpPr txBox="1"/>
      </xdr:nvSpPr>
      <xdr:spPr>
        <a:xfrm>
          <a:off x="9372111" y="1297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158614</xdr:rowOff>
    </xdr:from>
    <xdr:to>
      <xdr:col>12</xdr:col>
      <xdr:colOff>561975</xdr:colOff>
      <xdr:row>78</xdr:row>
      <xdr:rowOff>88764</xdr:rowOff>
    </xdr:to>
    <xdr:sp macro="" textlink="">
      <xdr:nvSpPr>
        <xdr:cNvPr id="423" name="円/楕円 422"/>
        <xdr:cNvSpPr/>
      </xdr:nvSpPr>
      <xdr:spPr>
        <a:xfrm>
          <a:off x="8699500" y="133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79891</xdr:rowOff>
    </xdr:from>
    <xdr:ext cx="534377" cy="259045"/>
    <xdr:sp macro="" textlink="">
      <xdr:nvSpPr>
        <xdr:cNvPr id="424" name="テキスト ボックス 423"/>
        <xdr:cNvSpPr txBox="1"/>
      </xdr:nvSpPr>
      <xdr:spPr>
        <a:xfrm>
          <a:off x="8483111" y="134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140962</xdr:rowOff>
    </xdr:from>
    <xdr:to>
      <xdr:col>15</xdr:col>
      <xdr:colOff>180975</xdr:colOff>
      <xdr:row>98</xdr:row>
      <xdr:rowOff>39106</xdr:rowOff>
    </xdr:to>
    <xdr:cxnSp macro="">
      <xdr:nvCxnSpPr>
        <xdr:cNvPr id="451" name="直線コネクタ 450"/>
        <xdr:cNvCxnSpPr/>
      </xdr:nvCxnSpPr>
      <xdr:spPr>
        <a:xfrm flipV="1">
          <a:off x="9639300" y="16771612"/>
          <a:ext cx="838200" cy="6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19982</xdr:rowOff>
    </xdr:from>
    <xdr:to>
      <xdr:col>14</xdr:col>
      <xdr:colOff>28575</xdr:colOff>
      <xdr:row>98</xdr:row>
      <xdr:rowOff>39106</xdr:rowOff>
    </xdr:to>
    <xdr:cxnSp macro="">
      <xdr:nvCxnSpPr>
        <xdr:cNvPr id="454" name="直線コネクタ 453"/>
        <xdr:cNvCxnSpPr/>
      </xdr:nvCxnSpPr>
      <xdr:spPr>
        <a:xfrm>
          <a:off x="8750300" y="16822082"/>
          <a:ext cx="889000" cy="1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90162</xdr:rowOff>
    </xdr:from>
    <xdr:to>
      <xdr:col>15</xdr:col>
      <xdr:colOff>231775</xdr:colOff>
      <xdr:row>98</xdr:row>
      <xdr:rowOff>20312</xdr:rowOff>
    </xdr:to>
    <xdr:sp macro="" textlink="">
      <xdr:nvSpPr>
        <xdr:cNvPr id="464" name="円/楕円 463"/>
        <xdr:cNvSpPr/>
      </xdr:nvSpPr>
      <xdr:spPr>
        <a:xfrm>
          <a:off x="10426700" y="167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68589</xdr:rowOff>
    </xdr:from>
    <xdr:ext cx="534377" cy="259045"/>
    <xdr:sp macro="" textlink="">
      <xdr:nvSpPr>
        <xdr:cNvPr id="465" name="普通建設事業費 （ うち更新整備　）該当値テキスト"/>
        <xdr:cNvSpPr txBox="1"/>
      </xdr:nvSpPr>
      <xdr:spPr>
        <a:xfrm>
          <a:off x="10528300" y="1669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159756</xdr:rowOff>
    </xdr:from>
    <xdr:to>
      <xdr:col>14</xdr:col>
      <xdr:colOff>79375</xdr:colOff>
      <xdr:row>98</xdr:row>
      <xdr:rowOff>89906</xdr:rowOff>
    </xdr:to>
    <xdr:sp macro="" textlink="">
      <xdr:nvSpPr>
        <xdr:cNvPr id="466" name="円/楕円 465"/>
        <xdr:cNvSpPr/>
      </xdr:nvSpPr>
      <xdr:spPr>
        <a:xfrm>
          <a:off x="9588500" y="167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81033</xdr:rowOff>
    </xdr:from>
    <xdr:ext cx="534377" cy="259045"/>
    <xdr:sp macro="" textlink="">
      <xdr:nvSpPr>
        <xdr:cNvPr id="467" name="テキスト ボックス 466"/>
        <xdr:cNvSpPr txBox="1"/>
      </xdr:nvSpPr>
      <xdr:spPr>
        <a:xfrm>
          <a:off x="9372111" y="1688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140632</xdr:rowOff>
    </xdr:from>
    <xdr:to>
      <xdr:col>12</xdr:col>
      <xdr:colOff>561975</xdr:colOff>
      <xdr:row>98</xdr:row>
      <xdr:rowOff>70782</xdr:rowOff>
    </xdr:to>
    <xdr:sp macro="" textlink="">
      <xdr:nvSpPr>
        <xdr:cNvPr id="468" name="円/楕円 467"/>
        <xdr:cNvSpPr/>
      </xdr:nvSpPr>
      <xdr:spPr>
        <a:xfrm>
          <a:off x="8699500" y="1677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61909</xdr:rowOff>
    </xdr:from>
    <xdr:ext cx="534377" cy="259045"/>
    <xdr:sp macro="" textlink="">
      <xdr:nvSpPr>
        <xdr:cNvPr id="469" name="テキスト ボックス 468"/>
        <xdr:cNvSpPr txBox="1"/>
      </xdr:nvSpPr>
      <xdr:spPr>
        <a:xfrm>
          <a:off x="8483111" y="1686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118745</xdr:rowOff>
    </xdr:from>
    <xdr:to>
      <xdr:col>23</xdr:col>
      <xdr:colOff>517525</xdr:colOff>
      <xdr:row>38</xdr:row>
      <xdr:rowOff>136131</xdr:rowOff>
    </xdr:to>
    <xdr:cxnSp macro="">
      <xdr:nvCxnSpPr>
        <xdr:cNvPr id="498" name="直線コネクタ 497"/>
        <xdr:cNvCxnSpPr/>
      </xdr:nvCxnSpPr>
      <xdr:spPr>
        <a:xfrm flipV="1">
          <a:off x="15481300" y="6633845"/>
          <a:ext cx="838200" cy="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136131</xdr:rowOff>
    </xdr:from>
    <xdr:to>
      <xdr:col>22</xdr:col>
      <xdr:colOff>365125</xdr:colOff>
      <xdr:row>38</xdr:row>
      <xdr:rowOff>155321</xdr:rowOff>
    </xdr:to>
    <xdr:cxnSp macro="">
      <xdr:nvCxnSpPr>
        <xdr:cNvPr id="501" name="直線コネクタ 500"/>
        <xdr:cNvCxnSpPr/>
      </xdr:nvCxnSpPr>
      <xdr:spPr>
        <a:xfrm flipV="1">
          <a:off x="14592300" y="6651231"/>
          <a:ext cx="889000" cy="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155321</xdr:rowOff>
    </xdr:from>
    <xdr:to>
      <xdr:col>21</xdr:col>
      <xdr:colOff>161925</xdr:colOff>
      <xdr:row>39</xdr:row>
      <xdr:rowOff>36957</xdr:rowOff>
    </xdr:to>
    <xdr:cxnSp macro="">
      <xdr:nvCxnSpPr>
        <xdr:cNvPr id="504" name="直線コネクタ 503"/>
        <xdr:cNvCxnSpPr/>
      </xdr:nvCxnSpPr>
      <xdr:spPr>
        <a:xfrm flipV="1">
          <a:off x="13703300" y="667042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137643</xdr:rowOff>
    </xdr:from>
    <xdr:to>
      <xdr:col>19</xdr:col>
      <xdr:colOff>644525</xdr:colOff>
      <xdr:row>39</xdr:row>
      <xdr:rowOff>36957</xdr:rowOff>
    </xdr:to>
    <xdr:cxnSp macro="">
      <xdr:nvCxnSpPr>
        <xdr:cNvPr id="507" name="直線コネクタ 506"/>
        <xdr:cNvCxnSpPr/>
      </xdr:nvCxnSpPr>
      <xdr:spPr>
        <a:xfrm>
          <a:off x="12814300" y="6652743"/>
          <a:ext cx="889000" cy="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67945</xdr:rowOff>
    </xdr:from>
    <xdr:to>
      <xdr:col>23</xdr:col>
      <xdr:colOff>568325</xdr:colOff>
      <xdr:row>38</xdr:row>
      <xdr:rowOff>169545</xdr:rowOff>
    </xdr:to>
    <xdr:sp macro="" textlink="">
      <xdr:nvSpPr>
        <xdr:cNvPr id="517" name="円/楕円 516"/>
        <xdr:cNvSpPr/>
      </xdr:nvSpPr>
      <xdr:spPr>
        <a:xfrm>
          <a:off x="162687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154322</xdr:rowOff>
    </xdr:from>
    <xdr:ext cx="469744" cy="259045"/>
    <xdr:sp macro="" textlink="">
      <xdr:nvSpPr>
        <xdr:cNvPr id="518" name="災害復旧事業費該当値テキスト"/>
        <xdr:cNvSpPr txBox="1"/>
      </xdr:nvSpPr>
      <xdr:spPr>
        <a:xfrm>
          <a:off x="16370300" y="64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85331</xdr:rowOff>
    </xdr:from>
    <xdr:to>
      <xdr:col>22</xdr:col>
      <xdr:colOff>415925</xdr:colOff>
      <xdr:row>39</xdr:row>
      <xdr:rowOff>15481</xdr:rowOff>
    </xdr:to>
    <xdr:sp macro="" textlink="">
      <xdr:nvSpPr>
        <xdr:cNvPr id="519" name="円/楕円 518"/>
        <xdr:cNvSpPr/>
      </xdr:nvSpPr>
      <xdr:spPr>
        <a:xfrm>
          <a:off x="15430500" y="66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6608</xdr:rowOff>
    </xdr:from>
    <xdr:ext cx="469744" cy="259045"/>
    <xdr:sp macro="" textlink="">
      <xdr:nvSpPr>
        <xdr:cNvPr id="520" name="テキスト ボックス 519"/>
        <xdr:cNvSpPr txBox="1"/>
      </xdr:nvSpPr>
      <xdr:spPr>
        <a:xfrm>
          <a:off x="15246427" y="66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104521</xdr:rowOff>
    </xdr:from>
    <xdr:to>
      <xdr:col>21</xdr:col>
      <xdr:colOff>212725</xdr:colOff>
      <xdr:row>39</xdr:row>
      <xdr:rowOff>34671</xdr:rowOff>
    </xdr:to>
    <xdr:sp macro="" textlink="">
      <xdr:nvSpPr>
        <xdr:cNvPr id="521" name="円/楕円 520"/>
        <xdr:cNvSpPr/>
      </xdr:nvSpPr>
      <xdr:spPr>
        <a:xfrm>
          <a:off x="14541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25798</xdr:rowOff>
    </xdr:from>
    <xdr:ext cx="469744" cy="259045"/>
    <xdr:sp macro="" textlink="">
      <xdr:nvSpPr>
        <xdr:cNvPr id="522" name="テキスト ボックス 521"/>
        <xdr:cNvSpPr txBox="1"/>
      </xdr:nvSpPr>
      <xdr:spPr>
        <a:xfrm>
          <a:off x="14357427" y="67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157607</xdr:rowOff>
    </xdr:from>
    <xdr:to>
      <xdr:col>20</xdr:col>
      <xdr:colOff>9525</xdr:colOff>
      <xdr:row>39</xdr:row>
      <xdr:rowOff>87757</xdr:rowOff>
    </xdr:to>
    <xdr:sp macro="" textlink="">
      <xdr:nvSpPr>
        <xdr:cNvPr id="523" name="円/楕円 522"/>
        <xdr:cNvSpPr/>
      </xdr:nvSpPr>
      <xdr:spPr>
        <a:xfrm>
          <a:off x="13652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78884</xdr:rowOff>
    </xdr:from>
    <xdr:ext cx="378565" cy="259045"/>
    <xdr:sp macro="" textlink="">
      <xdr:nvSpPr>
        <xdr:cNvPr id="524" name="テキスト ボックス 523"/>
        <xdr:cNvSpPr txBox="1"/>
      </xdr:nvSpPr>
      <xdr:spPr>
        <a:xfrm>
          <a:off x="13514017" y="6765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86843</xdr:rowOff>
    </xdr:from>
    <xdr:to>
      <xdr:col>18</xdr:col>
      <xdr:colOff>492125</xdr:colOff>
      <xdr:row>39</xdr:row>
      <xdr:rowOff>16993</xdr:rowOff>
    </xdr:to>
    <xdr:sp macro="" textlink="">
      <xdr:nvSpPr>
        <xdr:cNvPr id="525" name="円/楕円 524"/>
        <xdr:cNvSpPr/>
      </xdr:nvSpPr>
      <xdr:spPr>
        <a:xfrm>
          <a:off x="12763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8120</xdr:rowOff>
    </xdr:from>
    <xdr:ext cx="469744" cy="259045"/>
    <xdr:sp macro="" textlink="">
      <xdr:nvSpPr>
        <xdr:cNvPr id="526" name="テキスト ボックス 525"/>
        <xdr:cNvSpPr txBox="1"/>
      </xdr:nvSpPr>
      <xdr:spPr>
        <a:xfrm>
          <a:off x="12579427" y="669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11016</xdr:rowOff>
    </xdr:from>
    <xdr:to>
      <xdr:col>23</xdr:col>
      <xdr:colOff>517525</xdr:colOff>
      <xdr:row>75</xdr:row>
      <xdr:rowOff>11055</xdr:rowOff>
    </xdr:to>
    <xdr:cxnSp macro="">
      <xdr:nvCxnSpPr>
        <xdr:cNvPr id="600" name="直線コネクタ 599"/>
        <xdr:cNvCxnSpPr/>
      </xdr:nvCxnSpPr>
      <xdr:spPr>
        <a:xfrm>
          <a:off x="15481300" y="12869766"/>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11016</xdr:rowOff>
    </xdr:from>
    <xdr:to>
      <xdr:col>22</xdr:col>
      <xdr:colOff>365125</xdr:colOff>
      <xdr:row>75</xdr:row>
      <xdr:rowOff>11404</xdr:rowOff>
    </xdr:to>
    <xdr:cxnSp macro="">
      <xdr:nvCxnSpPr>
        <xdr:cNvPr id="603" name="直線コネクタ 602"/>
        <xdr:cNvCxnSpPr/>
      </xdr:nvCxnSpPr>
      <xdr:spPr>
        <a:xfrm flipV="1">
          <a:off x="14592300" y="12869766"/>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11404</xdr:rowOff>
    </xdr:from>
    <xdr:to>
      <xdr:col>21</xdr:col>
      <xdr:colOff>161925</xdr:colOff>
      <xdr:row>75</xdr:row>
      <xdr:rowOff>36830</xdr:rowOff>
    </xdr:to>
    <xdr:cxnSp macro="">
      <xdr:nvCxnSpPr>
        <xdr:cNvPr id="606" name="直線コネクタ 605"/>
        <xdr:cNvCxnSpPr/>
      </xdr:nvCxnSpPr>
      <xdr:spPr>
        <a:xfrm flipV="1">
          <a:off x="13703300" y="12870154"/>
          <a:ext cx="889000" cy="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36830</xdr:rowOff>
    </xdr:from>
    <xdr:to>
      <xdr:col>19</xdr:col>
      <xdr:colOff>644525</xdr:colOff>
      <xdr:row>75</xdr:row>
      <xdr:rowOff>52409</xdr:rowOff>
    </xdr:to>
    <xdr:cxnSp macro="">
      <xdr:nvCxnSpPr>
        <xdr:cNvPr id="609" name="直線コネクタ 608"/>
        <xdr:cNvCxnSpPr/>
      </xdr:nvCxnSpPr>
      <xdr:spPr>
        <a:xfrm flipV="1">
          <a:off x="12814300" y="12895580"/>
          <a:ext cx="889000" cy="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131705</xdr:rowOff>
    </xdr:from>
    <xdr:to>
      <xdr:col>23</xdr:col>
      <xdr:colOff>568325</xdr:colOff>
      <xdr:row>75</xdr:row>
      <xdr:rowOff>61855</xdr:rowOff>
    </xdr:to>
    <xdr:sp macro="" textlink="">
      <xdr:nvSpPr>
        <xdr:cNvPr id="619" name="円/楕円 618"/>
        <xdr:cNvSpPr/>
      </xdr:nvSpPr>
      <xdr:spPr>
        <a:xfrm>
          <a:off x="16268700" y="12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154582</xdr:rowOff>
    </xdr:from>
    <xdr:ext cx="534377" cy="259045"/>
    <xdr:sp macro="" textlink="">
      <xdr:nvSpPr>
        <xdr:cNvPr id="620" name="公債費該当値テキスト"/>
        <xdr:cNvSpPr txBox="1"/>
      </xdr:nvSpPr>
      <xdr:spPr>
        <a:xfrm>
          <a:off x="16370300" y="126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92,510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131666</xdr:rowOff>
    </xdr:from>
    <xdr:to>
      <xdr:col>22</xdr:col>
      <xdr:colOff>415925</xdr:colOff>
      <xdr:row>75</xdr:row>
      <xdr:rowOff>61816</xdr:rowOff>
    </xdr:to>
    <xdr:sp macro="" textlink="">
      <xdr:nvSpPr>
        <xdr:cNvPr id="621" name="円/楕円 620"/>
        <xdr:cNvSpPr/>
      </xdr:nvSpPr>
      <xdr:spPr>
        <a:xfrm>
          <a:off x="15430500" y="1281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78343</xdr:rowOff>
    </xdr:from>
    <xdr:ext cx="534377" cy="259045"/>
    <xdr:sp macro="" textlink="">
      <xdr:nvSpPr>
        <xdr:cNvPr id="622" name="テキスト ボックス 621"/>
        <xdr:cNvSpPr txBox="1"/>
      </xdr:nvSpPr>
      <xdr:spPr>
        <a:xfrm>
          <a:off x="15214111" y="1259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132054</xdr:rowOff>
    </xdr:from>
    <xdr:to>
      <xdr:col>21</xdr:col>
      <xdr:colOff>212725</xdr:colOff>
      <xdr:row>75</xdr:row>
      <xdr:rowOff>62204</xdr:rowOff>
    </xdr:to>
    <xdr:sp macro="" textlink="">
      <xdr:nvSpPr>
        <xdr:cNvPr id="623" name="円/楕円 622"/>
        <xdr:cNvSpPr/>
      </xdr:nvSpPr>
      <xdr:spPr>
        <a:xfrm>
          <a:off x="14541500" y="128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78731</xdr:rowOff>
    </xdr:from>
    <xdr:ext cx="534377" cy="259045"/>
    <xdr:sp macro="" textlink="">
      <xdr:nvSpPr>
        <xdr:cNvPr id="624" name="テキスト ボックス 623"/>
        <xdr:cNvSpPr txBox="1"/>
      </xdr:nvSpPr>
      <xdr:spPr>
        <a:xfrm>
          <a:off x="14325111" y="125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92,449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157480</xdr:rowOff>
    </xdr:from>
    <xdr:to>
      <xdr:col>20</xdr:col>
      <xdr:colOff>9525</xdr:colOff>
      <xdr:row>75</xdr:row>
      <xdr:rowOff>87630</xdr:rowOff>
    </xdr:to>
    <xdr:sp macro="" textlink="">
      <xdr:nvSpPr>
        <xdr:cNvPr id="625" name="円/楕円 624"/>
        <xdr:cNvSpPr/>
      </xdr:nvSpPr>
      <xdr:spPr>
        <a:xfrm>
          <a:off x="13652500" y="128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104157</xdr:rowOff>
    </xdr:from>
    <xdr:ext cx="534377" cy="259045"/>
    <xdr:sp macro="" textlink="">
      <xdr:nvSpPr>
        <xdr:cNvPr id="626" name="テキスト ボックス 625"/>
        <xdr:cNvSpPr txBox="1"/>
      </xdr:nvSpPr>
      <xdr:spPr>
        <a:xfrm>
          <a:off x="13436111" y="1262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88,000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1609</xdr:rowOff>
    </xdr:from>
    <xdr:to>
      <xdr:col>18</xdr:col>
      <xdr:colOff>492125</xdr:colOff>
      <xdr:row>75</xdr:row>
      <xdr:rowOff>103209</xdr:rowOff>
    </xdr:to>
    <xdr:sp macro="" textlink="">
      <xdr:nvSpPr>
        <xdr:cNvPr id="627" name="円/楕円 626"/>
        <xdr:cNvSpPr/>
      </xdr:nvSpPr>
      <xdr:spPr>
        <a:xfrm>
          <a:off x="12763500" y="1286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119736</xdr:rowOff>
    </xdr:from>
    <xdr:ext cx="534377" cy="259045"/>
    <xdr:sp macro="" textlink="">
      <xdr:nvSpPr>
        <xdr:cNvPr id="628" name="テキスト ボックス 627"/>
        <xdr:cNvSpPr txBox="1"/>
      </xdr:nvSpPr>
      <xdr:spPr>
        <a:xfrm>
          <a:off x="12547111" y="1263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143892</xdr:rowOff>
    </xdr:from>
    <xdr:to>
      <xdr:col>23</xdr:col>
      <xdr:colOff>517525</xdr:colOff>
      <xdr:row>98</xdr:row>
      <xdr:rowOff>34759</xdr:rowOff>
    </xdr:to>
    <xdr:cxnSp macro="">
      <xdr:nvCxnSpPr>
        <xdr:cNvPr id="655" name="直線コネクタ 654"/>
        <xdr:cNvCxnSpPr/>
      </xdr:nvCxnSpPr>
      <xdr:spPr>
        <a:xfrm>
          <a:off x="15481300" y="16774542"/>
          <a:ext cx="8382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143892</xdr:rowOff>
    </xdr:from>
    <xdr:to>
      <xdr:col>22</xdr:col>
      <xdr:colOff>365125</xdr:colOff>
      <xdr:row>98</xdr:row>
      <xdr:rowOff>59244</xdr:rowOff>
    </xdr:to>
    <xdr:cxnSp macro="">
      <xdr:nvCxnSpPr>
        <xdr:cNvPr id="658" name="直線コネクタ 657"/>
        <xdr:cNvCxnSpPr/>
      </xdr:nvCxnSpPr>
      <xdr:spPr>
        <a:xfrm flipV="1">
          <a:off x="14592300" y="16774542"/>
          <a:ext cx="889000" cy="8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33773</xdr:rowOff>
    </xdr:from>
    <xdr:to>
      <xdr:col>21</xdr:col>
      <xdr:colOff>161925</xdr:colOff>
      <xdr:row>98</xdr:row>
      <xdr:rowOff>59244</xdr:rowOff>
    </xdr:to>
    <xdr:cxnSp macro="">
      <xdr:nvCxnSpPr>
        <xdr:cNvPr id="661" name="直線コネクタ 660"/>
        <xdr:cNvCxnSpPr/>
      </xdr:nvCxnSpPr>
      <xdr:spPr>
        <a:xfrm>
          <a:off x="13703300" y="16835873"/>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31697</xdr:rowOff>
    </xdr:from>
    <xdr:to>
      <xdr:col>19</xdr:col>
      <xdr:colOff>644525</xdr:colOff>
      <xdr:row>98</xdr:row>
      <xdr:rowOff>33773</xdr:rowOff>
    </xdr:to>
    <xdr:cxnSp macro="">
      <xdr:nvCxnSpPr>
        <xdr:cNvPr id="664" name="直線コネクタ 663"/>
        <xdr:cNvCxnSpPr/>
      </xdr:nvCxnSpPr>
      <xdr:spPr>
        <a:xfrm>
          <a:off x="12814300" y="16833797"/>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155409</xdr:rowOff>
    </xdr:from>
    <xdr:to>
      <xdr:col>23</xdr:col>
      <xdr:colOff>568325</xdr:colOff>
      <xdr:row>98</xdr:row>
      <xdr:rowOff>85559</xdr:rowOff>
    </xdr:to>
    <xdr:sp macro="" textlink="">
      <xdr:nvSpPr>
        <xdr:cNvPr id="674" name="円/楕円 673"/>
        <xdr:cNvSpPr/>
      </xdr:nvSpPr>
      <xdr:spPr>
        <a:xfrm>
          <a:off x="16268700" y="167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125497</xdr:rowOff>
    </xdr:from>
    <xdr:ext cx="534377" cy="259045"/>
    <xdr:sp macro="" textlink="">
      <xdr:nvSpPr>
        <xdr:cNvPr id="675" name="積立金該当値テキスト"/>
        <xdr:cNvSpPr txBox="1"/>
      </xdr:nvSpPr>
      <xdr:spPr>
        <a:xfrm>
          <a:off x="16370300" y="167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93092</xdr:rowOff>
    </xdr:from>
    <xdr:to>
      <xdr:col>22</xdr:col>
      <xdr:colOff>415925</xdr:colOff>
      <xdr:row>98</xdr:row>
      <xdr:rowOff>23242</xdr:rowOff>
    </xdr:to>
    <xdr:sp macro="" textlink="">
      <xdr:nvSpPr>
        <xdr:cNvPr id="676" name="円/楕円 675"/>
        <xdr:cNvSpPr/>
      </xdr:nvSpPr>
      <xdr:spPr>
        <a:xfrm>
          <a:off x="15430500" y="167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39769</xdr:rowOff>
    </xdr:from>
    <xdr:ext cx="534377" cy="259045"/>
    <xdr:sp macro="" textlink="">
      <xdr:nvSpPr>
        <xdr:cNvPr id="677" name="テキスト ボックス 676"/>
        <xdr:cNvSpPr txBox="1"/>
      </xdr:nvSpPr>
      <xdr:spPr>
        <a:xfrm>
          <a:off x="15214111" y="164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8444</xdr:rowOff>
    </xdr:from>
    <xdr:to>
      <xdr:col>21</xdr:col>
      <xdr:colOff>212725</xdr:colOff>
      <xdr:row>98</xdr:row>
      <xdr:rowOff>110044</xdr:rowOff>
    </xdr:to>
    <xdr:sp macro="" textlink="">
      <xdr:nvSpPr>
        <xdr:cNvPr id="678" name="円/楕円 677"/>
        <xdr:cNvSpPr/>
      </xdr:nvSpPr>
      <xdr:spPr>
        <a:xfrm>
          <a:off x="14541500" y="168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101171</xdr:rowOff>
    </xdr:from>
    <xdr:ext cx="534377" cy="259045"/>
    <xdr:sp macro="" textlink="">
      <xdr:nvSpPr>
        <xdr:cNvPr id="679" name="テキスト ボックス 678"/>
        <xdr:cNvSpPr txBox="1"/>
      </xdr:nvSpPr>
      <xdr:spPr>
        <a:xfrm>
          <a:off x="14325111" y="1690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154423</xdr:rowOff>
    </xdr:from>
    <xdr:to>
      <xdr:col>20</xdr:col>
      <xdr:colOff>9525</xdr:colOff>
      <xdr:row>98</xdr:row>
      <xdr:rowOff>84573</xdr:rowOff>
    </xdr:to>
    <xdr:sp macro="" textlink="">
      <xdr:nvSpPr>
        <xdr:cNvPr id="680" name="円/楕円 679"/>
        <xdr:cNvSpPr/>
      </xdr:nvSpPr>
      <xdr:spPr>
        <a:xfrm>
          <a:off x="13652500" y="1678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101100</xdr:rowOff>
    </xdr:from>
    <xdr:ext cx="534377" cy="259045"/>
    <xdr:sp macro="" textlink="">
      <xdr:nvSpPr>
        <xdr:cNvPr id="681" name="テキスト ボックス 680"/>
        <xdr:cNvSpPr txBox="1"/>
      </xdr:nvSpPr>
      <xdr:spPr>
        <a:xfrm>
          <a:off x="13436111" y="1656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152347</xdr:rowOff>
    </xdr:from>
    <xdr:to>
      <xdr:col>18</xdr:col>
      <xdr:colOff>492125</xdr:colOff>
      <xdr:row>98</xdr:row>
      <xdr:rowOff>82497</xdr:rowOff>
    </xdr:to>
    <xdr:sp macro="" textlink="">
      <xdr:nvSpPr>
        <xdr:cNvPr id="682" name="円/楕円 681"/>
        <xdr:cNvSpPr/>
      </xdr:nvSpPr>
      <xdr:spPr>
        <a:xfrm>
          <a:off x="12763500" y="1678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99024</xdr:rowOff>
    </xdr:from>
    <xdr:ext cx="534377" cy="259045"/>
    <xdr:sp macro="" textlink="">
      <xdr:nvSpPr>
        <xdr:cNvPr id="683" name="テキスト ボックス 682"/>
        <xdr:cNvSpPr txBox="1"/>
      </xdr:nvSpPr>
      <xdr:spPr>
        <a:xfrm>
          <a:off x="12547111" y="1655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35916</xdr:rowOff>
    </xdr:from>
    <xdr:to>
      <xdr:col>32</xdr:col>
      <xdr:colOff>187325</xdr:colOff>
      <xdr:row>58</xdr:row>
      <xdr:rowOff>47117</xdr:rowOff>
    </xdr:to>
    <xdr:cxnSp macro="">
      <xdr:nvCxnSpPr>
        <xdr:cNvPr id="769" name="直線コネクタ 768"/>
        <xdr:cNvCxnSpPr/>
      </xdr:nvCxnSpPr>
      <xdr:spPr>
        <a:xfrm flipV="1">
          <a:off x="21323300" y="9980016"/>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10693</xdr:rowOff>
    </xdr:from>
    <xdr:to>
      <xdr:col>31</xdr:col>
      <xdr:colOff>34925</xdr:colOff>
      <xdr:row>58</xdr:row>
      <xdr:rowOff>47117</xdr:rowOff>
    </xdr:to>
    <xdr:cxnSp macro="">
      <xdr:nvCxnSpPr>
        <xdr:cNvPr id="772" name="直線コネクタ 771"/>
        <xdr:cNvCxnSpPr/>
      </xdr:nvCxnSpPr>
      <xdr:spPr>
        <a:xfrm>
          <a:off x="20434300" y="9954793"/>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864</xdr:rowOff>
    </xdr:from>
    <xdr:to>
      <xdr:col>29</xdr:col>
      <xdr:colOff>517525</xdr:colOff>
      <xdr:row>58</xdr:row>
      <xdr:rowOff>10693</xdr:rowOff>
    </xdr:to>
    <xdr:cxnSp macro="">
      <xdr:nvCxnSpPr>
        <xdr:cNvPr id="775" name="直線コネクタ 774"/>
        <xdr:cNvCxnSpPr/>
      </xdr:nvCxnSpPr>
      <xdr:spPr>
        <a:xfrm>
          <a:off x="19545300" y="9944964"/>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153950</xdr:rowOff>
    </xdr:from>
    <xdr:to>
      <xdr:col>28</xdr:col>
      <xdr:colOff>314325</xdr:colOff>
      <xdr:row>58</xdr:row>
      <xdr:rowOff>864</xdr:rowOff>
    </xdr:to>
    <xdr:cxnSp macro="">
      <xdr:nvCxnSpPr>
        <xdr:cNvPr id="778" name="直線コネクタ 777"/>
        <xdr:cNvCxnSpPr/>
      </xdr:nvCxnSpPr>
      <xdr:spPr>
        <a:xfrm>
          <a:off x="18656300" y="9926600"/>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156566</xdr:rowOff>
    </xdr:from>
    <xdr:to>
      <xdr:col>32</xdr:col>
      <xdr:colOff>238125</xdr:colOff>
      <xdr:row>58</xdr:row>
      <xdr:rowOff>86716</xdr:rowOff>
    </xdr:to>
    <xdr:sp macro="" textlink="">
      <xdr:nvSpPr>
        <xdr:cNvPr id="788" name="円/楕円 787"/>
        <xdr:cNvSpPr/>
      </xdr:nvSpPr>
      <xdr:spPr>
        <a:xfrm>
          <a:off x="22110700" y="99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134993</xdr:rowOff>
    </xdr:from>
    <xdr:ext cx="469744" cy="259045"/>
    <xdr:sp macro="" textlink="">
      <xdr:nvSpPr>
        <xdr:cNvPr id="789" name="貸付金該当値テキスト"/>
        <xdr:cNvSpPr txBox="1"/>
      </xdr:nvSpPr>
      <xdr:spPr>
        <a:xfrm>
          <a:off x="22212300" y="990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167767</xdr:rowOff>
    </xdr:from>
    <xdr:to>
      <xdr:col>31</xdr:col>
      <xdr:colOff>85725</xdr:colOff>
      <xdr:row>58</xdr:row>
      <xdr:rowOff>97917</xdr:rowOff>
    </xdr:to>
    <xdr:sp macro="" textlink="">
      <xdr:nvSpPr>
        <xdr:cNvPr id="790" name="円/楕円 789"/>
        <xdr:cNvSpPr/>
      </xdr:nvSpPr>
      <xdr:spPr>
        <a:xfrm>
          <a:off x="21272500" y="99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89044</xdr:rowOff>
    </xdr:from>
    <xdr:ext cx="469744" cy="259045"/>
    <xdr:sp macro="" textlink="">
      <xdr:nvSpPr>
        <xdr:cNvPr id="791" name="テキスト ボックス 790"/>
        <xdr:cNvSpPr txBox="1"/>
      </xdr:nvSpPr>
      <xdr:spPr>
        <a:xfrm>
          <a:off x="21088427" y="1003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131343</xdr:rowOff>
    </xdr:from>
    <xdr:to>
      <xdr:col>29</xdr:col>
      <xdr:colOff>568325</xdr:colOff>
      <xdr:row>58</xdr:row>
      <xdr:rowOff>61493</xdr:rowOff>
    </xdr:to>
    <xdr:sp macro="" textlink="">
      <xdr:nvSpPr>
        <xdr:cNvPr id="792" name="円/楕円 791"/>
        <xdr:cNvSpPr/>
      </xdr:nvSpPr>
      <xdr:spPr>
        <a:xfrm>
          <a:off x="20383500" y="99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52620</xdr:rowOff>
    </xdr:from>
    <xdr:ext cx="469744" cy="259045"/>
    <xdr:sp macro="" textlink="">
      <xdr:nvSpPr>
        <xdr:cNvPr id="793" name="テキスト ボックス 792"/>
        <xdr:cNvSpPr txBox="1"/>
      </xdr:nvSpPr>
      <xdr:spPr>
        <a:xfrm>
          <a:off x="20199427" y="999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121514</xdr:rowOff>
    </xdr:from>
    <xdr:to>
      <xdr:col>28</xdr:col>
      <xdr:colOff>365125</xdr:colOff>
      <xdr:row>58</xdr:row>
      <xdr:rowOff>51664</xdr:rowOff>
    </xdr:to>
    <xdr:sp macro="" textlink="">
      <xdr:nvSpPr>
        <xdr:cNvPr id="794" name="円/楕円 793"/>
        <xdr:cNvSpPr/>
      </xdr:nvSpPr>
      <xdr:spPr>
        <a:xfrm>
          <a:off x="19494500" y="98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42791</xdr:rowOff>
    </xdr:from>
    <xdr:ext cx="469744" cy="259045"/>
    <xdr:sp macro="" textlink="">
      <xdr:nvSpPr>
        <xdr:cNvPr id="795" name="テキスト ボックス 794"/>
        <xdr:cNvSpPr txBox="1"/>
      </xdr:nvSpPr>
      <xdr:spPr>
        <a:xfrm>
          <a:off x="19310427" y="998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103150</xdr:rowOff>
    </xdr:from>
    <xdr:to>
      <xdr:col>27</xdr:col>
      <xdr:colOff>161925</xdr:colOff>
      <xdr:row>58</xdr:row>
      <xdr:rowOff>33300</xdr:rowOff>
    </xdr:to>
    <xdr:sp macro="" textlink="">
      <xdr:nvSpPr>
        <xdr:cNvPr id="796" name="円/楕円 795"/>
        <xdr:cNvSpPr/>
      </xdr:nvSpPr>
      <xdr:spPr>
        <a:xfrm>
          <a:off x="18605500" y="98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24427</xdr:rowOff>
    </xdr:from>
    <xdr:ext cx="469744" cy="259045"/>
    <xdr:sp macro="" textlink="">
      <xdr:nvSpPr>
        <xdr:cNvPr id="797" name="テキスト ボックス 796"/>
        <xdr:cNvSpPr txBox="1"/>
      </xdr:nvSpPr>
      <xdr:spPr>
        <a:xfrm>
          <a:off x="18421427" y="99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65595</xdr:rowOff>
    </xdr:from>
    <xdr:to>
      <xdr:col>32</xdr:col>
      <xdr:colOff>187325</xdr:colOff>
      <xdr:row>75</xdr:row>
      <xdr:rowOff>44272</xdr:rowOff>
    </xdr:to>
    <xdr:cxnSp macro="">
      <xdr:nvCxnSpPr>
        <xdr:cNvPr id="827" name="直線コネクタ 826"/>
        <xdr:cNvCxnSpPr/>
      </xdr:nvCxnSpPr>
      <xdr:spPr>
        <a:xfrm flipV="1">
          <a:off x="21323300" y="12752895"/>
          <a:ext cx="838200" cy="15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44272</xdr:rowOff>
    </xdr:from>
    <xdr:to>
      <xdr:col>31</xdr:col>
      <xdr:colOff>34925</xdr:colOff>
      <xdr:row>75</xdr:row>
      <xdr:rowOff>78549</xdr:rowOff>
    </xdr:to>
    <xdr:cxnSp macro="">
      <xdr:nvCxnSpPr>
        <xdr:cNvPr id="830" name="直線コネクタ 829"/>
        <xdr:cNvCxnSpPr/>
      </xdr:nvCxnSpPr>
      <xdr:spPr>
        <a:xfrm flipV="1">
          <a:off x="20434300" y="12903022"/>
          <a:ext cx="889000" cy="3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2" name="テキスト ボックス 831"/>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78549</xdr:rowOff>
    </xdr:from>
    <xdr:to>
      <xdr:col>29</xdr:col>
      <xdr:colOff>517525</xdr:colOff>
      <xdr:row>75</xdr:row>
      <xdr:rowOff>111443</xdr:rowOff>
    </xdr:to>
    <xdr:cxnSp macro="">
      <xdr:nvCxnSpPr>
        <xdr:cNvPr id="833" name="直線コネクタ 832"/>
        <xdr:cNvCxnSpPr/>
      </xdr:nvCxnSpPr>
      <xdr:spPr>
        <a:xfrm flipV="1">
          <a:off x="19545300" y="12937299"/>
          <a:ext cx="889000" cy="3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5" name="テキスト ボックス 834"/>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111443</xdr:rowOff>
    </xdr:from>
    <xdr:to>
      <xdr:col>28</xdr:col>
      <xdr:colOff>314325</xdr:colOff>
      <xdr:row>76</xdr:row>
      <xdr:rowOff>16548</xdr:rowOff>
    </xdr:to>
    <xdr:cxnSp macro="">
      <xdr:nvCxnSpPr>
        <xdr:cNvPr id="836" name="直線コネクタ 835"/>
        <xdr:cNvCxnSpPr/>
      </xdr:nvCxnSpPr>
      <xdr:spPr>
        <a:xfrm flipV="1">
          <a:off x="18656300" y="12970193"/>
          <a:ext cx="889000" cy="7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8" name="テキスト ボックス 837"/>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40" name="テキスト ボックス 839"/>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14795</xdr:rowOff>
    </xdr:from>
    <xdr:to>
      <xdr:col>32</xdr:col>
      <xdr:colOff>238125</xdr:colOff>
      <xdr:row>74</xdr:row>
      <xdr:rowOff>116395</xdr:rowOff>
    </xdr:to>
    <xdr:sp macro="" textlink="">
      <xdr:nvSpPr>
        <xdr:cNvPr id="846" name="円/楕円 845"/>
        <xdr:cNvSpPr/>
      </xdr:nvSpPr>
      <xdr:spPr>
        <a:xfrm>
          <a:off x="22110700" y="127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37672</xdr:rowOff>
    </xdr:from>
    <xdr:ext cx="534377" cy="259045"/>
    <xdr:sp macro="" textlink="">
      <xdr:nvSpPr>
        <xdr:cNvPr id="847" name="繰出金該当値テキスト"/>
        <xdr:cNvSpPr txBox="1"/>
      </xdr:nvSpPr>
      <xdr:spPr>
        <a:xfrm>
          <a:off x="22212300" y="125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95,835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164922</xdr:rowOff>
    </xdr:from>
    <xdr:to>
      <xdr:col>31</xdr:col>
      <xdr:colOff>85725</xdr:colOff>
      <xdr:row>75</xdr:row>
      <xdr:rowOff>95072</xdr:rowOff>
    </xdr:to>
    <xdr:sp macro="" textlink="">
      <xdr:nvSpPr>
        <xdr:cNvPr id="848" name="円/楕円 847"/>
        <xdr:cNvSpPr/>
      </xdr:nvSpPr>
      <xdr:spPr>
        <a:xfrm>
          <a:off x="21272500" y="128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111599</xdr:rowOff>
    </xdr:from>
    <xdr:ext cx="534377" cy="259045"/>
    <xdr:sp macro="" textlink="">
      <xdr:nvSpPr>
        <xdr:cNvPr id="849" name="テキスト ボックス 848"/>
        <xdr:cNvSpPr txBox="1"/>
      </xdr:nvSpPr>
      <xdr:spPr>
        <a:xfrm>
          <a:off x="21056111" y="126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27749</xdr:rowOff>
    </xdr:from>
    <xdr:to>
      <xdr:col>29</xdr:col>
      <xdr:colOff>568325</xdr:colOff>
      <xdr:row>75</xdr:row>
      <xdr:rowOff>129349</xdr:rowOff>
    </xdr:to>
    <xdr:sp macro="" textlink="">
      <xdr:nvSpPr>
        <xdr:cNvPr id="850" name="円/楕円 849"/>
        <xdr:cNvSpPr/>
      </xdr:nvSpPr>
      <xdr:spPr>
        <a:xfrm>
          <a:off x="20383500" y="128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145876</xdr:rowOff>
    </xdr:from>
    <xdr:ext cx="534377" cy="259045"/>
    <xdr:sp macro="" textlink="">
      <xdr:nvSpPr>
        <xdr:cNvPr id="851" name="テキスト ボックス 850"/>
        <xdr:cNvSpPr txBox="1"/>
      </xdr:nvSpPr>
      <xdr:spPr>
        <a:xfrm>
          <a:off x="20167111" y="126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81,315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60643</xdr:rowOff>
    </xdr:from>
    <xdr:to>
      <xdr:col>28</xdr:col>
      <xdr:colOff>365125</xdr:colOff>
      <xdr:row>75</xdr:row>
      <xdr:rowOff>162243</xdr:rowOff>
    </xdr:to>
    <xdr:sp macro="" textlink="">
      <xdr:nvSpPr>
        <xdr:cNvPr id="852" name="円/楕円 851"/>
        <xdr:cNvSpPr/>
      </xdr:nvSpPr>
      <xdr:spPr>
        <a:xfrm>
          <a:off x="19494500" y="129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7320</xdr:rowOff>
    </xdr:from>
    <xdr:ext cx="534377" cy="259045"/>
    <xdr:sp macro="" textlink="">
      <xdr:nvSpPr>
        <xdr:cNvPr id="853" name="テキスト ボックス 852"/>
        <xdr:cNvSpPr txBox="1"/>
      </xdr:nvSpPr>
      <xdr:spPr>
        <a:xfrm>
          <a:off x="19278111" y="126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78,725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137198</xdr:rowOff>
    </xdr:from>
    <xdr:to>
      <xdr:col>27</xdr:col>
      <xdr:colOff>161925</xdr:colOff>
      <xdr:row>76</xdr:row>
      <xdr:rowOff>67348</xdr:rowOff>
    </xdr:to>
    <xdr:sp macro="" textlink="">
      <xdr:nvSpPr>
        <xdr:cNvPr id="854" name="円/楕円 853"/>
        <xdr:cNvSpPr/>
      </xdr:nvSpPr>
      <xdr:spPr>
        <a:xfrm>
          <a:off x="18605500" y="129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83875</xdr:rowOff>
    </xdr:from>
    <xdr:ext cx="534377" cy="259045"/>
    <xdr:sp macro="" textlink="">
      <xdr:nvSpPr>
        <xdr:cNvPr id="855" name="テキスト ボックス 854"/>
        <xdr:cNvSpPr txBox="1"/>
      </xdr:nvSpPr>
      <xdr:spPr>
        <a:xfrm>
          <a:off x="18389111" y="1277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人口減少が続くなかでも、基礎的自治体としての役割を担う職員について、住民福祉向上のために必要な定員の確保に努める。</a:t>
          </a:r>
          <a:endParaRPr lang="ja-JP" altLang="ja-JP" sz="1400">
            <a:effectLst/>
          </a:endParaRPr>
        </a:p>
        <a:p>
          <a:pPr rtl="0"/>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病院建設事業など大規模事業に要する起債の発行により、公債費（元利償還金）が平均より高い数値となった。</a:t>
          </a:r>
          <a:endParaRPr lang="ja-JP" altLang="ja-JP" sz="1400">
            <a:effectLst/>
          </a:endParaRPr>
        </a:p>
        <a:p>
          <a:pPr rtl="0"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クラウド化や法改正に伴う新たなシステム整備やシステム運営経費は、人口に関わらず伴う必要な経費のため。</a:t>
          </a:r>
          <a:endParaRPr lang="en-US" altLang="ja-JP" sz="1100" b="0" i="0" baseline="0">
            <a:solidFill>
              <a:schemeClr val="dk1"/>
            </a:solidFill>
            <a:effectLst/>
            <a:latin typeface="+mn-lt"/>
            <a:ea typeface="+mn-ea"/>
            <a:cs typeface="+mn-cs"/>
          </a:endParaRPr>
        </a:p>
        <a:p>
          <a:pPr rtl="0"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普通建設事業</a:t>
          </a:r>
          <a:r>
            <a:rPr lang="en-US"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医療体制整備のため</a:t>
          </a:r>
          <a:r>
            <a:rPr kumimoji="1" lang="ja-JP" altLang="en-US" sz="1100">
              <a:solidFill>
                <a:schemeClr val="dk1"/>
              </a:solidFill>
              <a:effectLst/>
              <a:latin typeface="+mn-lt"/>
              <a:ea typeface="+mn-ea"/>
              <a:cs typeface="+mn-cs"/>
            </a:rPr>
            <a:t>医療保険センター建設が増加要因となっている。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将来の財源不足を補うために、できる限りの基金積立を</a:t>
          </a:r>
          <a:r>
            <a:rPr kumimoji="1" lang="ja-JP" altLang="en-US" sz="1100">
              <a:solidFill>
                <a:schemeClr val="dk1"/>
              </a:solidFill>
              <a:effectLst/>
              <a:latin typeface="+mn-lt"/>
              <a:ea typeface="+mn-ea"/>
              <a:cs typeface="+mn-cs"/>
            </a:rPr>
            <a:t>行った。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7,114
7,059
140.80
7,189,309
6,861,436
237,272
3,653,847
6,940,603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80264</xdr:rowOff>
    </xdr:from>
    <xdr:to>
      <xdr:col>6</xdr:col>
      <xdr:colOff>511175</xdr:colOff>
      <xdr:row>37</xdr:row>
      <xdr:rowOff>19685</xdr:rowOff>
    </xdr:to>
    <xdr:cxnSp macro="">
      <xdr:nvCxnSpPr>
        <xdr:cNvPr id="61" name="直線コネクタ 60"/>
        <xdr:cNvCxnSpPr/>
      </xdr:nvCxnSpPr>
      <xdr:spPr>
        <a:xfrm>
          <a:off x="3797300" y="6252464"/>
          <a:ext cx="8382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80264</xdr:rowOff>
    </xdr:from>
    <xdr:to>
      <xdr:col>5</xdr:col>
      <xdr:colOff>358775</xdr:colOff>
      <xdr:row>36</xdr:row>
      <xdr:rowOff>162433</xdr:rowOff>
    </xdr:to>
    <xdr:cxnSp macro="">
      <xdr:nvCxnSpPr>
        <xdr:cNvPr id="64" name="直線コネクタ 63"/>
        <xdr:cNvCxnSpPr/>
      </xdr:nvCxnSpPr>
      <xdr:spPr>
        <a:xfrm flipV="1">
          <a:off x="2908300" y="6252464"/>
          <a:ext cx="889000" cy="8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161544</xdr:rowOff>
    </xdr:from>
    <xdr:to>
      <xdr:col>4</xdr:col>
      <xdr:colOff>155575</xdr:colOff>
      <xdr:row>36</xdr:row>
      <xdr:rowOff>162433</xdr:rowOff>
    </xdr:to>
    <xdr:cxnSp macro="">
      <xdr:nvCxnSpPr>
        <xdr:cNvPr id="67" name="直線コネクタ 66"/>
        <xdr:cNvCxnSpPr/>
      </xdr:nvCxnSpPr>
      <xdr:spPr>
        <a:xfrm>
          <a:off x="2019300" y="6333744"/>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153797</xdr:rowOff>
    </xdr:from>
    <xdr:to>
      <xdr:col>2</xdr:col>
      <xdr:colOff>638175</xdr:colOff>
      <xdr:row>36</xdr:row>
      <xdr:rowOff>161544</xdr:rowOff>
    </xdr:to>
    <xdr:cxnSp macro="">
      <xdr:nvCxnSpPr>
        <xdr:cNvPr id="70" name="直線コネクタ 69"/>
        <xdr:cNvCxnSpPr/>
      </xdr:nvCxnSpPr>
      <xdr:spPr>
        <a:xfrm>
          <a:off x="1130300" y="6325997"/>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140335</xdr:rowOff>
    </xdr:from>
    <xdr:to>
      <xdr:col>6</xdr:col>
      <xdr:colOff>561975</xdr:colOff>
      <xdr:row>37</xdr:row>
      <xdr:rowOff>70485</xdr:rowOff>
    </xdr:to>
    <xdr:sp macro="" textlink="">
      <xdr:nvSpPr>
        <xdr:cNvPr id="80" name="円/楕円 79"/>
        <xdr:cNvSpPr/>
      </xdr:nvSpPr>
      <xdr:spPr>
        <a:xfrm>
          <a:off x="45847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118762</xdr:rowOff>
    </xdr:from>
    <xdr:ext cx="469744" cy="259045"/>
    <xdr:sp macro="" textlink="">
      <xdr:nvSpPr>
        <xdr:cNvPr id="81" name="議会費該当値テキスト"/>
        <xdr:cNvSpPr txBox="1"/>
      </xdr:nvSpPr>
      <xdr:spPr>
        <a:xfrm>
          <a:off x="4686300"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29464</xdr:rowOff>
    </xdr:from>
    <xdr:to>
      <xdr:col>5</xdr:col>
      <xdr:colOff>409575</xdr:colOff>
      <xdr:row>36</xdr:row>
      <xdr:rowOff>131064</xdr:rowOff>
    </xdr:to>
    <xdr:sp macro="" textlink="">
      <xdr:nvSpPr>
        <xdr:cNvPr id="82" name="円/楕円 81"/>
        <xdr:cNvSpPr/>
      </xdr:nvSpPr>
      <xdr:spPr>
        <a:xfrm>
          <a:off x="3746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122191</xdr:rowOff>
    </xdr:from>
    <xdr:ext cx="469744" cy="259045"/>
    <xdr:sp macro="" textlink="">
      <xdr:nvSpPr>
        <xdr:cNvPr id="83" name="テキスト ボックス 82"/>
        <xdr:cNvSpPr txBox="1"/>
      </xdr:nvSpPr>
      <xdr:spPr>
        <a:xfrm>
          <a:off x="3562427"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111633</xdr:rowOff>
    </xdr:from>
    <xdr:to>
      <xdr:col>4</xdr:col>
      <xdr:colOff>206375</xdr:colOff>
      <xdr:row>37</xdr:row>
      <xdr:rowOff>41783</xdr:rowOff>
    </xdr:to>
    <xdr:sp macro="" textlink="">
      <xdr:nvSpPr>
        <xdr:cNvPr id="84" name="円/楕円 83"/>
        <xdr:cNvSpPr/>
      </xdr:nvSpPr>
      <xdr:spPr>
        <a:xfrm>
          <a:off x="2857500" y="62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32910</xdr:rowOff>
    </xdr:from>
    <xdr:ext cx="469744" cy="259045"/>
    <xdr:sp macro="" textlink="">
      <xdr:nvSpPr>
        <xdr:cNvPr id="85" name="テキスト ボックス 84"/>
        <xdr:cNvSpPr txBox="1"/>
      </xdr:nvSpPr>
      <xdr:spPr>
        <a:xfrm>
          <a:off x="2673427" y="63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110744</xdr:rowOff>
    </xdr:from>
    <xdr:to>
      <xdr:col>3</xdr:col>
      <xdr:colOff>3175</xdr:colOff>
      <xdr:row>37</xdr:row>
      <xdr:rowOff>40894</xdr:rowOff>
    </xdr:to>
    <xdr:sp macro="" textlink="">
      <xdr:nvSpPr>
        <xdr:cNvPr id="86" name="円/楕円 85"/>
        <xdr:cNvSpPr/>
      </xdr:nvSpPr>
      <xdr:spPr>
        <a:xfrm>
          <a:off x="1968500" y="62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32021</xdr:rowOff>
    </xdr:from>
    <xdr:ext cx="469744" cy="259045"/>
    <xdr:sp macro="" textlink="">
      <xdr:nvSpPr>
        <xdr:cNvPr id="87" name="テキスト ボックス 86"/>
        <xdr:cNvSpPr txBox="1"/>
      </xdr:nvSpPr>
      <xdr:spPr>
        <a:xfrm>
          <a:off x="1784427" y="637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102997</xdr:rowOff>
    </xdr:from>
    <xdr:to>
      <xdr:col>1</xdr:col>
      <xdr:colOff>485775</xdr:colOff>
      <xdr:row>37</xdr:row>
      <xdr:rowOff>33147</xdr:rowOff>
    </xdr:to>
    <xdr:sp macro="" textlink="">
      <xdr:nvSpPr>
        <xdr:cNvPr id="88" name="円/楕円 87"/>
        <xdr:cNvSpPr/>
      </xdr:nvSpPr>
      <xdr:spPr>
        <a:xfrm>
          <a:off x="1079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24274</xdr:rowOff>
    </xdr:from>
    <xdr:ext cx="469744" cy="259045"/>
    <xdr:sp macro="" textlink="">
      <xdr:nvSpPr>
        <xdr:cNvPr id="89" name="テキスト ボックス 88"/>
        <xdr:cNvSpPr txBox="1"/>
      </xdr:nvSpPr>
      <xdr:spPr>
        <a:xfrm>
          <a:off x="895427" y="636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135089</xdr:rowOff>
    </xdr:from>
    <xdr:to>
      <xdr:col>6</xdr:col>
      <xdr:colOff>511175</xdr:colOff>
      <xdr:row>58</xdr:row>
      <xdr:rowOff>17520</xdr:rowOff>
    </xdr:to>
    <xdr:cxnSp macro="">
      <xdr:nvCxnSpPr>
        <xdr:cNvPr id="120" name="直線コネクタ 119"/>
        <xdr:cNvCxnSpPr/>
      </xdr:nvCxnSpPr>
      <xdr:spPr>
        <a:xfrm>
          <a:off x="3797300" y="9907739"/>
          <a:ext cx="8382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135089</xdr:rowOff>
    </xdr:from>
    <xdr:to>
      <xdr:col>5</xdr:col>
      <xdr:colOff>358775</xdr:colOff>
      <xdr:row>58</xdr:row>
      <xdr:rowOff>59314</xdr:rowOff>
    </xdr:to>
    <xdr:cxnSp macro="">
      <xdr:nvCxnSpPr>
        <xdr:cNvPr id="123" name="直線コネクタ 122"/>
        <xdr:cNvCxnSpPr/>
      </xdr:nvCxnSpPr>
      <xdr:spPr>
        <a:xfrm flipV="1">
          <a:off x="2908300" y="9907739"/>
          <a:ext cx="889000" cy="9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49380</xdr:rowOff>
    </xdr:from>
    <xdr:to>
      <xdr:col>4</xdr:col>
      <xdr:colOff>155575</xdr:colOff>
      <xdr:row>58</xdr:row>
      <xdr:rowOff>59314</xdr:rowOff>
    </xdr:to>
    <xdr:cxnSp macro="">
      <xdr:nvCxnSpPr>
        <xdr:cNvPr id="126" name="直線コネクタ 125"/>
        <xdr:cNvCxnSpPr/>
      </xdr:nvCxnSpPr>
      <xdr:spPr>
        <a:xfrm>
          <a:off x="2019300" y="9993480"/>
          <a:ext cx="889000" cy="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49380</xdr:rowOff>
    </xdr:from>
    <xdr:to>
      <xdr:col>2</xdr:col>
      <xdr:colOff>638175</xdr:colOff>
      <xdr:row>58</xdr:row>
      <xdr:rowOff>56055</xdr:rowOff>
    </xdr:to>
    <xdr:cxnSp macro="">
      <xdr:nvCxnSpPr>
        <xdr:cNvPr id="129" name="直線コネクタ 128"/>
        <xdr:cNvCxnSpPr/>
      </xdr:nvCxnSpPr>
      <xdr:spPr>
        <a:xfrm flipV="1">
          <a:off x="1130300" y="9993480"/>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138170</xdr:rowOff>
    </xdr:from>
    <xdr:to>
      <xdr:col>6</xdr:col>
      <xdr:colOff>561975</xdr:colOff>
      <xdr:row>58</xdr:row>
      <xdr:rowOff>68320</xdr:rowOff>
    </xdr:to>
    <xdr:sp macro="" textlink="">
      <xdr:nvSpPr>
        <xdr:cNvPr id="139" name="円/楕円 138"/>
        <xdr:cNvSpPr/>
      </xdr:nvSpPr>
      <xdr:spPr>
        <a:xfrm>
          <a:off x="4584700" y="99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116597</xdr:rowOff>
    </xdr:from>
    <xdr:ext cx="599010" cy="259045"/>
    <xdr:sp macro="" textlink="">
      <xdr:nvSpPr>
        <xdr:cNvPr id="140" name="総務費該当値テキスト"/>
        <xdr:cNvSpPr txBox="1"/>
      </xdr:nvSpPr>
      <xdr:spPr>
        <a:xfrm>
          <a:off x="4686300" y="988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84289</xdr:rowOff>
    </xdr:from>
    <xdr:to>
      <xdr:col>5</xdr:col>
      <xdr:colOff>409575</xdr:colOff>
      <xdr:row>58</xdr:row>
      <xdr:rowOff>14439</xdr:rowOff>
    </xdr:to>
    <xdr:sp macro="" textlink="">
      <xdr:nvSpPr>
        <xdr:cNvPr id="141" name="円/楕円 140"/>
        <xdr:cNvSpPr/>
      </xdr:nvSpPr>
      <xdr:spPr>
        <a:xfrm>
          <a:off x="3746500" y="98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30966</xdr:rowOff>
    </xdr:from>
    <xdr:ext cx="599010" cy="259045"/>
    <xdr:sp macro="" textlink="">
      <xdr:nvSpPr>
        <xdr:cNvPr id="142" name="テキスト ボックス 141"/>
        <xdr:cNvSpPr txBox="1"/>
      </xdr:nvSpPr>
      <xdr:spPr>
        <a:xfrm>
          <a:off x="3497794" y="963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187,824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8514</xdr:rowOff>
    </xdr:from>
    <xdr:to>
      <xdr:col>4</xdr:col>
      <xdr:colOff>206375</xdr:colOff>
      <xdr:row>58</xdr:row>
      <xdr:rowOff>110114</xdr:rowOff>
    </xdr:to>
    <xdr:sp macro="" textlink="">
      <xdr:nvSpPr>
        <xdr:cNvPr id="143" name="円/楕円 142"/>
        <xdr:cNvSpPr/>
      </xdr:nvSpPr>
      <xdr:spPr>
        <a:xfrm>
          <a:off x="2857500" y="99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101241</xdr:rowOff>
    </xdr:from>
    <xdr:ext cx="599010" cy="259045"/>
    <xdr:sp macro="" textlink="">
      <xdr:nvSpPr>
        <xdr:cNvPr id="144" name="テキスト ボックス 143"/>
        <xdr:cNvSpPr txBox="1"/>
      </xdr:nvSpPr>
      <xdr:spPr>
        <a:xfrm>
          <a:off x="2608794" y="1004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170030</xdr:rowOff>
    </xdr:from>
    <xdr:to>
      <xdr:col>3</xdr:col>
      <xdr:colOff>3175</xdr:colOff>
      <xdr:row>58</xdr:row>
      <xdr:rowOff>100180</xdr:rowOff>
    </xdr:to>
    <xdr:sp macro="" textlink="">
      <xdr:nvSpPr>
        <xdr:cNvPr id="145" name="円/楕円 144"/>
        <xdr:cNvSpPr/>
      </xdr:nvSpPr>
      <xdr:spPr>
        <a:xfrm>
          <a:off x="1968500" y="99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116707</xdr:rowOff>
    </xdr:from>
    <xdr:ext cx="599010" cy="259045"/>
    <xdr:sp macro="" textlink="">
      <xdr:nvSpPr>
        <xdr:cNvPr id="146" name="テキスト ボックス 145"/>
        <xdr:cNvSpPr txBox="1"/>
      </xdr:nvSpPr>
      <xdr:spPr>
        <a:xfrm>
          <a:off x="1719794" y="971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135,314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5255</xdr:rowOff>
    </xdr:from>
    <xdr:to>
      <xdr:col>1</xdr:col>
      <xdr:colOff>485775</xdr:colOff>
      <xdr:row>58</xdr:row>
      <xdr:rowOff>106855</xdr:rowOff>
    </xdr:to>
    <xdr:sp macro="" textlink="">
      <xdr:nvSpPr>
        <xdr:cNvPr id="147" name="円/楕円 146"/>
        <xdr:cNvSpPr/>
      </xdr:nvSpPr>
      <xdr:spPr>
        <a:xfrm>
          <a:off x="1079500" y="994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123382</xdr:rowOff>
    </xdr:from>
    <xdr:ext cx="599010" cy="259045"/>
    <xdr:sp macro="" textlink="">
      <xdr:nvSpPr>
        <xdr:cNvPr id="148" name="テキスト ボックス 147"/>
        <xdr:cNvSpPr txBox="1"/>
      </xdr:nvSpPr>
      <xdr:spPr>
        <a:xfrm>
          <a:off x="830794" y="972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161036</xdr:rowOff>
    </xdr:from>
    <xdr:to>
      <xdr:col>6</xdr:col>
      <xdr:colOff>511175</xdr:colOff>
      <xdr:row>73</xdr:row>
      <xdr:rowOff>47215</xdr:rowOff>
    </xdr:to>
    <xdr:cxnSp macro="">
      <xdr:nvCxnSpPr>
        <xdr:cNvPr id="180" name="直線コネクタ 179"/>
        <xdr:cNvCxnSpPr/>
      </xdr:nvCxnSpPr>
      <xdr:spPr>
        <a:xfrm flipV="1">
          <a:off x="3797300" y="12505436"/>
          <a:ext cx="8382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47215</xdr:rowOff>
    </xdr:from>
    <xdr:to>
      <xdr:col>5</xdr:col>
      <xdr:colOff>358775</xdr:colOff>
      <xdr:row>73</xdr:row>
      <xdr:rowOff>106673</xdr:rowOff>
    </xdr:to>
    <xdr:cxnSp macro="">
      <xdr:nvCxnSpPr>
        <xdr:cNvPr id="183" name="直線コネクタ 182"/>
        <xdr:cNvCxnSpPr/>
      </xdr:nvCxnSpPr>
      <xdr:spPr>
        <a:xfrm flipV="1">
          <a:off x="2908300" y="12563065"/>
          <a:ext cx="889000" cy="5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106673</xdr:rowOff>
    </xdr:from>
    <xdr:to>
      <xdr:col>4</xdr:col>
      <xdr:colOff>155575</xdr:colOff>
      <xdr:row>74</xdr:row>
      <xdr:rowOff>118712</xdr:rowOff>
    </xdr:to>
    <xdr:cxnSp macro="">
      <xdr:nvCxnSpPr>
        <xdr:cNvPr id="186" name="直線コネクタ 185"/>
        <xdr:cNvCxnSpPr/>
      </xdr:nvCxnSpPr>
      <xdr:spPr>
        <a:xfrm flipV="1">
          <a:off x="2019300" y="12622523"/>
          <a:ext cx="889000" cy="18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118712</xdr:rowOff>
    </xdr:from>
    <xdr:to>
      <xdr:col>2</xdr:col>
      <xdr:colOff>638175</xdr:colOff>
      <xdr:row>75</xdr:row>
      <xdr:rowOff>37614</xdr:rowOff>
    </xdr:to>
    <xdr:cxnSp macro="">
      <xdr:nvCxnSpPr>
        <xdr:cNvPr id="189" name="直線コネクタ 188"/>
        <xdr:cNvCxnSpPr/>
      </xdr:nvCxnSpPr>
      <xdr:spPr>
        <a:xfrm flipV="1">
          <a:off x="1130300" y="12806012"/>
          <a:ext cx="8890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110236</xdr:rowOff>
    </xdr:from>
    <xdr:to>
      <xdr:col>6</xdr:col>
      <xdr:colOff>561975</xdr:colOff>
      <xdr:row>73</xdr:row>
      <xdr:rowOff>40386</xdr:rowOff>
    </xdr:to>
    <xdr:sp macro="" textlink="">
      <xdr:nvSpPr>
        <xdr:cNvPr id="199" name="円/楕円 198"/>
        <xdr:cNvSpPr/>
      </xdr:nvSpPr>
      <xdr:spPr>
        <a:xfrm>
          <a:off x="4584700" y="124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133113</xdr:rowOff>
    </xdr:from>
    <xdr:ext cx="599010" cy="259045"/>
    <xdr:sp macro="" textlink="">
      <xdr:nvSpPr>
        <xdr:cNvPr id="200" name="民生費該当値テキスト"/>
        <xdr:cNvSpPr txBox="1"/>
      </xdr:nvSpPr>
      <xdr:spPr>
        <a:xfrm>
          <a:off x="4686300" y="1230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194,540</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167865</xdr:rowOff>
    </xdr:from>
    <xdr:to>
      <xdr:col>5</xdr:col>
      <xdr:colOff>409575</xdr:colOff>
      <xdr:row>73</xdr:row>
      <xdr:rowOff>98015</xdr:rowOff>
    </xdr:to>
    <xdr:sp macro="" textlink="">
      <xdr:nvSpPr>
        <xdr:cNvPr id="201" name="円/楕円 200"/>
        <xdr:cNvSpPr/>
      </xdr:nvSpPr>
      <xdr:spPr>
        <a:xfrm>
          <a:off x="3746500" y="125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114542</xdr:rowOff>
    </xdr:from>
    <xdr:ext cx="599010" cy="259045"/>
    <xdr:sp macro="" textlink="">
      <xdr:nvSpPr>
        <xdr:cNvPr id="202" name="テキスト ボックス 201"/>
        <xdr:cNvSpPr txBox="1"/>
      </xdr:nvSpPr>
      <xdr:spPr>
        <a:xfrm>
          <a:off x="3497794" y="1228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189,246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55873</xdr:rowOff>
    </xdr:from>
    <xdr:to>
      <xdr:col>4</xdr:col>
      <xdr:colOff>206375</xdr:colOff>
      <xdr:row>73</xdr:row>
      <xdr:rowOff>157473</xdr:rowOff>
    </xdr:to>
    <xdr:sp macro="" textlink="">
      <xdr:nvSpPr>
        <xdr:cNvPr id="203" name="円/楕円 202"/>
        <xdr:cNvSpPr/>
      </xdr:nvSpPr>
      <xdr:spPr>
        <a:xfrm>
          <a:off x="2857500" y="125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2550</xdr:rowOff>
    </xdr:from>
    <xdr:ext cx="599010" cy="259045"/>
    <xdr:sp macro="" textlink="">
      <xdr:nvSpPr>
        <xdr:cNvPr id="204" name="テキスト ボックス 203"/>
        <xdr:cNvSpPr txBox="1"/>
      </xdr:nvSpPr>
      <xdr:spPr>
        <a:xfrm>
          <a:off x="2608794" y="1234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183,784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67912</xdr:rowOff>
    </xdr:from>
    <xdr:to>
      <xdr:col>3</xdr:col>
      <xdr:colOff>3175</xdr:colOff>
      <xdr:row>74</xdr:row>
      <xdr:rowOff>169512</xdr:rowOff>
    </xdr:to>
    <xdr:sp macro="" textlink="">
      <xdr:nvSpPr>
        <xdr:cNvPr id="205" name="円/楕円 204"/>
        <xdr:cNvSpPr/>
      </xdr:nvSpPr>
      <xdr:spPr>
        <a:xfrm>
          <a:off x="1968500" y="127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14589</xdr:rowOff>
    </xdr:from>
    <xdr:ext cx="599010" cy="259045"/>
    <xdr:sp macro="" textlink="">
      <xdr:nvSpPr>
        <xdr:cNvPr id="206" name="テキスト ボックス 205"/>
        <xdr:cNvSpPr txBox="1"/>
      </xdr:nvSpPr>
      <xdr:spPr>
        <a:xfrm>
          <a:off x="1719794" y="1253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166,928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158264</xdr:rowOff>
    </xdr:from>
    <xdr:to>
      <xdr:col>1</xdr:col>
      <xdr:colOff>485775</xdr:colOff>
      <xdr:row>75</xdr:row>
      <xdr:rowOff>88414</xdr:rowOff>
    </xdr:to>
    <xdr:sp macro="" textlink="">
      <xdr:nvSpPr>
        <xdr:cNvPr id="207" name="円/楕円 206"/>
        <xdr:cNvSpPr/>
      </xdr:nvSpPr>
      <xdr:spPr>
        <a:xfrm>
          <a:off x="1079500" y="1284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104941</xdr:rowOff>
    </xdr:from>
    <xdr:ext cx="599010" cy="259045"/>
    <xdr:sp macro="" textlink="">
      <xdr:nvSpPr>
        <xdr:cNvPr id="208" name="テキスト ボックス 207"/>
        <xdr:cNvSpPr txBox="1"/>
      </xdr:nvSpPr>
      <xdr:spPr>
        <a:xfrm>
          <a:off x="830794" y="1262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69346</xdr:rowOff>
    </xdr:from>
    <xdr:to>
      <xdr:col>6</xdr:col>
      <xdr:colOff>511175</xdr:colOff>
      <xdr:row>94</xdr:row>
      <xdr:rowOff>38238</xdr:rowOff>
    </xdr:to>
    <xdr:cxnSp macro="">
      <xdr:nvCxnSpPr>
        <xdr:cNvPr id="235" name="直線コネクタ 234"/>
        <xdr:cNvCxnSpPr/>
      </xdr:nvCxnSpPr>
      <xdr:spPr>
        <a:xfrm flipV="1">
          <a:off x="3797300" y="15671296"/>
          <a:ext cx="838200" cy="48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38238</xdr:rowOff>
    </xdr:from>
    <xdr:to>
      <xdr:col>5</xdr:col>
      <xdr:colOff>358775</xdr:colOff>
      <xdr:row>96</xdr:row>
      <xdr:rowOff>13874</xdr:rowOff>
    </xdr:to>
    <xdr:cxnSp macro="">
      <xdr:nvCxnSpPr>
        <xdr:cNvPr id="238" name="直線コネクタ 237"/>
        <xdr:cNvCxnSpPr/>
      </xdr:nvCxnSpPr>
      <xdr:spPr>
        <a:xfrm flipV="1">
          <a:off x="2908300" y="16154538"/>
          <a:ext cx="889000" cy="3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3015</xdr:rowOff>
    </xdr:from>
    <xdr:to>
      <xdr:col>4</xdr:col>
      <xdr:colOff>155575</xdr:colOff>
      <xdr:row>96</xdr:row>
      <xdr:rowOff>13874</xdr:rowOff>
    </xdr:to>
    <xdr:cxnSp macro="">
      <xdr:nvCxnSpPr>
        <xdr:cNvPr id="241" name="直線コネクタ 240"/>
        <xdr:cNvCxnSpPr/>
      </xdr:nvCxnSpPr>
      <xdr:spPr>
        <a:xfrm>
          <a:off x="2019300" y="1646221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27390</xdr:rowOff>
    </xdr:from>
    <xdr:ext cx="534377" cy="259045"/>
    <xdr:sp macro="" textlink="">
      <xdr:nvSpPr>
        <xdr:cNvPr id="243" name="テキスト ボックス 242"/>
        <xdr:cNvSpPr txBox="1"/>
      </xdr:nvSpPr>
      <xdr:spPr>
        <a:xfrm>
          <a:off x="2641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3015</xdr:rowOff>
    </xdr:from>
    <xdr:to>
      <xdr:col>2</xdr:col>
      <xdr:colOff>638175</xdr:colOff>
      <xdr:row>96</xdr:row>
      <xdr:rowOff>90720</xdr:rowOff>
    </xdr:to>
    <xdr:cxnSp macro="">
      <xdr:nvCxnSpPr>
        <xdr:cNvPr id="244" name="直線コネクタ 243"/>
        <xdr:cNvCxnSpPr/>
      </xdr:nvCxnSpPr>
      <xdr:spPr>
        <a:xfrm flipV="1">
          <a:off x="1130300" y="16462215"/>
          <a:ext cx="889000" cy="8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52249</xdr:rowOff>
    </xdr:from>
    <xdr:ext cx="534377" cy="259045"/>
    <xdr:sp macro="" textlink="">
      <xdr:nvSpPr>
        <xdr:cNvPr id="246" name="テキスト ボックス 245"/>
        <xdr:cNvSpPr txBox="1"/>
      </xdr:nvSpPr>
      <xdr:spPr>
        <a:xfrm>
          <a:off x="1752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18546</xdr:rowOff>
    </xdr:from>
    <xdr:to>
      <xdr:col>6</xdr:col>
      <xdr:colOff>561975</xdr:colOff>
      <xdr:row>91</xdr:row>
      <xdr:rowOff>120146</xdr:rowOff>
    </xdr:to>
    <xdr:sp macro="" textlink="">
      <xdr:nvSpPr>
        <xdr:cNvPr id="254" name="円/楕円 253"/>
        <xdr:cNvSpPr/>
      </xdr:nvSpPr>
      <xdr:spPr>
        <a:xfrm>
          <a:off x="4584700" y="156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41423</xdr:rowOff>
    </xdr:from>
    <xdr:ext cx="599010" cy="259045"/>
    <xdr:sp macro="" textlink="">
      <xdr:nvSpPr>
        <xdr:cNvPr id="255" name="衛生費該当値テキスト"/>
        <xdr:cNvSpPr txBox="1"/>
      </xdr:nvSpPr>
      <xdr:spPr>
        <a:xfrm>
          <a:off x="4686300" y="154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277,888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158888</xdr:rowOff>
    </xdr:from>
    <xdr:to>
      <xdr:col>5</xdr:col>
      <xdr:colOff>409575</xdr:colOff>
      <xdr:row>94</xdr:row>
      <xdr:rowOff>89038</xdr:rowOff>
    </xdr:to>
    <xdr:sp macro="" textlink="">
      <xdr:nvSpPr>
        <xdr:cNvPr id="256" name="円/楕円 255"/>
        <xdr:cNvSpPr/>
      </xdr:nvSpPr>
      <xdr:spPr>
        <a:xfrm>
          <a:off x="3746500" y="1610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105565</xdr:rowOff>
    </xdr:from>
    <xdr:ext cx="599010" cy="259045"/>
    <xdr:sp macro="" textlink="">
      <xdr:nvSpPr>
        <xdr:cNvPr id="257" name="テキスト ボックス 256"/>
        <xdr:cNvSpPr txBox="1"/>
      </xdr:nvSpPr>
      <xdr:spPr>
        <a:xfrm>
          <a:off x="3497794" y="1587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172,192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134524</xdr:rowOff>
    </xdr:from>
    <xdr:to>
      <xdr:col>4</xdr:col>
      <xdr:colOff>206375</xdr:colOff>
      <xdr:row>96</xdr:row>
      <xdr:rowOff>64674</xdr:rowOff>
    </xdr:to>
    <xdr:sp macro="" textlink="">
      <xdr:nvSpPr>
        <xdr:cNvPr id="258" name="円/楕円 257"/>
        <xdr:cNvSpPr/>
      </xdr:nvSpPr>
      <xdr:spPr>
        <a:xfrm>
          <a:off x="2857500" y="164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81201</xdr:rowOff>
    </xdr:from>
    <xdr:ext cx="599010" cy="259045"/>
    <xdr:sp macro="" textlink="">
      <xdr:nvSpPr>
        <xdr:cNvPr id="259" name="テキスト ボックス 258"/>
        <xdr:cNvSpPr txBox="1"/>
      </xdr:nvSpPr>
      <xdr:spPr>
        <a:xfrm>
          <a:off x="2608794" y="161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123665</xdr:rowOff>
    </xdr:from>
    <xdr:to>
      <xdr:col>3</xdr:col>
      <xdr:colOff>3175</xdr:colOff>
      <xdr:row>96</xdr:row>
      <xdr:rowOff>53815</xdr:rowOff>
    </xdr:to>
    <xdr:sp macro="" textlink="">
      <xdr:nvSpPr>
        <xdr:cNvPr id="260" name="円/楕円 259"/>
        <xdr:cNvSpPr/>
      </xdr:nvSpPr>
      <xdr:spPr>
        <a:xfrm>
          <a:off x="1968500" y="1641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70342</xdr:rowOff>
    </xdr:from>
    <xdr:ext cx="599010" cy="259045"/>
    <xdr:sp macro="" textlink="">
      <xdr:nvSpPr>
        <xdr:cNvPr id="261" name="テキスト ボックス 260"/>
        <xdr:cNvSpPr txBox="1"/>
      </xdr:nvSpPr>
      <xdr:spPr>
        <a:xfrm>
          <a:off x="1719794" y="1618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39920</xdr:rowOff>
    </xdr:from>
    <xdr:to>
      <xdr:col>1</xdr:col>
      <xdr:colOff>485775</xdr:colOff>
      <xdr:row>96</xdr:row>
      <xdr:rowOff>141520</xdr:rowOff>
    </xdr:to>
    <xdr:sp macro="" textlink="">
      <xdr:nvSpPr>
        <xdr:cNvPr id="262" name="円/楕円 261"/>
        <xdr:cNvSpPr/>
      </xdr:nvSpPr>
      <xdr:spPr>
        <a:xfrm>
          <a:off x="1079500" y="1649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158047</xdr:rowOff>
    </xdr:from>
    <xdr:ext cx="534377" cy="259045"/>
    <xdr:sp macro="" textlink="">
      <xdr:nvSpPr>
        <xdr:cNvPr id="263" name="テキスト ボックス 262"/>
        <xdr:cNvSpPr txBox="1"/>
      </xdr:nvSpPr>
      <xdr:spPr>
        <a:xfrm>
          <a:off x="863111" y="162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32334</xdr:rowOff>
    </xdr:from>
    <xdr:to>
      <xdr:col>15</xdr:col>
      <xdr:colOff>180975</xdr:colOff>
      <xdr:row>39</xdr:row>
      <xdr:rowOff>44450</xdr:rowOff>
    </xdr:to>
    <xdr:cxnSp macro="">
      <xdr:nvCxnSpPr>
        <xdr:cNvPr id="292" name="直線コネクタ 291"/>
        <xdr:cNvCxnSpPr/>
      </xdr:nvCxnSpPr>
      <xdr:spPr>
        <a:xfrm>
          <a:off x="9639300" y="6718884"/>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8103</xdr:rowOff>
    </xdr:from>
    <xdr:to>
      <xdr:col>14</xdr:col>
      <xdr:colOff>28575</xdr:colOff>
      <xdr:row>39</xdr:row>
      <xdr:rowOff>32334</xdr:rowOff>
    </xdr:to>
    <xdr:cxnSp macro="">
      <xdr:nvCxnSpPr>
        <xdr:cNvPr id="295" name="直線コネクタ 294"/>
        <xdr:cNvCxnSpPr/>
      </xdr:nvCxnSpPr>
      <xdr:spPr>
        <a:xfrm>
          <a:off x="8750300" y="6694653"/>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150368</xdr:rowOff>
    </xdr:from>
    <xdr:to>
      <xdr:col>12</xdr:col>
      <xdr:colOff>511175</xdr:colOff>
      <xdr:row>39</xdr:row>
      <xdr:rowOff>8103</xdr:rowOff>
    </xdr:to>
    <xdr:cxnSp macro="">
      <xdr:nvCxnSpPr>
        <xdr:cNvPr id="298" name="直線コネクタ 297"/>
        <xdr:cNvCxnSpPr/>
      </xdr:nvCxnSpPr>
      <xdr:spPr>
        <a:xfrm>
          <a:off x="7861300" y="6665468"/>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121565</xdr:rowOff>
    </xdr:from>
    <xdr:to>
      <xdr:col>11</xdr:col>
      <xdr:colOff>307975</xdr:colOff>
      <xdr:row>38</xdr:row>
      <xdr:rowOff>150368</xdr:rowOff>
    </xdr:to>
    <xdr:cxnSp macro="">
      <xdr:nvCxnSpPr>
        <xdr:cNvPr id="301" name="直線コネクタ 300"/>
        <xdr:cNvCxnSpPr/>
      </xdr:nvCxnSpPr>
      <xdr:spPr>
        <a:xfrm>
          <a:off x="6972300" y="663666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152984</xdr:rowOff>
    </xdr:from>
    <xdr:to>
      <xdr:col>14</xdr:col>
      <xdr:colOff>79375</xdr:colOff>
      <xdr:row>39</xdr:row>
      <xdr:rowOff>83134</xdr:rowOff>
    </xdr:to>
    <xdr:sp macro="" textlink="">
      <xdr:nvSpPr>
        <xdr:cNvPr id="313" name="円/楕円 312"/>
        <xdr:cNvSpPr/>
      </xdr:nvSpPr>
      <xdr:spPr>
        <a:xfrm>
          <a:off x="9588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74261</xdr:rowOff>
    </xdr:from>
    <xdr:ext cx="378565" cy="259045"/>
    <xdr:sp macro="" textlink="">
      <xdr:nvSpPr>
        <xdr:cNvPr id="314" name="テキスト ボックス 313"/>
        <xdr:cNvSpPr txBox="1"/>
      </xdr:nvSpPr>
      <xdr:spPr>
        <a:xfrm>
          <a:off x="9450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128753</xdr:rowOff>
    </xdr:from>
    <xdr:to>
      <xdr:col>12</xdr:col>
      <xdr:colOff>561975</xdr:colOff>
      <xdr:row>39</xdr:row>
      <xdr:rowOff>58903</xdr:rowOff>
    </xdr:to>
    <xdr:sp macro="" textlink="">
      <xdr:nvSpPr>
        <xdr:cNvPr id="315" name="円/楕円 314"/>
        <xdr:cNvSpPr/>
      </xdr:nvSpPr>
      <xdr:spPr>
        <a:xfrm>
          <a:off x="8699500" y="66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50030</xdr:rowOff>
    </xdr:from>
    <xdr:ext cx="378565" cy="259045"/>
    <xdr:sp macro="" textlink="">
      <xdr:nvSpPr>
        <xdr:cNvPr id="316" name="テキスト ボックス 315"/>
        <xdr:cNvSpPr txBox="1"/>
      </xdr:nvSpPr>
      <xdr:spPr>
        <a:xfrm>
          <a:off x="8561017" y="6736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99568</xdr:rowOff>
    </xdr:from>
    <xdr:to>
      <xdr:col>11</xdr:col>
      <xdr:colOff>358775</xdr:colOff>
      <xdr:row>39</xdr:row>
      <xdr:rowOff>29718</xdr:rowOff>
    </xdr:to>
    <xdr:sp macro="" textlink="">
      <xdr:nvSpPr>
        <xdr:cNvPr id="317" name="円/楕円 316"/>
        <xdr:cNvSpPr/>
      </xdr:nvSpPr>
      <xdr:spPr>
        <a:xfrm>
          <a:off x="7810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20845</xdr:rowOff>
    </xdr:from>
    <xdr:ext cx="378565" cy="259045"/>
    <xdr:sp macro="" textlink="">
      <xdr:nvSpPr>
        <xdr:cNvPr id="318" name="テキスト ボックス 317"/>
        <xdr:cNvSpPr txBox="1"/>
      </xdr:nvSpPr>
      <xdr:spPr>
        <a:xfrm>
          <a:off x="7672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70765</xdr:rowOff>
    </xdr:from>
    <xdr:to>
      <xdr:col>10</xdr:col>
      <xdr:colOff>155575</xdr:colOff>
      <xdr:row>39</xdr:row>
      <xdr:rowOff>915</xdr:rowOff>
    </xdr:to>
    <xdr:sp macro="" textlink="">
      <xdr:nvSpPr>
        <xdr:cNvPr id="319" name="円/楕円 318"/>
        <xdr:cNvSpPr/>
      </xdr:nvSpPr>
      <xdr:spPr>
        <a:xfrm>
          <a:off x="6921500" y="65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163492</xdr:rowOff>
    </xdr:from>
    <xdr:ext cx="469744" cy="259045"/>
    <xdr:sp macro="" textlink="">
      <xdr:nvSpPr>
        <xdr:cNvPr id="320" name="テキスト ボックス 319"/>
        <xdr:cNvSpPr txBox="1"/>
      </xdr:nvSpPr>
      <xdr:spPr>
        <a:xfrm>
          <a:off x="6737427" y="66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115514</xdr:rowOff>
    </xdr:from>
    <xdr:to>
      <xdr:col>15</xdr:col>
      <xdr:colOff>180975</xdr:colOff>
      <xdr:row>56</xdr:row>
      <xdr:rowOff>145146</xdr:rowOff>
    </xdr:to>
    <xdr:cxnSp macro="">
      <xdr:nvCxnSpPr>
        <xdr:cNvPr id="345" name="直線コネクタ 344"/>
        <xdr:cNvCxnSpPr/>
      </xdr:nvCxnSpPr>
      <xdr:spPr>
        <a:xfrm flipV="1">
          <a:off x="9639300" y="9716714"/>
          <a:ext cx="838200" cy="2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136945</xdr:rowOff>
    </xdr:from>
    <xdr:to>
      <xdr:col>14</xdr:col>
      <xdr:colOff>28575</xdr:colOff>
      <xdr:row>56</xdr:row>
      <xdr:rowOff>145146</xdr:rowOff>
    </xdr:to>
    <xdr:cxnSp macro="">
      <xdr:nvCxnSpPr>
        <xdr:cNvPr id="348" name="直線コネクタ 347"/>
        <xdr:cNvCxnSpPr/>
      </xdr:nvCxnSpPr>
      <xdr:spPr>
        <a:xfrm>
          <a:off x="8750300" y="9738145"/>
          <a:ext cx="8890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136945</xdr:rowOff>
    </xdr:from>
    <xdr:to>
      <xdr:col>12</xdr:col>
      <xdr:colOff>511175</xdr:colOff>
      <xdr:row>56</xdr:row>
      <xdr:rowOff>147272</xdr:rowOff>
    </xdr:to>
    <xdr:cxnSp macro="">
      <xdr:nvCxnSpPr>
        <xdr:cNvPr id="351" name="直線コネクタ 350"/>
        <xdr:cNvCxnSpPr/>
      </xdr:nvCxnSpPr>
      <xdr:spPr>
        <a:xfrm flipV="1">
          <a:off x="7861300" y="9738145"/>
          <a:ext cx="889000" cy="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147272</xdr:rowOff>
    </xdr:from>
    <xdr:to>
      <xdr:col>11</xdr:col>
      <xdr:colOff>307975</xdr:colOff>
      <xdr:row>57</xdr:row>
      <xdr:rowOff>73789</xdr:rowOff>
    </xdr:to>
    <xdr:cxnSp macro="">
      <xdr:nvCxnSpPr>
        <xdr:cNvPr id="354" name="直線コネクタ 353"/>
        <xdr:cNvCxnSpPr/>
      </xdr:nvCxnSpPr>
      <xdr:spPr>
        <a:xfrm flipV="1">
          <a:off x="6972300" y="9748472"/>
          <a:ext cx="889000" cy="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64714</xdr:rowOff>
    </xdr:from>
    <xdr:to>
      <xdr:col>15</xdr:col>
      <xdr:colOff>231775</xdr:colOff>
      <xdr:row>56</xdr:row>
      <xdr:rowOff>166314</xdr:rowOff>
    </xdr:to>
    <xdr:sp macro="" textlink="">
      <xdr:nvSpPr>
        <xdr:cNvPr id="364" name="円/楕円 363"/>
        <xdr:cNvSpPr/>
      </xdr:nvSpPr>
      <xdr:spPr>
        <a:xfrm>
          <a:off x="10426700" y="96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87591</xdr:rowOff>
    </xdr:from>
    <xdr:ext cx="534377" cy="259045"/>
    <xdr:sp macro="" textlink="">
      <xdr:nvSpPr>
        <xdr:cNvPr id="365" name="農林水産業費該当値テキスト"/>
        <xdr:cNvSpPr txBox="1"/>
      </xdr:nvSpPr>
      <xdr:spPr>
        <a:xfrm>
          <a:off x="10528300" y="95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44,232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94346</xdr:rowOff>
    </xdr:from>
    <xdr:to>
      <xdr:col>14</xdr:col>
      <xdr:colOff>79375</xdr:colOff>
      <xdr:row>57</xdr:row>
      <xdr:rowOff>24496</xdr:rowOff>
    </xdr:to>
    <xdr:sp macro="" textlink="">
      <xdr:nvSpPr>
        <xdr:cNvPr id="366" name="円/楕円 365"/>
        <xdr:cNvSpPr/>
      </xdr:nvSpPr>
      <xdr:spPr>
        <a:xfrm>
          <a:off x="9588500" y="96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15623</xdr:rowOff>
    </xdr:from>
    <xdr:ext cx="534377" cy="259045"/>
    <xdr:sp macro="" textlink="">
      <xdr:nvSpPr>
        <xdr:cNvPr id="367" name="テキスト ボックス 366"/>
        <xdr:cNvSpPr txBox="1"/>
      </xdr:nvSpPr>
      <xdr:spPr>
        <a:xfrm>
          <a:off x="9372111" y="978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86145</xdr:rowOff>
    </xdr:from>
    <xdr:to>
      <xdr:col>12</xdr:col>
      <xdr:colOff>561975</xdr:colOff>
      <xdr:row>57</xdr:row>
      <xdr:rowOff>16295</xdr:rowOff>
    </xdr:to>
    <xdr:sp macro="" textlink="">
      <xdr:nvSpPr>
        <xdr:cNvPr id="368" name="円/楕円 367"/>
        <xdr:cNvSpPr/>
      </xdr:nvSpPr>
      <xdr:spPr>
        <a:xfrm>
          <a:off x="8699500" y="96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32822</xdr:rowOff>
    </xdr:from>
    <xdr:ext cx="534377" cy="259045"/>
    <xdr:sp macro="" textlink="">
      <xdr:nvSpPr>
        <xdr:cNvPr id="369" name="テキスト ボックス 368"/>
        <xdr:cNvSpPr txBox="1"/>
      </xdr:nvSpPr>
      <xdr:spPr>
        <a:xfrm>
          <a:off x="8483111" y="946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96472</xdr:rowOff>
    </xdr:from>
    <xdr:to>
      <xdr:col>11</xdr:col>
      <xdr:colOff>358775</xdr:colOff>
      <xdr:row>57</xdr:row>
      <xdr:rowOff>26622</xdr:rowOff>
    </xdr:to>
    <xdr:sp macro="" textlink="">
      <xdr:nvSpPr>
        <xdr:cNvPr id="370" name="円/楕円 369"/>
        <xdr:cNvSpPr/>
      </xdr:nvSpPr>
      <xdr:spPr>
        <a:xfrm>
          <a:off x="7810500" y="96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17749</xdr:rowOff>
    </xdr:from>
    <xdr:ext cx="534377" cy="259045"/>
    <xdr:sp macro="" textlink="">
      <xdr:nvSpPr>
        <xdr:cNvPr id="371" name="テキスト ボックス 370"/>
        <xdr:cNvSpPr txBox="1"/>
      </xdr:nvSpPr>
      <xdr:spPr>
        <a:xfrm>
          <a:off x="7594111" y="979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22989</xdr:rowOff>
    </xdr:from>
    <xdr:to>
      <xdr:col>10</xdr:col>
      <xdr:colOff>155575</xdr:colOff>
      <xdr:row>57</xdr:row>
      <xdr:rowOff>124589</xdr:rowOff>
    </xdr:to>
    <xdr:sp macro="" textlink="">
      <xdr:nvSpPr>
        <xdr:cNvPr id="372" name="円/楕円 371"/>
        <xdr:cNvSpPr/>
      </xdr:nvSpPr>
      <xdr:spPr>
        <a:xfrm>
          <a:off x="6921500" y="97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115716</xdr:rowOff>
    </xdr:from>
    <xdr:ext cx="534377" cy="259045"/>
    <xdr:sp macro="" textlink="">
      <xdr:nvSpPr>
        <xdr:cNvPr id="373" name="テキスト ボックス 372"/>
        <xdr:cNvSpPr txBox="1"/>
      </xdr:nvSpPr>
      <xdr:spPr>
        <a:xfrm>
          <a:off x="6705111" y="988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111485</xdr:rowOff>
    </xdr:from>
    <xdr:to>
      <xdr:col>15</xdr:col>
      <xdr:colOff>180975</xdr:colOff>
      <xdr:row>78</xdr:row>
      <xdr:rowOff>136320</xdr:rowOff>
    </xdr:to>
    <xdr:cxnSp macro="">
      <xdr:nvCxnSpPr>
        <xdr:cNvPr id="404" name="直線コネクタ 403"/>
        <xdr:cNvCxnSpPr/>
      </xdr:nvCxnSpPr>
      <xdr:spPr>
        <a:xfrm flipV="1">
          <a:off x="9639300" y="13484585"/>
          <a:ext cx="8382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132401</xdr:rowOff>
    </xdr:from>
    <xdr:to>
      <xdr:col>14</xdr:col>
      <xdr:colOff>28575</xdr:colOff>
      <xdr:row>78</xdr:row>
      <xdr:rowOff>136320</xdr:rowOff>
    </xdr:to>
    <xdr:cxnSp macro="">
      <xdr:nvCxnSpPr>
        <xdr:cNvPr id="407" name="直線コネクタ 406"/>
        <xdr:cNvCxnSpPr/>
      </xdr:nvCxnSpPr>
      <xdr:spPr>
        <a:xfrm>
          <a:off x="8750300" y="13505501"/>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132401</xdr:rowOff>
    </xdr:from>
    <xdr:to>
      <xdr:col>12</xdr:col>
      <xdr:colOff>511175</xdr:colOff>
      <xdr:row>78</xdr:row>
      <xdr:rowOff>168602</xdr:rowOff>
    </xdr:to>
    <xdr:cxnSp macro="">
      <xdr:nvCxnSpPr>
        <xdr:cNvPr id="410" name="直線コネクタ 409"/>
        <xdr:cNvCxnSpPr/>
      </xdr:nvCxnSpPr>
      <xdr:spPr>
        <a:xfrm flipV="1">
          <a:off x="7861300" y="13505501"/>
          <a:ext cx="889000" cy="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155360</xdr:rowOff>
    </xdr:from>
    <xdr:to>
      <xdr:col>11</xdr:col>
      <xdr:colOff>307975</xdr:colOff>
      <xdr:row>78</xdr:row>
      <xdr:rowOff>168602</xdr:rowOff>
    </xdr:to>
    <xdr:cxnSp macro="">
      <xdr:nvCxnSpPr>
        <xdr:cNvPr id="413" name="直線コネクタ 412"/>
        <xdr:cNvCxnSpPr/>
      </xdr:nvCxnSpPr>
      <xdr:spPr>
        <a:xfrm>
          <a:off x="6972300" y="13528460"/>
          <a:ext cx="8890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60685</xdr:rowOff>
    </xdr:from>
    <xdr:to>
      <xdr:col>15</xdr:col>
      <xdr:colOff>231775</xdr:colOff>
      <xdr:row>78</xdr:row>
      <xdr:rowOff>162285</xdr:rowOff>
    </xdr:to>
    <xdr:sp macro="" textlink="">
      <xdr:nvSpPr>
        <xdr:cNvPr id="423" name="円/楕円 422"/>
        <xdr:cNvSpPr/>
      </xdr:nvSpPr>
      <xdr:spPr>
        <a:xfrm>
          <a:off x="10426700" y="134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39112</xdr:rowOff>
    </xdr:from>
    <xdr:ext cx="469744" cy="259045"/>
    <xdr:sp macro="" textlink="">
      <xdr:nvSpPr>
        <xdr:cNvPr id="424" name="商工費該当値テキスト"/>
        <xdr:cNvSpPr txBox="1"/>
      </xdr:nvSpPr>
      <xdr:spPr>
        <a:xfrm>
          <a:off x="10528300" y="1341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85520</xdr:rowOff>
    </xdr:from>
    <xdr:to>
      <xdr:col>14</xdr:col>
      <xdr:colOff>79375</xdr:colOff>
      <xdr:row>79</xdr:row>
      <xdr:rowOff>15670</xdr:rowOff>
    </xdr:to>
    <xdr:sp macro="" textlink="">
      <xdr:nvSpPr>
        <xdr:cNvPr id="425" name="円/楕円 424"/>
        <xdr:cNvSpPr/>
      </xdr:nvSpPr>
      <xdr:spPr>
        <a:xfrm>
          <a:off x="9588500" y="134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6797</xdr:rowOff>
    </xdr:from>
    <xdr:ext cx="469744" cy="259045"/>
    <xdr:sp macro="" textlink="">
      <xdr:nvSpPr>
        <xdr:cNvPr id="426" name="テキスト ボックス 425"/>
        <xdr:cNvSpPr txBox="1"/>
      </xdr:nvSpPr>
      <xdr:spPr>
        <a:xfrm>
          <a:off x="9404427" y="135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81601</xdr:rowOff>
    </xdr:from>
    <xdr:to>
      <xdr:col>12</xdr:col>
      <xdr:colOff>561975</xdr:colOff>
      <xdr:row>79</xdr:row>
      <xdr:rowOff>11751</xdr:rowOff>
    </xdr:to>
    <xdr:sp macro="" textlink="">
      <xdr:nvSpPr>
        <xdr:cNvPr id="427" name="円/楕円 426"/>
        <xdr:cNvSpPr/>
      </xdr:nvSpPr>
      <xdr:spPr>
        <a:xfrm>
          <a:off x="8699500" y="134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2878</xdr:rowOff>
    </xdr:from>
    <xdr:ext cx="469744" cy="259045"/>
    <xdr:sp macro="" textlink="">
      <xdr:nvSpPr>
        <xdr:cNvPr id="428" name="テキスト ボックス 427"/>
        <xdr:cNvSpPr txBox="1"/>
      </xdr:nvSpPr>
      <xdr:spPr>
        <a:xfrm>
          <a:off x="8515427" y="1354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117802</xdr:rowOff>
    </xdr:from>
    <xdr:to>
      <xdr:col>11</xdr:col>
      <xdr:colOff>358775</xdr:colOff>
      <xdr:row>79</xdr:row>
      <xdr:rowOff>47952</xdr:rowOff>
    </xdr:to>
    <xdr:sp macro="" textlink="">
      <xdr:nvSpPr>
        <xdr:cNvPr id="429" name="円/楕円 428"/>
        <xdr:cNvSpPr/>
      </xdr:nvSpPr>
      <xdr:spPr>
        <a:xfrm>
          <a:off x="7810500" y="134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39079</xdr:rowOff>
    </xdr:from>
    <xdr:ext cx="469744" cy="259045"/>
    <xdr:sp macro="" textlink="">
      <xdr:nvSpPr>
        <xdr:cNvPr id="430" name="テキスト ボックス 429"/>
        <xdr:cNvSpPr txBox="1"/>
      </xdr:nvSpPr>
      <xdr:spPr>
        <a:xfrm>
          <a:off x="7626427" y="1358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104560</xdr:rowOff>
    </xdr:from>
    <xdr:to>
      <xdr:col>10</xdr:col>
      <xdr:colOff>155575</xdr:colOff>
      <xdr:row>79</xdr:row>
      <xdr:rowOff>34710</xdr:rowOff>
    </xdr:to>
    <xdr:sp macro="" textlink="">
      <xdr:nvSpPr>
        <xdr:cNvPr id="431" name="円/楕円 430"/>
        <xdr:cNvSpPr/>
      </xdr:nvSpPr>
      <xdr:spPr>
        <a:xfrm>
          <a:off x="6921500" y="134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25837</xdr:rowOff>
    </xdr:from>
    <xdr:ext cx="469744" cy="259045"/>
    <xdr:sp macro="" textlink="">
      <xdr:nvSpPr>
        <xdr:cNvPr id="432" name="テキスト ボックス 431"/>
        <xdr:cNvSpPr txBox="1"/>
      </xdr:nvSpPr>
      <xdr:spPr>
        <a:xfrm>
          <a:off x="6737427" y="135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115326</xdr:rowOff>
    </xdr:from>
    <xdr:to>
      <xdr:col>15</xdr:col>
      <xdr:colOff>180975</xdr:colOff>
      <xdr:row>97</xdr:row>
      <xdr:rowOff>143092</xdr:rowOff>
    </xdr:to>
    <xdr:cxnSp macro="">
      <xdr:nvCxnSpPr>
        <xdr:cNvPr id="459" name="直線コネクタ 458"/>
        <xdr:cNvCxnSpPr/>
      </xdr:nvCxnSpPr>
      <xdr:spPr>
        <a:xfrm flipV="1">
          <a:off x="9639300" y="16745976"/>
          <a:ext cx="838200" cy="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121069</xdr:rowOff>
    </xdr:from>
    <xdr:to>
      <xdr:col>14</xdr:col>
      <xdr:colOff>28575</xdr:colOff>
      <xdr:row>97</xdr:row>
      <xdr:rowOff>143092</xdr:rowOff>
    </xdr:to>
    <xdr:cxnSp macro="">
      <xdr:nvCxnSpPr>
        <xdr:cNvPr id="462" name="直線コネクタ 461"/>
        <xdr:cNvCxnSpPr/>
      </xdr:nvCxnSpPr>
      <xdr:spPr>
        <a:xfrm>
          <a:off x="8750300" y="16751719"/>
          <a:ext cx="889000" cy="2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121069</xdr:rowOff>
    </xdr:from>
    <xdr:to>
      <xdr:col>12</xdr:col>
      <xdr:colOff>511175</xdr:colOff>
      <xdr:row>97</xdr:row>
      <xdr:rowOff>165688</xdr:rowOff>
    </xdr:to>
    <xdr:cxnSp macro="">
      <xdr:nvCxnSpPr>
        <xdr:cNvPr id="465" name="直線コネクタ 464"/>
        <xdr:cNvCxnSpPr/>
      </xdr:nvCxnSpPr>
      <xdr:spPr>
        <a:xfrm flipV="1">
          <a:off x="7861300" y="16751719"/>
          <a:ext cx="889000" cy="4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165688</xdr:rowOff>
    </xdr:from>
    <xdr:to>
      <xdr:col>11</xdr:col>
      <xdr:colOff>307975</xdr:colOff>
      <xdr:row>97</xdr:row>
      <xdr:rowOff>166607</xdr:rowOff>
    </xdr:to>
    <xdr:cxnSp macro="">
      <xdr:nvCxnSpPr>
        <xdr:cNvPr id="468" name="直線コネクタ 467"/>
        <xdr:cNvCxnSpPr/>
      </xdr:nvCxnSpPr>
      <xdr:spPr>
        <a:xfrm flipV="1">
          <a:off x="6972300" y="16796338"/>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64526</xdr:rowOff>
    </xdr:from>
    <xdr:to>
      <xdr:col>15</xdr:col>
      <xdr:colOff>231775</xdr:colOff>
      <xdr:row>97</xdr:row>
      <xdr:rowOff>166126</xdr:rowOff>
    </xdr:to>
    <xdr:sp macro="" textlink="">
      <xdr:nvSpPr>
        <xdr:cNvPr id="478" name="円/楕円 477"/>
        <xdr:cNvSpPr/>
      </xdr:nvSpPr>
      <xdr:spPr>
        <a:xfrm>
          <a:off x="10426700" y="166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42953</xdr:rowOff>
    </xdr:from>
    <xdr:ext cx="534377" cy="259045"/>
    <xdr:sp macro="" textlink="">
      <xdr:nvSpPr>
        <xdr:cNvPr id="479" name="土木費該当値テキスト"/>
        <xdr:cNvSpPr txBox="1"/>
      </xdr:nvSpPr>
      <xdr:spPr>
        <a:xfrm>
          <a:off x="10528300" y="166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92292</xdr:rowOff>
    </xdr:from>
    <xdr:to>
      <xdr:col>14</xdr:col>
      <xdr:colOff>79375</xdr:colOff>
      <xdr:row>98</xdr:row>
      <xdr:rowOff>22442</xdr:rowOff>
    </xdr:to>
    <xdr:sp macro="" textlink="">
      <xdr:nvSpPr>
        <xdr:cNvPr id="480" name="円/楕円 479"/>
        <xdr:cNvSpPr/>
      </xdr:nvSpPr>
      <xdr:spPr>
        <a:xfrm>
          <a:off x="9588500" y="167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13569</xdr:rowOff>
    </xdr:from>
    <xdr:ext cx="534377" cy="259045"/>
    <xdr:sp macro="" textlink="">
      <xdr:nvSpPr>
        <xdr:cNvPr id="481" name="テキスト ボックス 480"/>
        <xdr:cNvSpPr txBox="1"/>
      </xdr:nvSpPr>
      <xdr:spPr>
        <a:xfrm>
          <a:off x="9372111" y="168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70269</xdr:rowOff>
    </xdr:from>
    <xdr:to>
      <xdr:col>12</xdr:col>
      <xdr:colOff>561975</xdr:colOff>
      <xdr:row>98</xdr:row>
      <xdr:rowOff>419</xdr:rowOff>
    </xdr:to>
    <xdr:sp macro="" textlink="">
      <xdr:nvSpPr>
        <xdr:cNvPr id="482" name="円/楕円 481"/>
        <xdr:cNvSpPr/>
      </xdr:nvSpPr>
      <xdr:spPr>
        <a:xfrm>
          <a:off x="8699500" y="167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162996</xdr:rowOff>
    </xdr:from>
    <xdr:ext cx="534377" cy="259045"/>
    <xdr:sp macro="" textlink="">
      <xdr:nvSpPr>
        <xdr:cNvPr id="483" name="テキスト ボックス 482"/>
        <xdr:cNvSpPr txBox="1"/>
      </xdr:nvSpPr>
      <xdr:spPr>
        <a:xfrm>
          <a:off x="8483111" y="167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114888</xdr:rowOff>
    </xdr:from>
    <xdr:to>
      <xdr:col>11</xdr:col>
      <xdr:colOff>358775</xdr:colOff>
      <xdr:row>98</xdr:row>
      <xdr:rowOff>45038</xdr:rowOff>
    </xdr:to>
    <xdr:sp macro="" textlink="">
      <xdr:nvSpPr>
        <xdr:cNvPr id="484" name="円/楕円 483"/>
        <xdr:cNvSpPr/>
      </xdr:nvSpPr>
      <xdr:spPr>
        <a:xfrm>
          <a:off x="7810500" y="167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36165</xdr:rowOff>
    </xdr:from>
    <xdr:ext cx="534377" cy="259045"/>
    <xdr:sp macro="" textlink="">
      <xdr:nvSpPr>
        <xdr:cNvPr id="485" name="テキスト ボックス 484"/>
        <xdr:cNvSpPr txBox="1"/>
      </xdr:nvSpPr>
      <xdr:spPr>
        <a:xfrm>
          <a:off x="7594111" y="1683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115807</xdr:rowOff>
    </xdr:from>
    <xdr:to>
      <xdr:col>10</xdr:col>
      <xdr:colOff>155575</xdr:colOff>
      <xdr:row>98</xdr:row>
      <xdr:rowOff>45957</xdr:rowOff>
    </xdr:to>
    <xdr:sp macro="" textlink="">
      <xdr:nvSpPr>
        <xdr:cNvPr id="486" name="円/楕円 485"/>
        <xdr:cNvSpPr/>
      </xdr:nvSpPr>
      <xdr:spPr>
        <a:xfrm>
          <a:off x="6921500" y="167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37084</xdr:rowOff>
    </xdr:from>
    <xdr:ext cx="534377" cy="259045"/>
    <xdr:sp macro="" textlink="">
      <xdr:nvSpPr>
        <xdr:cNvPr id="487" name="テキスト ボックス 486"/>
        <xdr:cNvSpPr txBox="1"/>
      </xdr:nvSpPr>
      <xdr:spPr>
        <a:xfrm>
          <a:off x="6705111"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0" name="テキスト ボックス 49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61159</xdr:rowOff>
    </xdr:from>
    <xdr:to>
      <xdr:col>23</xdr:col>
      <xdr:colOff>516889</xdr:colOff>
      <xdr:row>39</xdr:row>
      <xdr:rowOff>147734</xdr:rowOff>
    </xdr:to>
    <xdr:cxnSp macro="">
      <xdr:nvCxnSpPr>
        <xdr:cNvPr id="514" name="直線コネクタ 513"/>
        <xdr:cNvCxnSpPr/>
      </xdr:nvCxnSpPr>
      <xdr:spPr>
        <a:xfrm flipV="1">
          <a:off x="16317595" y="5890459"/>
          <a:ext cx="1269" cy="943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151561</xdr:rowOff>
    </xdr:from>
    <xdr:ext cx="534377" cy="259045"/>
    <xdr:sp macro="" textlink="">
      <xdr:nvSpPr>
        <xdr:cNvPr id="515" name="消防費最小値テキスト"/>
        <xdr:cNvSpPr txBox="1"/>
      </xdr:nvSpPr>
      <xdr:spPr>
        <a:xfrm>
          <a:off x="16370300" y="683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147734</xdr:rowOff>
    </xdr:from>
    <xdr:to>
      <xdr:col>23</xdr:col>
      <xdr:colOff>606425</xdr:colOff>
      <xdr:row>39</xdr:row>
      <xdr:rowOff>147734</xdr:rowOff>
    </xdr:to>
    <xdr:cxnSp macro="">
      <xdr:nvCxnSpPr>
        <xdr:cNvPr id="516" name="直線コネクタ 515"/>
        <xdr:cNvCxnSpPr/>
      </xdr:nvCxnSpPr>
      <xdr:spPr>
        <a:xfrm>
          <a:off x="16230600" y="683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7836</xdr:rowOff>
    </xdr:from>
    <xdr:ext cx="534377" cy="259045"/>
    <xdr:sp macro="" textlink="">
      <xdr:nvSpPr>
        <xdr:cNvPr id="517" name="消防費最大値テキスト"/>
        <xdr:cNvSpPr txBox="1"/>
      </xdr:nvSpPr>
      <xdr:spPr>
        <a:xfrm>
          <a:off x="16370300" y="56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34</xdr:row>
      <xdr:rowOff>61159</xdr:rowOff>
    </xdr:from>
    <xdr:to>
      <xdr:col>23</xdr:col>
      <xdr:colOff>606425</xdr:colOff>
      <xdr:row>34</xdr:row>
      <xdr:rowOff>61159</xdr:rowOff>
    </xdr:to>
    <xdr:cxnSp macro="">
      <xdr:nvCxnSpPr>
        <xdr:cNvPr id="518" name="直線コネクタ 517"/>
        <xdr:cNvCxnSpPr/>
      </xdr:nvCxnSpPr>
      <xdr:spPr>
        <a:xfrm>
          <a:off x="16230600" y="589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136075</xdr:rowOff>
    </xdr:from>
    <xdr:to>
      <xdr:col>23</xdr:col>
      <xdr:colOff>517525</xdr:colOff>
      <xdr:row>35</xdr:row>
      <xdr:rowOff>160633</xdr:rowOff>
    </xdr:to>
    <xdr:cxnSp macro="">
      <xdr:nvCxnSpPr>
        <xdr:cNvPr id="519" name="直線コネクタ 518"/>
        <xdr:cNvCxnSpPr/>
      </xdr:nvCxnSpPr>
      <xdr:spPr>
        <a:xfrm>
          <a:off x="15481300" y="6136825"/>
          <a:ext cx="8382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132494</xdr:rowOff>
    </xdr:from>
    <xdr:ext cx="534377" cy="259045"/>
    <xdr:sp macro="" textlink="">
      <xdr:nvSpPr>
        <xdr:cNvPr id="520" name="消防費平均値テキスト"/>
        <xdr:cNvSpPr txBox="1"/>
      </xdr:nvSpPr>
      <xdr:spPr>
        <a:xfrm>
          <a:off x="16370300" y="647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154067</xdr:rowOff>
    </xdr:from>
    <xdr:to>
      <xdr:col>23</xdr:col>
      <xdr:colOff>568325</xdr:colOff>
      <xdr:row>38</xdr:row>
      <xdr:rowOff>84217</xdr:rowOff>
    </xdr:to>
    <xdr:sp macro="" textlink="">
      <xdr:nvSpPr>
        <xdr:cNvPr id="521" name="フローチャート : 判断 520"/>
        <xdr:cNvSpPr/>
      </xdr:nvSpPr>
      <xdr:spPr>
        <a:xfrm>
          <a:off x="16268700" y="64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110537</xdr:rowOff>
    </xdr:from>
    <xdr:to>
      <xdr:col>22</xdr:col>
      <xdr:colOff>365125</xdr:colOff>
      <xdr:row>35</xdr:row>
      <xdr:rowOff>136075</xdr:rowOff>
    </xdr:to>
    <xdr:cxnSp macro="">
      <xdr:nvCxnSpPr>
        <xdr:cNvPr id="522" name="直線コネクタ 521"/>
        <xdr:cNvCxnSpPr/>
      </xdr:nvCxnSpPr>
      <xdr:spPr>
        <a:xfrm>
          <a:off x="14592300" y="5939837"/>
          <a:ext cx="889000" cy="19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81307</xdr:rowOff>
    </xdr:from>
    <xdr:to>
      <xdr:col>22</xdr:col>
      <xdr:colOff>415925</xdr:colOff>
      <xdr:row>38</xdr:row>
      <xdr:rowOff>11457</xdr:rowOff>
    </xdr:to>
    <xdr:sp macro="" textlink="">
      <xdr:nvSpPr>
        <xdr:cNvPr id="523" name="フローチャート : 判断 522"/>
        <xdr:cNvSpPr/>
      </xdr:nvSpPr>
      <xdr:spPr>
        <a:xfrm>
          <a:off x="15430500" y="64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2584</xdr:rowOff>
    </xdr:from>
    <xdr:ext cx="534377" cy="259045"/>
    <xdr:sp macro="" textlink="">
      <xdr:nvSpPr>
        <xdr:cNvPr id="524" name="テキスト ボックス 523"/>
        <xdr:cNvSpPr txBox="1"/>
      </xdr:nvSpPr>
      <xdr:spPr>
        <a:xfrm>
          <a:off x="15214111" y="651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142574</xdr:rowOff>
    </xdr:from>
    <xdr:to>
      <xdr:col>21</xdr:col>
      <xdr:colOff>161925</xdr:colOff>
      <xdr:row>34</xdr:row>
      <xdr:rowOff>110537</xdr:rowOff>
    </xdr:to>
    <xdr:cxnSp macro="">
      <xdr:nvCxnSpPr>
        <xdr:cNvPr id="525" name="直線コネクタ 524"/>
        <xdr:cNvCxnSpPr/>
      </xdr:nvCxnSpPr>
      <xdr:spPr>
        <a:xfrm>
          <a:off x="13703300" y="5286074"/>
          <a:ext cx="889000" cy="6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166771</xdr:rowOff>
    </xdr:from>
    <xdr:to>
      <xdr:col>21</xdr:col>
      <xdr:colOff>212725</xdr:colOff>
      <xdr:row>38</xdr:row>
      <xdr:rowOff>96921</xdr:rowOff>
    </xdr:to>
    <xdr:sp macro="" textlink="">
      <xdr:nvSpPr>
        <xdr:cNvPr id="526" name="フローチャート : 判断 525"/>
        <xdr:cNvSpPr/>
      </xdr:nvSpPr>
      <xdr:spPr>
        <a:xfrm>
          <a:off x="14541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88048</xdr:rowOff>
    </xdr:from>
    <xdr:ext cx="534377" cy="259045"/>
    <xdr:sp macro="" textlink="">
      <xdr:nvSpPr>
        <xdr:cNvPr id="527" name="テキスト ボックス 526"/>
        <xdr:cNvSpPr txBox="1"/>
      </xdr:nvSpPr>
      <xdr:spPr>
        <a:xfrm>
          <a:off x="14325111" y="66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142574</xdr:rowOff>
    </xdr:from>
    <xdr:to>
      <xdr:col>19</xdr:col>
      <xdr:colOff>644525</xdr:colOff>
      <xdr:row>35</xdr:row>
      <xdr:rowOff>158396</xdr:rowOff>
    </xdr:to>
    <xdr:cxnSp macro="">
      <xdr:nvCxnSpPr>
        <xdr:cNvPr id="528" name="直線コネクタ 527"/>
        <xdr:cNvCxnSpPr/>
      </xdr:nvCxnSpPr>
      <xdr:spPr>
        <a:xfrm flipV="1">
          <a:off x="12814300" y="5286074"/>
          <a:ext cx="889000" cy="87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8759</xdr:rowOff>
    </xdr:from>
    <xdr:to>
      <xdr:col>20</xdr:col>
      <xdr:colOff>9525</xdr:colOff>
      <xdr:row>38</xdr:row>
      <xdr:rowOff>110359</xdr:rowOff>
    </xdr:to>
    <xdr:sp macro="" textlink="">
      <xdr:nvSpPr>
        <xdr:cNvPr id="529" name="フローチャート : 判断 528"/>
        <xdr:cNvSpPr/>
      </xdr:nvSpPr>
      <xdr:spPr>
        <a:xfrm>
          <a:off x="13652500" y="652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101486</xdr:rowOff>
    </xdr:from>
    <xdr:ext cx="534377" cy="259045"/>
    <xdr:sp macro="" textlink="">
      <xdr:nvSpPr>
        <xdr:cNvPr id="530" name="テキスト ボックス 529"/>
        <xdr:cNvSpPr txBox="1"/>
      </xdr:nvSpPr>
      <xdr:spPr>
        <a:xfrm>
          <a:off x="13436111" y="66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45172</xdr:rowOff>
    </xdr:from>
    <xdr:to>
      <xdr:col>18</xdr:col>
      <xdr:colOff>492125</xdr:colOff>
      <xdr:row>38</xdr:row>
      <xdr:rowOff>146772</xdr:rowOff>
    </xdr:to>
    <xdr:sp macro="" textlink="">
      <xdr:nvSpPr>
        <xdr:cNvPr id="531" name="フローチャート : 判断 530"/>
        <xdr:cNvSpPr/>
      </xdr:nvSpPr>
      <xdr:spPr>
        <a:xfrm>
          <a:off x="12763500" y="6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137899</xdr:rowOff>
    </xdr:from>
    <xdr:ext cx="534377" cy="259045"/>
    <xdr:sp macro="" textlink="">
      <xdr:nvSpPr>
        <xdr:cNvPr id="532" name="テキスト ボックス 531"/>
        <xdr:cNvSpPr txBox="1"/>
      </xdr:nvSpPr>
      <xdr:spPr>
        <a:xfrm>
          <a:off x="12547111" y="66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109833</xdr:rowOff>
    </xdr:from>
    <xdr:to>
      <xdr:col>23</xdr:col>
      <xdr:colOff>568325</xdr:colOff>
      <xdr:row>36</xdr:row>
      <xdr:rowOff>39983</xdr:rowOff>
    </xdr:to>
    <xdr:sp macro="" textlink="">
      <xdr:nvSpPr>
        <xdr:cNvPr id="538" name="円/楕円 537"/>
        <xdr:cNvSpPr/>
      </xdr:nvSpPr>
      <xdr:spPr>
        <a:xfrm>
          <a:off x="16268700" y="61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132710</xdr:rowOff>
    </xdr:from>
    <xdr:ext cx="534377" cy="259045"/>
    <xdr:sp macro="" textlink="">
      <xdr:nvSpPr>
        <xdr:cNvPr id="539" name="消防費該当値テキスト"/>
        <xdr:cNvSpPr txBox="1"/>
      </xdr:nvSpPr>
      <xdr:spPr>
        <a:xfrm>
          <a:off x="16370300" y="59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58,218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85275</xdr:rowOff>
    </xdr:from>
    <xdr:to>
      <xdr:col>22</xdr:col>
      <xdr:colOff>415925</xdr:colOff>
      <xdr:row>36</xdr:row>
      <xdr:rowOff>15425</xdr:rowOff>
    </xdr:to>
    <xdr:sp macro="" textlink="">
      <xdr:nvSpPr>
        <xdr:cNvPr id="540" name="円/楕円 539"/>
        <xdr:cNvSpPr/>
      </xdr:nvSpPr>
      <xdr:spPr>
        <a:xfrm>
          <a:off x="15430500" y="60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31952</xdr:rowOff>
    </xdr:from>
    <xdr:ext cx="534377" cy="259045"/>
    <xdr:sp macro="" textlink="">
      <xdr:nvSpPr>
        <xdr:cNvPr id="541" name="テキスト ボックス 540"/>
        <xdr:cNvSpPr txBox="1"/>
      </xdr:nvSpPr>
      <xdr:spPr>
        <a:xfrm>
          <a:off x="15214111" y="58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59737</xdr:rowOff>
    </xdr:from>
    <xdr:to>
      <xdr:col>21</xdr:col>
      <xdr:colOff>212725</xdr:colOff>
      <xdr:row>34</xdr:row>
      <xdr:rowOff>161337</xdr:rowOff>
    </xdr:to>
    <xdr:sp macro="" textlink="">
      <xdr:nvSpPr>
        <xdr:cNvPr id="542" name="円/楕円 541"/>
        <xdr:cNvSpPr/>
      </xdr:nvSpPr>
      <xdr:spPr>
        <a:xfrm>
          <a:off x="14541500" y="588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6414</xdr:rowOff>
    </xdr:from>
    <xdr:ext cx="534377" cy="259045"/>
    <xdr:sp macro="" textlink="">
      <xdr:nvSpPr>
        <xdr:cNvPr id="543" name="テキスト ボックス 542"/>
        <xdr:cNvSpPr txBox="1"/>
      </xdr:nvSpPr>
      <xdr:spPr>
        <a:xfrm>
          <a:off x="14325111" y="56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71,786</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91774</xdr:rowOff>
    </xdr:from>
    <xdr:to>
      <xdr:col>20</xdr:col>
      <xdr:colOff>9525</xdr:colOff>
      <xdr:row>31</xdr:row>
      <xdr:rowOff>21924</xdr:rowOff>
    </xdr:to>
    <xdr:sp macro="" textlink="">
      <xdr:nvSpPr>
        <xdr:cNvPr id="544" name="円/楕円 543"/>
        <xdr:cNvSpPr/>
      </xdr:nvSpPr>
      <xdr:spPr>
        <a:xfrm>
          <a:off x="13652500" y="523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29</xdr:row>
      <xdr:rowOff>38451</xdr:rowOff>
    </xdr:from>
    <xdr:ext cx="599010" cy="259045"/>
    <xdr:sp macro="" textlink="">
      <xdr:nvSpPr>
        <xdr:cNvPr id="545" name="テキスト ボックス 544"/>
        <xdr:cNvSpPr txBox="1"/>
      </xdr:nvSpPr>
      <xdr:spPr>
        <a:xfrm>
          <a:off x="13403794" y="501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111,824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107596</xdr:rowOff>
    </xdr:from>
    <xdr:to>
      <xdr:col>18</xdr:col>
      <xdr:colOff>492125</xdr:colOff>
      <xdr:row>36</xdr:row>
      <xdr:rowOff>37746</xdr:rowOff>
    </xdr:to>
    <xdr:sp macro="" textlink="">
      <xdr:nvSpPr>
        <xdr:cNvPr id="546" name="円/楕円 545"/>
        <xdr:cNvSpPr/>
      </xdr:nvSpPr>
      <xdr:spPr>
        <a:xfrm>
          <a:off x="12763500" y="610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54273</xdr:rowOff>
    </xdr:from>
    <xdr:ext cx="534377" cy="259045"/>
    <xdr:sp macro="" textlink="">
      <xdr:nvSpPr>
        <xdr:cNvPr id="547" name="テキスト ボックス 546"/>
        <xdr:cNvSpPr txBox="1"/>
      </xdr:nvSpPr>
      <xdr:spPr>
        <a:xfrm>
          <a:off x="12547111" y="58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1" name="テキスト ボックス 56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3" name="テキスト ボックス 56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5" name="テキスト ボックス 56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9" name="直線コネクタ 568"/>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70"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71" name="直線コネクタ 570"/>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72"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73" name="直線コネクタ 572"/>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146005</xdr:rowOff>
    </xdr:from>
    <xdr:to>
      <xdr:col>23</xdr:col>
      <xdr:colOff>517525</xdr:colOff>
      <xdr:row>56</xdr:row>
      <xdr:rowOff>148021</xdr:rowOff>
    </xdr:to>
    <xdr:cxnSp macro="">
      <xdr:nvCxnSpPr>
        <xdr:cNvPr id="574" name="直線コネクタ 573"/>
        <xdr:cNvCxnSpPr/>
      </xdr:nvCxnSpPr>
      <xdr:spPr>
        <a:xfrm>
          <a:off x="15481300" y="9747205"/>
          <a:ext cx="8382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5"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6" name="フローチャート : 判断 575"/>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136499</xdr:rowOff>
    </xdr:from>
    <xdr:to>
      <xdr:col>22</xdr:col>
      <xdr:colOff>365125</xdr:colOff>
      <xdr:row>56</xdr:row>
      <xdr:rowOff>146005</xdr:rowOff>
    </xdr:to>
    <xdr:cxnSp macro="">
      <xdr:nvCxnSpPr>
        <xdr:cNvPr id="577" name="直線コネクタ 576"/>
        <xdr:cNvCxnSpPr/>
      </xdr:nvCxnSpPr>
      <xdr:spPr>
        <a:xfrm>
          <a:off x="14592300" y="9737699"/>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8" name="フローチャート : 判断 577"/>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9" name="テキスト ボックス 578"/>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135727</xdr:rowOff>
    </xdr:from>
    <xdr:to>
      <xdr:col>21</xdr:col>
      <xdr:colOff>161925</xdr:colOff>
      <xdr:row>56</xdr:row>
      <xdr:rowOff>136499</xdr:rowOff>
    </xdr:to>
    <xdr:cxnSp macro="">
      <xdr:nvCxnSpPr>
        <xdr:cNvPr id="580" name="直線コネクタ 579"/>
        <xdr:cNvCxnSpPr/>
      </xdr:nvCxnSpPr>
      <xdr:spPr>
        <a:xfrm>
          <a:off x="13703300" y="9736927"/>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81" name="フローチャート : 判断 580"/>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82" name="テキスト ボックス 581"/>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135727</xdr:rowOff>
    </xdr:from>
    <xdr:to>
      <xdr:col>19</xdr:col>
      <xdr:colOff>644525</xdr:colOff>
      <xdr:row>56</xdr:row>
      <xdr:rowOff>153256</xdr:rowOff>
    </xdr:to>
    <xdr:cxnSp macro="">
      <xdr:nvCxnSpPr>
        <xdr:cNvPr id="583" name="直線コネクタ 582"/>
        <xdr:cNvCxnSpPr/>
      </xdr:nvCxnSpPr>
      <xdr:spPr>
        <a:xfrm flipV="1">
          <a:off x="12814300" y="9736927"/>
          <a:ext cx="8890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4" name="フローチャート : 判断 583"/>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5" name="テキスト ボックス 584"/>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6" name="フローチャート : 判断 585"/>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7" name="テキスト ボックス 586"/>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97221</xdr:rowOff>
    </xdr:from>
    <xdr:to>
      <xdr:col>23</xdr:col>
      <xdr:colOff>568325</xdr:colOff>
      <xdr:row>57</xdr:row>
      <xdr:rowOff>27371</xdr:rowOff>
    </xdr:to>
    <xdr:sp macro="" textlink="">
      <xdr:nvSpPr>
        <xdr:cNvPr id="593" name="円/楕円 592"/>
        <xdr:cNvSpPr/>
      </xdr:nvSpPr>
      <xdr:spPr>
        <a:xfrm>
          <a:off x="16268700" y="969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120098</xdr:rowOff>
    </xdr:from>
    <xdr:ext cx="534377" cy="259045"/>
    <xdr:sp macro="" textlink="">
      <xdr:nvSpPr>
        <xdr:cNvPr id="594" name="教育費該当値テキスト"/>
        <xdr:cNvSpPr txBox="1"/>
      </xdr:nvSpPr>
      <xdr:spPr>
        <a:xfrm>
          <a:off x="16370300" y="954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73,180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95205</xdr:rowOff>
    </xdr:from>
    <xdr:to>
      <xdr:col>22</xdr:col>
      <xdr:colOff>415925</xdr:colOff>
      <xdr:row>57</xdr:row>
      <xdr:rowOff>25355</xdr:rowOff>
    </xdr:to>
    <xdr:sp macro="" textlink="">
      <xdr:nvSpPr>
        <xdr:cNvPr id="595" name="円/楕円 594"/>
        <xdr:cNvSpPr/>
      </xdr:nvSpPr>
      <xdr:spPr>
        <a:xfrm>
          <a:off x="15430500" y="969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41882</xdr:rowOff>
    </xdr:from>
    <xdr:ext cx="534377" cy="259045"/>
    <xdr:sp macro="" textlink="">
      <xdr:nvSpPr>
        <xdr:cNvPr id="596" name="テキスト ボックス 595"/>
        <xdr:cNvSpPr txBox="1"/>
      </xdr:nvSpPr>
      <xdr:spPr>
        <a:xfrm>
          <a:off x="15214111" y="94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85699</xdr:rowOff>
    </xdr:from>
    <xdr:to>
      <xdr:col>21</xdr:col>
      <xdr:colOff>212725</xdr:colOff>
      <xdr:row>57</xdr:row>
      <xdr:rowOff>15849</xdr:rowOff>
    </xdr:to>
    <xdr:sp macro="" textlink="">
      <xdr:nvSpPr>
        <xdr:cNvPr id="597" name="円/楕円 596"/>
        <xdr:cNvSpPr/>
      </xdr:nvSpPr>
      <xdr:spPr>
        <a:xfrm>
          <a:off x="14541500" y="96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32376</xdr:rowOff>
    </xdr:from>
    <xdr:ext cx="534377" cy="259045"/>
    <xdr:sp macro="" textlink="">
      <xdr:nvSpPr>
        <xdr:cNvPr id="598" name="テキスト ボックス 597"/>
        <xdr:cNvSpPr txBox="1"/>
      </xdr:nvSpPr>
      <xdr:spPr>
        <a:xfrm>
          <a:off x="14325111" y="94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84927</xdr:rowOff>
    </xdr:from>
    <xdr:to>
      <xdr:col>20</xdr:col>
      <xdr:colOff>9525</xdr:colOff>
      <xdr:row>57</xdr:row>
      <xdr:rowOff>15077</xdr:rowOff>
    </xdr:to>
    <xdr:sp macro="" textlink="">
      <xdr:nvSpPr>
        <xdr:cNvPr id="599" name="円/楕円 598"/>
        <xdr:cNvSpPr/>
      </xdr:nvSpPr>
      <xdr:spPr>
        <a:xfrm>
          <a:off x="13652500" y="96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31604</xdr:rowOff>
    </xdr:from>
    <xdr:ext cx="534377" cy="259045"/>
    <xdr:sp macro="" textlink="">
      <xdr:nvSpPr>
        <xdr:cNvPr id="600" name="テキスト ボックス 599"/>
        <xdr:cNvSpPr txBox="1"/>
      </xdr:nvSpPr>
      <xdr:spPr>
        <a:xfrm>
          <a:off x="13436111" y="946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102456</xdr:rowOff>
    </xdr:from>
    <xdr:to>
      <xdr:col>18</xdr:col>
      <xdr:colOff>492125</xdr:colOff>
      <xdr:row>57</xdr:row>
      <xdr:rowOff>32606</xdr:rowOff>
    </xdr:to>
    <xdr:sp macro="" textlink="">
      <xdr:nvSpPr>
        <xdr:cNvPr id="601" name="円/楕円 600"/>
        <xdr:cNvSpPr/>
      </xdr:nvSpPr>
      <xdr:spPr>
        <a:xfrm>
          <a:off x="12763500" y="97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49133</xdr:rowOff>
    </xdr:from>
    <xdr:ext cx="534377" cy="259045"/>
    <xdr:sp macro="" textlink="">
      <xdr:nvSpPr>
        <xdr:cNvPr id="602" name="テキスト ボックス 601"/>
        <xdr:cNvSpPr txBox="1"/>
      </xdr:nvSpPr>
      <xdr:spPr>
        <a:xfrm>
          <a:off x="12547111" y="9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6" name="直線コネクタ 625"/>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9"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30" name="直線コネクタ 629"/>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118745</xdr:rowOff>
    </xdr:from>
    <xdr:to>
      <xdr:col>23</xdr:col>
      <xdr:colOff>517525</xdr:colOff>
      <xdr:row>78</xdr:row>
      <xdr:rowOff>136131</xdr:rowOff>
    </xdr:to>
    <xdr:cxnSp macro="">
      <xdr:nvCxnSpPr>
        <xdr:cNvPr id="631" name="直線コネクタ 630"/>
        <xdr:cNvCxnSpPr/>
      </xdr:nvCxnSpPr>
      <xdr:spPr>
        <a:xfrm flipV="1">
          <a:off x="15481300" y="13491845"/>
          <a:ext cx="838200" cy="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32"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33" name="フローチャート : 判断 632"/>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136131</xdr:rowOff>
    </xdr:from>
    <xdr:to>
      <xdr:col>22</xdr:col>
      <xdr:colOff>365125</xdr:colOff>
      <xdr:row>78</xdr:row>
      <xdr:rowOff>155321</xdr:rowOff>
    </xdr:to>
    <xdr:cxnSp macro="">
      <xdr:nvCxnSpPr>
        <xdr:cNvPr id="634" name="直線コネクタ 633"/>
        <xdr:cNvCxnSpPr/>
      </xdr:nvCxnSpPr>
      <xdr:spPr>
        <a:xfrm flipV="1">
          <a:off x="14592300" y="13509231"/>
          <a:ext cx="889000" cy="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5" name="フローチャート : 判断 634"/>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6" name="テキスト ボックス 635"/>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155321</xdr:rowOff>
    </xdr:from>
    <xdr:to>
      <xdr:col>21</xdr:col>
      <xdr:colOff>161925</xdr:colOff>
      <xdr:row>79</xdr:row>
      <xdr:rowOff>36957</xdr:rowOff>
    </xdr:to>
    <xdr:cxnSp macro="">
      <xdr:nvCxnSpPr>
        <xdr:cNvPr id="637" name="直線コネクタ 636"/>
        <xdr:cNvCxnSpPr/>
      </xdr:nvCxnSpPr>
      <xdr:spPr>
        <a:xfrm flipV="1">
          <a:off x="13703300" y="1352842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8" name="フローチャート : 判断 637"/>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9" name="テキスト ボックス 638"/>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137643</xdr:rowOff>
    </xdr:from>
    <xdr:to>
      <xdr:col>19</xdr:col>
      <xdr:colOff>644525</xdr:colOff>
      <xdr:row>79</xdr:row>
      <xdr:rowOff>36957</xdr:rowOff>
    </xdr:to>
    <xdr:cxnSp macro="">
      <xdr:nvCxnSpPr>
        <xdr:cNvPr id="640" name="直線コネクタ 639"/>
        <xdr:cNvCxnSpPr/>
      </xdr:nvCxnSpPr>
      <xdr:spPr>
        <a:xfrm>
          <a:off x="12814300" y="13510743"/>
          <a:ext cx="889000" cy="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41" name="フローチャート : 判断 640"/>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42" name="テキスト ボックス 641"/>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43" name="フローチャート : 判断 642"/>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4" name="テキスト ボックス 643"/>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67945</xdr:rowOff>
    </xdr:from>
    <xdr:to>
      <xdr:col>23</xdr:col>
      <xdr:colOff>568325</xdr:colOff>
      <xdr:row>78</xdr:row>
      <xdr:rowOff>169545</xdr:rowOff>
    </xdr:to>
    <xdr:sp macro="" textlink="">
      <xdr:nvSpPr>
        <xdr:cNvPr id="650" name="円/楕円 649"/>
        <xdr:cNvSpPr/>
      </xdr:nvSpPr>
      <xdr:spPr>
        <a:xfrm>
          <a:off x="162687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154322</xdr:rowOff>
    </xdr:from>
    <xdr:ext cx="469744" cy="259045"/>
    <xdr:sp macro="" textlink="">
      <xdr:nvSpPr>
        <xdr:cNvPr id="651" name="災害復旧費該当値テキスト"/>
        <xdr:cNvSpPr txBox="1"/>
      </xdr:nvSpPr>
      <xdr:spPr>
        <a:xfrm>
          <a:off x="16370300" y="1335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85331</xdr:rowOff>
    </xdr:from>
    <xdr:to>
      <xdr:col>22</xdr:col>
      <xdr:colOff>415925</xdr:colOff>
      <xdr:row>79</xdr:row>
      <xdr:rowOff>15481</xdr:rowOff>
    </xdr:to>
    <xdr:sp macro="" textlink="">
      <xdr:nvSpPr>
        <xdr:cNvPr id="652" name="円/楕円 651"/>
        <xdr:cNvSpPr/>
      </xdr:nvSpPr>
      <xdr:spPr>
        <a:xfrm>
          <a:off x="15430500" y="134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6608</xdr:rowOff>
    </xdr:from>
    <xdr:ext cx="469744" cy="259045"/>
    <xdr:sp macro="" textlink="">
      <xdr:nvSpPr>
        <xdr:cNvPr id="653" name="テキスト ボックス 652"/>
        <xdr:cNvSpPr txBox="1"/>
      </xdr:nvSpPr>
      <xdr:spPr>
        <a:xfrm>
          <a:off x="15246427" y="1355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104521</xdr:rowOff>
    </xdr:from>
    <xdr:to>
      <xdr:col>21</xdr:col>
      <xdr:colOff>212725</xdr:colOff>
      <xdr:row>79</xdr:row>
      <xdr:rowOff>34671</xdr:rowOff>
    </xdr:to>
    <xdr:sp macro="" textlink="">
      <xdr:nvSpPr>
        <xdr:cNvPr id="654" name="円/楕円 653"/>
        <xdr:cNvSpPr/>
      </xdr:nvSpPr>
      <xdr:spPr>
        <a:xfrm>
          <a:off x="14541500" y="13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25798</xdr:rowOff>
    </xdr:from>
    <xdr:ext cx="469744" cy="259045"/>
    <xdr:sp macro="" textlink="">
      <xdr:nvSpPr>
        <xdr:cNvPr id="655" name="テキスト ボックス 654"/>
        <xdr:cNvSpPr txBox="1"/>
      </xdr:nvSpPr>
      <xdr:spPr>
        <a:xfrm>
          <a:off x="14357427" y="1357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157607</xdr:rowOff>
    </xdr:from>
    <xdr:to>
      <xdr:col>20</xdr:col>
      <xdr:colOff>9525</xdr:colOff>
      <xdr:row>79</xdr:row>
      <xdr:rowOff>87757</xdr:rowOff>
    </xdr:to>
    <xdr:sp macro="" textlink="">
      <xdr:nvSpPr>
        <xdr:cNvPr id="656" name="円/楕円 655"/>
        <xdr:cNvSpPr/>
      </xdr:nvSpPr>
      <xdr:spPr>
        <a:xfrm>
          <a:off x="13652500" y="135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78884</xdr:rowOff>
    </xdr:from>
    <xdr:ext cx="378565" cy="259045"/>
    <xdr:sp macro="" textlink="">
      <xdr:nvSpPr>
        <xdr:cNvPr id="657" name="テキスト ボックス 656"/>
        <xdr:cNvSpPr txBox="1"/>
      </xdr:nvSpPr>
      <xdr:spPr>
        <a:xfrm>
          <a:off x="13514017" y="1362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86843</xdr:rowOff>
    </xdr:from>
    <xdr:to>
      <xdr:col>18</xdr:col>
      <xdr:colOff>492125</xdr:colOff>
      <xdr:row>79</xdr:row>
      <xdr:rowOff>16993</xdr:rowOff>
    </xdr:to>
    <xdr:sp macro="" textlink="">
      <xdr:nvSpPr>
        <xdr:cNvPr id="658" name="円/楕円 657"/>
        <xdr:cNvSpPr/>
      </xdr:nvSpPr>
      <xdr:spPr>
        <a:xfrm>
          <a:off x="12763500" y="134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8120</xdr:rowOff>
    </xdr:from>
    <xdr:ext cx="469744" cy="259045"/>
    <xdr:sp macro="" textlink="">
      <xdr:nvSpPr>
        <xdr:cNvPr id="659" name="テキスト ボックス 658"/>
        <xdr:cNvSpPr txBox="1"/>
      </xdr:nvSpPr>
      <xdr:spPr>
        <a:xfrm>
          <a:off x="12579427" y="135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9" name="直線コネクタ 678"/>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80"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81" name="直線コネクタ 680"/>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82"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83" name="直線コネクタ 682"/>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11015</xdr:rowOff>
    </xdr:from>
    <xdr:to>
      <xdr:col>23</xdr:col>
      <xdr:colOff>517525</xdr:colOff>
      <xdr:row>95</xdr:row>
      <xdr:rowOff>11055</xdr:rowOff>
    </xdr:to>
    <xdr:cxnSp macro="">
      <xdr:nvCxnSpPr>
        <xdr:cNvPr id="684" name="直線コネクタ 683"/>
        <xdr:cNvCxnSpPr/>
      </xdr:nvCxnSpPr>
      <xdr:spPr>
        <a:xfrm>
          <a:off x="15481300" y="16298765"/>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5"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6" name="フローチャート : 判断 685"/>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11015</xdr:rowOff>
    </xdr:from>
    <xdr:to>
      <xdr:col>22</xdr:col>
      <xdr:colOff>365125</xdr:colOff>
      <xdr:row>95</xdr:row>
      <xdr:rowOff>11404</xdr:rowOff>
    </xdr:to>
    <xdr:cxnSp macro="">
      <xdr:nvCxnSpPr>
        <xdr:cNvPr id="687" name="直線コネクタ 686"/>
        <xdr:cNvCxnSpPr/>
      </xdr:nvCxnSpPr>
      <xdr:spPr>
        <a:xfrm flipV="1">
          <a:off x="14592300" y="16298765"/>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8" name="フローチャート : 判断 687"/>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9" name="テキスト ボックス 688"/>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11404</xdr:rowOff>
    </xdr:from>
    <xdr:to>
      <xdr:col>21</xdr:col>
      <xdr:colOff>161925</xdr:colOff>
      <xdr:row>95</xdr:row>
      <xdr:rowOff>36830</xdr:rowOff>
    </xdr:to>
    <xdr:cxnSp macro="">
      <xdr:nvCxnSpPr>
        <xdr:cNvPr id="690" name="直線コネクタ 689"/>
        <xdr:cNvCxnSpPr/>
      </xdr:nvCxnSpPr>
      <xdr:spPr>
        <a:xfrm flipV="1">
          <a:off x="13703300" y="16299154"/>
          <a:ext cx="889000" cy="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91" name="フローチャート : 判断 690"/>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92" name="テキスト ボックス 691"/>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36830</xdr:rowOff>
    </xdr:from>
    <xdr:to>
      <xdr:col>19</xdr:col>
      <xdr:colOff>644525</xdr:colOff>
      <xdr:row>95</xdr:row>
      <xdr:rowOff>52409</xdr:rowOff>
    </xdr:to>
    <xdr:cxnSp macro="">
      <xdr:nvCxnSpPr>
        <xdr:cNvPr id="693" name="直線コネクタ 692"/>
        <xdr:cNvCxnSpPr/>
      </xdr:nvCxnSpPr>
      <xdr:spPr>
        <a:xfrm flipV="1">
          <a:off x="12814300" y="16324580"/>
          <a:ext cx="889000" cy="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4" name="フローチャート : 判断 693"/>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5" name="テキスト ボックス 694"/>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6" name="フローチャート : 判断 695"/>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7" name="テキスト ボックス 696"/>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131705</xdr:rowOff>
    </xdr:from>
    <xdr:to>
      <xdr:col>23</xdr:col>
      <xdr:colOff>568325</xdr:colOff>
      <xdr:row>95</xdr:row>
      <xdr:rowOff>61855</xdr:rowOff>
    </xdr:to>
    <xdr:sp macro="" textlink="">
      <xdr:nvSpPr>
        <xdr:cNvPr id="703" name="円/楕円 702"/>
        <xdr:cNvSpPr/>
      </xdr:nvSpPr>
      <xdr:spPr>
        <a:xfrm>
          <a:off x="16268700" y="16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154582</xdr:rowOff>
    </xdr:from>
    <xdr:ext cx="534377" cy="259045"/>
    <xdr:sp macro="" textlink="">
      <xdr:nvSpPr>
        <xdr:cNvPr id="704" name="公債費該当値テキスト"/>
        <xdr:cNvSpPr txBox="1"/>
      </xdr:nvSpPr>
      <xdr:spPr>
        <a:xfrm>
          <a:off x="16370300" y="160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92,510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131665</xdr:rowOff>
    </xdr:from>
    <xdr:to>
      <xdr:col>22</xdr:col>
      <xdr:colOff>415925</xdr:colOff>
      <xdr:row>95</xdr:row>
      <xdr:rowOff>61815</xdr:rowOff>
    </xdr:to>
    <xdr:sp macro="" textlink="">
      <xdr:nvSpPr>
        <xdr:cNvPr id="705" name="円/楕円 704"/>
        <xdr:cNvSpPr/>
      </xdr:nvSpPr>
      <xdr:spPr>
        <a:xfrm>
          <a:off x="15430500" y="162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78342</xdr:rowOff>
    </xdr:from>
    <xdr:ext cx="534377" cy="259045"/>
    <xdr:sp macro="" textlink="">
      <xdr:nvSpPr>
        <xdr:cNvPr id="706" name="テキスト ボックス 705"/>
        <xdr:cNvSpPr txBox="1"/>
      </xdr:nvSpPr>
      <xdr:spPr>
        <a:xfrm>
          <a:off x="15214111" y="1602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132054</xdr:rowOff>
    </xdr:from>
    <xdr:to>
      <xdr:col>21</xdr:col>
      <xdr:colOff>212725</xdr:colOff>
      <xdr:row>95</xdr:row>
      <xdr:rowOff>62204</xdr:rowOff>
    </xdr:to>
    <xdr:sp macro="" textlink="">
      <xdr:nvSpPr>
        <xdr:cNvPr id="707" name="円/楕円 706"/>
        <xdr:cNvSpPr/>
      </xdr:nvSpPr>
      <xdr:spPr>
        <a:xfrm>
          <a:off x="14541500" y="1624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78731</xdr:rowOff>
    </xdr:from>
    <xdr:ext cx="534377" cy="259045"/>
    <xdr:sp macro="" textlink="">
      <xdr:nvSpPr>
        <xdr:cNvPr id="708" name="テキスト ボックス 707"/>
        <xdr:cNvSpPr txBox="1"/>
      </xdr:nvSpPr>
      <xdr:spPr>
        <a:xfrm>
          <a:off x="14325111" y="1602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92,449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157480</xdr:rowOff>
    </xdr:from>
    <xdr:to>
      <xdr:col>20</xdr:col>
      <xdr:colOff>9525</xdr:colOff>
      <xdr:row>95</xdr:row>
      <xdr:rowOff>87630</xdr:rowOff>
    </xdr:to>
    <xdr:sp macro="" textlink="">
      <xdr:nvSpPr>
        <xdr:cNvPr id="709" name="円/楕円 708"/>
        <xdr:cNvSpPr/>
      </xdr:nvSpPr>
      <xdr:spPr>
        <a:xfrm>
          <a:off x="13652500" y="162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104157</xdr:rowOff>
    </xdr:from>
    <xdr:ext cx="534377" cy="259045"/>
    <xdr:sp macro="" textlink="">
      <xdr:nvSpPr>
        <xdr:cNvPr id="710" name="テキスト ボックス 709"/>
        <xdr:cNvSpPr txBox="1"/>
      </xdr:nvSpPr>
      <xdr:spPr>
        <a:xfrm>
          <a:off x="13436111" y="1604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88,000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1609</xdr:rowOff>
    </xdr:from>
    <xdr:to>
      <xdr:col>18</xdr:col>
      <xdr:colOff>492125</xdr:colOff>
      <xdr:row>95</xdr:row>
      <xdr:rowOff>103209</xdr:rowOff>
    </xdr:to>
    <xdr:sp macro="" textlink="">
      <xdr:nvSpPr>
        <xdr:cNvPr id="711" name="円/楕円 710"/>
        <xdr:cNvSpPr/>
      </xdr:nvSpPr>
      <xdr:spPr>
        <a:xfrm>
          <a:off x="12763500" y="162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119736</xdr:rowOff>
    </xdr:from>
    <xdr:ext cx="534377" cy="259045"/>
    <xdr:sp macro="" textlink="">
      <xdr:nvSpPr>
        <xdr:cNvPr id="712" name="テキスト ボックス 711"/>
        <xdr:cNvSpPr txBox="1"/>
      </xdr:nvSpPr>
      <xdr:spPr>
        <a:xfrm>
          <a:off x="12547111" y="160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6" name="直線コネクタ 735"/>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9"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40" name="直線コネクタ 739"/>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42"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43" name="フローチャート : 判断 742"/>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5" name="フローチャート : 判断 744"/>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6" name="テキスト ボックス 745"/>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8" name="フローチャート : 判断 747"/>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9" name="テキスト ボックス 748"/>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51" name="フローチャート : 判断 750"/>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52" name="テキスト ボックス 751"/>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53" name="フローチャート : 判断 752"/>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4" name="テキスト ボックス 753"/>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0" name="円/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61"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2" name="円/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3" name="テキスト ボックス 76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4" name="円/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5" name="テキスト ボックス 76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6" name="円/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7" name="テキスト ボックス 76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8" name="円/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9" name="テキスト ボックス 76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高齢化が進行しており、老人福祉費等高齢者福祉対策費が増加する傾向にあ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衛生費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病院建設事業、医療保健センター整備事業の事業費が増加要因となってい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地震津波対策など各種防災対策を進め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財政調整基金残高は、平成１８年度から平成２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年度までの間で１，７</a:t>
          </a:r>
          <a:r>
            <a:rPr lang="ja-JP" altLang="en-US" sz="1100" b="0" i="0" baseline="0">
              <a:solidFill>
                <a:schemeClr val="dk1"/>
              </a:solidFill>
              <a:effectLst/>
              <a:latin typeface="+mn-lt"/>
              <a:ea typeface="+mn-ea"/>
              <a:cs typeface="+mn-cs"/>
            </a:rPr>
            <a:t>６４</a:t>
          </a:r>
          <a:r>
            <a:rPr lang="ja-JP" altLang="ja-JP" sz="1100" b="0" i="0" baseline="0">
              <a:solidFill>
                <a:schemeClr val="dk1"/>
              </a:solidFill>
              <a:effectLst/>
              <a:latin typeface="+mn-lt"/>
              <a:ea typeface="+mn-ea"/>
              <a:cs typeface="+mn-cs"/>
            </a:rPr>
            <a:t>百万円増加している。</a:t>
          </a:r>
          <a:endParaRPr lang="ja-JP" altLang="ja-JP" sz="1400">
            <a:effectLst/>
          </a:endParaRPr>
        </a:p>
        <a:p>
          <a:pPr rtl="0"/>
          <a:r>
            <a:rPr lang="ja-JP" altLang="ja-JP" sz="1100" b="0" i="0" baseline="0">
              <a:solidFill>
                <a:schemeClr val="dk1"/>
              </a:solidFill>
              <a:effectLst/>
              <a:latin typeface="+mn-lt"/>
              <a:ea typeface="+mn-ea"/>
              <a:cs typeface="+mn-cs"/>
            </a:rPr>
            <a:t>標準財政規模との比較で年々増加傾向にあるが、合併算定替え終了後</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影響を勘案し、今後も継続して、基金積立を行っていきたい。</a:t>
          </a:r>
          <a:endParaRPr lang="ja-JP" altLang="ja-JP" sz="1400">
            <a:effectLst/>
          </a:endParaRPr>
        </a:p>
        <a:p>
          <a:pPr rtl="0"/>
          <a:r>
            <a:rPr lang="ja-JP" altLang="ja-JP" sz="1100" b="0" i="0" baseline="0">
              <a:solidFill>
                <a:schemeClr val="dk1"/>
              </a:solidFill>
              <a:effectLst/>
              <a:latin typeface="+mn-lt"/>
              <a:ea typeface="+mn-ea"/>
              <a:cs typeface="+mn-cs"/>
            </a:rPr>
            <a:t>実質収支は、概ね標準財政規模の3%～5%の範囲内で推移している。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editAs="oneCell">
    <xdr:from>
      <xdr:col>1</xdr:col>
      <xdr:colOff>0</xdr:colOff>
      <xdr:row>3</xdr:row>
      <xdr:rowOff>28575</xdr:rowOff>
    </xdr:from>
    <xdr:to>
      <xdr:col>4</xdr:col>
      <xdr:colOff>914400</xdr:colOff>
      <xdr:row>5</xdr:row>
      <xdr:rowOff>665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概ね財政状況は好調で全会計において黒字決算となっているが、病院会計への運営費補助、国民健康保険</a:t>
          </a:r>
          <a:r>
            <a:rPr lang="ja-JP" altLang="en-US" sz="1100" b="0" i="0" baseline="0">
              <a:solidFill>
                <a:schemeClr val="dk1"/>
              </a:solidFill>
              <a:effectLst/>
              <a:latin typeface="+mn-lt"/>
              <a:ea typeface="+mn-ea"/>
              <a:cs typeface="+mn-cs"/>
            </a:rPr>
            <a:t>診療所</a:t>
          </a:r>
          <a:r>
            <a:rPr lang="ja-JP" altLang="ja-JP" sz="1100" b="0" i="0" baseline="0">
              <a:solidFill>
                <a:schemeClr val="dk1"/>
              </a:solidFill>
              <a:effectLst/>
              <a:latin typeface="+mn-lt"/>
              <a:ea typeface="+mn-ea"/>
              <a:cs typeface="+mn-cs"/>
            </a:rPr>
            <a:t>特別会計への赤字補填が美波町の財政運営に甚大な影響を与えると考えられる。</a:t>
          </a:r>
          <a:endParaRPr lang="ja-JP" altLang="ja-JP" sz="1400">
            <a:effectLst/>
          </a:endParaRPr>
        </a:p>
        <a:p>
          <a:pPr rtl="0"/>
          <a:r>
            <a:rPr lang="ja-JP" altLang="ja-JP" sz="1100" b="0" i="0" baseline="0">
              <a:solidFill>
                <a:schemeClr val="dk1"/>
              </a:solidFill>
              <a:effectLst/>
              <a:latin typeface="+mn-lt"/>
              <a:ea typeface="+mn-ea"/>
              <a:cs typeface="+mn-cs"/>
            </a:rPr>
            <a:t>また、人口減少による給水人口の減少により、水道会計及び簡易水道事業特別会計への影響も今後の課題である。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元利償還金は、起債発行の抑制により減少傾向にあったが、医療体制整備事業などに伴う起債発行により元利償還金が増加する。</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公営企業債の元利償還金に対する繰入金は、病院建設事業が完成したことにより大幅</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増加することとなり、それに対する繰入金見込額が増加する。</a:t>
          </a:r>
          <a:endParaRPr lang="ja-JP" altLang="ja-JP" sz="1400">
            <a:effectLst/>
          </a:endParaRPr>
        </a:p>
        <a:p>
          <a:pPr rtl="0"/>
          <a:r>
            <a:rPr lang="ja-JP" altLang="ja-JP" sz="1100" b="0" i="0" baseline="0">
              <a:solidFill>
                <a:schemeClr val="dk1"/>
              </a:solidFill>
              <a:effectLst/>
              <a:latin typeface="+mn-lt"/>
              <a:ea typeface="+mn-ea"/>
              <a:cs typeface="+mn-cs"/>
            </a:rPr>
            <a:t>算入公債費は、起債発行を抑制しつつも、普通交付税算入率の高い起債を選択し、後年度の財政負担軽減に努める。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一般会計等に係る地方債の現在高は、今後、医療保健センター整備事業により約１５億円程度の増加が見込まれる。</a:t>
          </a:r>
          <a:endParaRPr lang="ja-JP" altLang="ja-JP" sz="1400">
            <a:effectLst/>
          </a:endParaRPr>
        </a:p>
        <a:p>
          <a:pPr rtl="0"/>
          <a:r>
            <a:rPr lang="ja-JP" altLang="ja-JP" sz="1100" b="0" i="0" baseline="0">
              <a:solidFill>
                <a:schemeClr val="dk1"/>
              </a:solidFill>
              <a:effectLst/>
              <a:latin typeface="+mn-lt"/>
              <a:ea typeface="+mn-ea"/>
              <a:cs typeface="+mn-cs"/>
            </a:rPr>
            <a:t>公営企業債等繰入見込額は、病院建設事業、公共下水道事業、簡易水道整備事業を毎年度発行しているため、増加傾向にある。</a:t>
          </a:r>
          <a:endParaRPr lang="ja-JP" altLang="ja-JP" sz="1400">
            <a:effectLst/>
          </a:endParaRPr>
        </a:p>
        <a:p>
          <a:pPr rtl="0"/>
          <a:r>
            <a:rPr lang="ja-JP" altLang="ja-JP" sz="1100" b="0" i="0" baseline="0">
              <a:solidFill>
                <a:schemeClr val="dk1"/>
              </a:solidFill>
              <a:effectLst/>
              <a:latin typeface="+mn-lt"/>
              <a:ea typeface="+mn-ea"/>
              <a:cs typeface="+mn-cs"/>
            </a:rPr>
            <a:t>企業会計の応益原則に基づき、使用料の適正化を図り、収支改善に努めるよう求める。</a:t>
          </a:r>
          <a:endParaRPr lang="ja-JP" altLang="ja-JP" sz="1400">
            <a:effectLst/>
          </a:endParaRPr>
        </a:p>
        <a:p>
          <a:pPr rtl="0"/>
          <a:r>
            <a:rPr lang="ja-JP" altLang="ja-JP" sz="1100" b="0" i="0" baseline="0">
              <a:solidFill>
                <a:schemeClr val="dk1"/>
              </a:solidFill>
              <a:effectLst/>
              <a:latin typeface="+mn-lt"/>
              <a:ea typeface="+mn-ea"/>
              <a:cs typeface="+mn-cs"/>
            </a:rPr>
            <a:t>退職手当負担見込額は、退職者不補充及び必要最小限度の補充に留めているため、減少傾向にある。</a:t>
          </a:r>
          <a:endParaRPr lang="ja-JP" altLang="ja-JP" sz="1400">
            <a:effectLst/>
          </a:endParaRPr>
        </a:p>
        <a:p>
          <a:pPr rtl="0"/>
          <a:r>
            <a:rPr lang="ja-JP" altLang="ja-JP" sz="1100" b="0" i="0" baseline="0">
              <a:solidFill>
                <a:schemeClr val="dk1"/>
              </a:solidFill>
              <a:effectLst/>
              <a:latin typeface="+mn-lt"/>
              <a:ea typeface="+mn-ea"/>
              <a:cs typeface="+mn-cs"/>
            </a:rPr>
            <a:t>充当可能基金は、財政調整基金などの取り崩しにより、減少する傾向にあるため、交付税算入率の高い起債を選択することにより、後年度の財政負担の軽減に努める。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7,114
7,059
140.80
7,189,309
6,861,436
237,272
3,653,847
6,940,603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公共施設（公営住宅、道路、橋梁など）は補修などで施設の維持を図っているため、減価償却率が高くなっている。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9" name="テキスト ボックス 58"/>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1" name="テキスト ボックス 60"/>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3" name="テキスト ボックス 62"/>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5" name="テキスト ボックス 64"/>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7" name="テキスト ボックス 66"/>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9" name="テキスト ボックス 68"/>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71" name="テキスト ボックス 7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73" name="直線コネクタ 72"/>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74"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75" name="直線コネクタ 74"/>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76"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7" name="直線コネクタ 76"/>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8"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9" name="フローチャート : 判断 78"/>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80" name="フローチャート : 判断 79"/>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152763</xdr:rowOff>
    </xdr:from>
    <xdr:to>
      <xdr:col>3</xdr:col>
      <xdr:colOff>1222375</xdr:colOff>
      <xdr:row>31</xdr:row>
      <xdr:rowOff>82913</xdr:rowOff>
    </xdr:to>
    <xdr:sp macro="" textlink="">
      <xdr:nvSpPr>
        <xdr:cNvPr id="86" name="円/楕円 85"/>
        <xdr:cNvSpPr/>
      </xdr:nvSpPr>
      <xdr:spPr>
        <a:xfrm>
          <a:off x="47117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4190</xdr:rowOff>
    </xdr:from>
    <xdr:ext cx="405111" cy="259045"/>
    <xdr:sp macro="" textlink="">
      <xdr:nvSpPr>
        <xdr:cNvPr id="87" name="有形固定資産減価償却率該当値テキスト"/>
        <xdr:cNvSpPr txBox="1"/>
      </xdr:nvSpPr>
      <xdr:spPr>
        <a:xfrm>
          <a:off x="4813300"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42999</xdr:rowOff>
    </xdr:from>
    <xdr:to>
      <xdr:col>3</xdr:col>
      <xdr:colOff>511175</xdr:colOff>
      <xdr:row>31</xdr:row>
      <xdr:rowOff>144599</xdr:rowOff>
    </xdr:to>
    <xdr:sp macro="" textlink="">
      <xdr:nvSpPr>
        <xdr:cNvPr id="88" name="円/楕円 87"/>
        <xdr:cNvSpPr/>
      </xdr:nvSpPr>
      <xdr:spPr>
        <a:xfrm>
          <a:off x="4000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32113</xdr:rowOff>
    </xdr:from>
    <xdr:to>
      <xdr:col>3</xdr:col>
      <xdr:colOff>1171575</xdr:colOff>
      <xdr:row>31</xdr:row>
      <xdr:rowOff>93799</xdr:rowOff>
    </xdr:to>
    <xdr:cxnSp macro="">
      <xdr:nvCxnSpPr>
        <xdr:cNvPr id="89" name="直線コネクタ 88"/>
        <xdr:cNvCxnSpPr/>
      </xdr:nvCxnSpPr>
      <xdr:spPr>
        <a:xfrm flipV="1">
          <a:off x="4051300" y="6128113"/>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47551</xdr:rowOff>
    </xdr:from>
    <xdr:ext cx="405111" cy="259045"/>
    <xdr:sp macro="" textlink="">
      <xdr:nvSpPr>
        <xdr:cNvPr id="90" name="n_1aveValue有形固定資産減価償却率"/>
        <xdr:cNvSpPr txBox="1"/>
      </xdr:nvSpPr>
      <xdr:spPr>
        <a:xfrm>
          <a:off x="3836043"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161126</xdr:rowOff>
    </xdr:from>
    <xdr:ext cx="405111" cy="259045"/>
    <xdr:sp macro="" textlink="">
      <xdr:nvSpPr>
        <xdr:cNvPr id="91" name="n_1mainValue有形固定資産減価償却率"/>
        <xdr:cNvSpPr txBox="1"/>
      </xdr:nvSpPr>
      <xdr:spPr>
        <a:xfrm>
          <a:off x="3836043"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9" name="正方形/長方形 9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0" name="正方形/長方形 9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1" name="正方形/長方形 10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2" name="テキスト ボックス 10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3" name="テキスト ボックス 10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4" name="テキスト ボックス 10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5" name="テキスト ボックス 10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7,114
7,059
140.80
7,189,309
6,861,436
237,272
3,653,847
6,940,603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48260</xdr:rowOff>
    </xdr:from>
    <xdr:to>
      <xdr:col>6</xdr:col>
      <xdr:colOff>561975</xdr:colOff>
      <xdr:row>38</xdr:row>
      <xdr:rowOff>149860</xdr:rowOff>
    </xdr:to>
    <xdr:sp macro="" textlink="">
      <xdr:nvSpPr>
        <xdr:cNvPr id="68" name="円/楕円 67"/>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71137</xdr:rowOff>
    </xdr:from>
    <xdr:ext cx="405111" cy="259045"/>
    <xdr:sp macro="" textlink="">
      <xdr:nvSpPr>
        <xdr:cNvPr id="69" name="【道路】&#10;有形固定資産減価償却率該当値テキスト"/>
        <xdr:cNvSpPr txBox="1"/>
      </xdr:nvSpPr>
      <xdr:spPr>
        <a:xfrm>
          <a:off x="4724400"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89408</xdr:rowOff>
    </xdr:from>
    <xdr:to>
      <xdr:col>5</xdr:col>
      <xdr:colOff>409575</xdr:colOff>
      <xdr:row>39</xdr:row>
      <xdr:rowOff>19558</xdr:rowOff>
    </xdr:to>
    <xdr:sp macro="" textlink="">
      <xdr:nvSpPr>
        <xdr:cNvPr id="70" name="円/楕円 69"/>
        <xdr:cNvSpPr/>
      </xdr:nvSpPr>
      <xdr:spPr>
        <a:xfrm>
          <a:off x="3746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99060</xdr:rowOff>
    </xdr:from>
    <xdr:to>
      <xdr:col>6</xdr:col>
      <xdr:colOff>511175</xdr:colOff>
      <xdr:row>38</xdr:row>
      <xdr:rowOff>140208</xdr:rowOff>
    </xdr:to>
    <xdr:cxnSp macro="">
      <xdr:nvCxnSpPr>
        <xdr:cNvPr id="71" name="直線コネクタ 70"/>
        <xdr:cNvCxnSpPr/>
      </xdr:nvCxnSpPr>
      <xdr:spPr>
        <a:xfrm flipV="1">
          <a:off x="3797300" y="66141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56405</xdr:rowOff>
    </xdr:from>
    <xdr:ext cx="405111" cy="259045"/>
    <xdr:sp macro="" textlink="">
      <xdr:nvSpPr>
        <xdr:cNvPr id="72" name="n_1aveValue【道路】&#10;有形固定資産減価償却率"/>
        <xdr:cNvSpPr txBox="1"/>
      </xdr:nvSpPr>
      <xdr:spPr>
        <a:xfrm>
          <a:off x="3582043"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36085</xdr:rowOff>
    </xdr:from>
    <xdr:ext cx="405111" cy="259045"/>
    <xdr:sp macro="" textlink="">
      <xdr:nvSpPr>
        <xdr:cNvPr id="73" name="n_1mainValue【道路】&#10;有形固定資産減価償却率"/>
        <xdr:cNvSpPr txBox="1"/>
      </xdr:nvSpPr>
      <xdr:spPr>
        <a:xfrm>
          <a:off x="3582043" y="637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7" name="直線コネクタ 96"/>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8"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9" name="直線コネクタ 98"/>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100"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101" name="直線コネクタ 100"/>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1890</xdr:rowOff>
    </xdr:from>
    <xdr:ext cx="534377" cy="259045"/>
    <xdr:sp macro="" textlink="">
      <xdr:nvSpPr>
        <xdr:cNvPr id="102" name="【道路】&#10;一人当たり延長平均値テキスト"/>
        <xdr:cNvSpPr txBox="1"/>
      </xdr:nvSpPr>
      <xdr:spPr>
        <a:xfrm>
          <a:off x="10566400" y="634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3" name="フローチャート : 判断 102"/>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4" name="フローチャート : 判断 103"/>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141586</xdr:rowOff>
    </xdr:from>
    <xdr:to>
      <xdr:col>15</xdr:col>
      <xdr:colOff>231775</xdr:colOff>
      <xdr:row>40</xdr:row>
      <xdr:rowOff>71736</xdr:rowOff>
    </xdr:to>
    <xdr:sp macro="" textlink="">
      <xdr:nvSpPr>
        <xdr:cNvPr id="110" name="円/楕円 109"/>
        <xdr:cNvSpPr/>
      </xdr:nvSpPr>
      <xdr:spPr>
        <a:xfrm>
          <a:off x="10426700" y="682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120013</xdr:rowOff>
    </xdr:from>
    <xdr:ext cx="534377" cy="259045"/>
    <xdr:sp macro="" textlink="">
      <xdr:nvSpPr>
        <xdr:cNvPr id="111" name="【道路】&#10;一人当たり延長該当値テキスト"/>
        <xdr:cNvSpPr txBox="1"/>
      </xdr:nvSpPr>
      <xdr:spPr>
        <a:xfrm>
          <a:off x="10566400" y="680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18.901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151568</xdr:rowOff>
    </xdr:from>
    <xdr:to>
      <xdr:col>14</xdr:col>
      <xdr:colOff>79375</xdr:colOff>
      <xdr:row>40</xdr:row>
      <xdr:rowOff>81718</xdr:rowOff>
    </xdr:to>
    <xdr:sp macro="" textlink="">
      <xdr:nvSpPr>
        <xdr:cNvPr id="112" name="円/楕円 111"/>
        <xdr:cNvSpPr/>
      </xdr:nvSpPr>
      <xdr:spPr>
        <a:xfrm>
          <a:off x="9588500" y="68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20936</xdr:rowOff>
    </xdr:from>
    <xdr:to>
      <xdr:col>15</xdr:col>
      <xdr:colOff>180975</xdr:colOff>
      <xdr:row>40</xdr:row>
      <xdr:rowOff>30918</xdr:rowOff>
    </xdr:to>
    <xdr:cxnSp macro="">
      <xdr:nvCxnSpPr>
        <xdr:cNvPr id="113" name="直線コネクタ 112"/>
        <xdr:cNvCxnSpPr/>
      </xdr:nvCxnSpPr>
      <xdr:spPr>
        <a:xfrm flipV="1">
          <a:off x="9639300" y="6878936"/>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124058</xdr:rowOff>
    </xdr:from>
    <xdr:ext cx="534377" cy="259045"/>
    <xdr:sp macro="" textlink="">
      <xdr:nvSpPr>
        <xdr:cNvPr id="114"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72845</xdr:rowOff>
    </xdr:from>
    <xdr:ext cx="534377" cy="259045"/>
    <xdr:sp macro="" textlink="">
      <xdr:nvSpPr>
        <xdr:cNvPr id="115" name="n_1mainValue【道路】&#10;一人当たり延長"/>
        <xdr:cNvSpPr txBox="1"/>
      </xdr:nvSpPr>
      <xdr:spPr>
        <a:xfrm>
          <a:off x="9359410" y="69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42" name="直線コネクタ 141"/>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43"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44" name="直線コネクタ 143"/>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45"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6" name="直線コネクタ 145"/>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7"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8" name="フローチャート : 判断 147"/>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9" name="フローチャート : 判断 148"/>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138612</xdr:rowOff>
    </xdr:from>
    <xdr:to>
      <xdr:col>6</xdr:col>
      <xdr:colOff>561975</xdr:colOff>
      <xdr:row>59</xdr:row>
      <xdr:rowOff>68762</xdr:rowOff>
    </xdr:to>
    <xdr:sp macro="" textlink="">
      <xdr:nvSpPr>
        <xdr:cNvPr id="155" name="円/楕円 154"/>
        <xdr:cNvSpPr/>
      </xdr:nvSpPr>
      <xdr:spPr>
        <a:xfrm>
          <a:off x="4584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161489</xdr:rowOff>
    </xdr:from>
    <xdr:ext cx="405111" cy="259045"/>
    <xdr:sp macro="" textlink="">
      <xdr:nvSpPr>
        <xdr:cNvPr id="156" name="【橋りょう・トンネル】&#10;有形固定資産減価償却率該当値テキスト"/>
        <xdr:cNvSpPr txBox="1"/>
      </xdr:nvSpPr>
      <xdr:spPr>
        <a:xfrm>
          <a:off x="47244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16147</xdr:rowOff>
    </xdr:from>
    <xdr:to>
      <xdr:col>5</xdr:col>
      <xdr:colOff>409575</xdr:colOff>
      <xdr:row>59</xdr:row>
      <xdr:rowOff>117747</xdr:rowOff>
    </xdr:to>
    <xdr:sp macro="" textlink="">
      <xdr:nvSpPr>
        <xdr:cNvPr id="157" name="円/楕円 156"/>
        <xdr:cNvSpPr/>
      </xdr:nvSpPr>
      <xdr:spPr>
        <a:xfrm>
          <a:off x="3746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17962</xdr:rowOff>
    </xdr:from>
    <xdr:to>
      <xdr:col>6</xdr:col>
      <xdr:colOff>511175</xdr:colOff>
      <xdr:row>59</xdr:row>
      <xdr:rowOff>66947</xdr:rowOff>
    </xdr:to>
    <xdr:cxnSp macro="">
      <xdr:nvCxnSpPr>
        <xdr:cNvPr id="158" name="直線コネクタ 157"/>
        <xdr:cNvCxnSpPr/>
      </xdr:nvCxnSpPr>
      <xdr:spPr>
        <a:xfrm flipV="1">
          <a:off x="3797300" y="1013351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100710</xdr:rowOff>
    </xdr:from>
    <xdr:ext cx="405111" cy="259045"/>
    <xdr:sp macro="" textlink="">
      <xdr:nvSpPr>
        <xdr:cNvPr id="159" name="n_1aveValue【橋りょう・トンネル】&#10;有形固定資産減価償却率"/>
        <xdr:cNvSpPr txBox="1"/>
      </xdr:nvSpPr>
      <xdr:spPr>
        <a:xfrm>
          <a:off x="3582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134274</xdr:rowOff>
    </xdr:from>
    <xdr:ext cx="405111" cy="259045"/>
    <xdr:sp macro="" textlink="">
      <xdr:nvSpPr>
        <xdr:cNvPr id="160" name="n_1mainValue【橋りょう・トンネル】&#10;有形固定資産減価償却率"/>
        <xdr:cNvSpPr txBox="1"/>
      </xdr:nvSpPr>
      <xdr:spPr>
        <a:xfrm>
          <a:off x="3582043"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2" name="テキスト ボックス 17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4" name="テキスト ボックス 17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6" name="テキスト ボックス 17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8" name="テキスト ボックス 17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0" name="テキスト ボックス 17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84" name="直線コネクタ 183"/>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85"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86" name="直線コネクタ 185"/>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87"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88" name="直線コネクタ 187"/>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9"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90" name="フローチャート : 判断 189"/>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91" name="フローチャート : 判断 190"/>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110513</xdr:rowOff>
    </xdr:from>
    <xdr:to>
      <xdr:col>15</xdr:col>
      <xdr:colOff>231775</xdr:colOff>
      <xdr:row>61</xdr:row>
      <xdr:rowOff>40663</xdr:rowOff>
    </xdr:to>
    <xdr:sp macro="" textlink="">
      <xdr:nvSpPr>
        <xdr:cNvPr id="197" name="円/楕円 196"/>
        <xdr:cNvSpPr/>
      </xdr:nvSpPr>
      <xdr:spPr>
        <a:xfrm>
          <a:off x="10426700" y="103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133390</xdr:rowOff>
    </xdr:from>
    <xdr:ext cx="599010" cy="259045"/>
    <xdr:sp macro="" textlink="">
      <xdr:nvSpPr>
        <xdr:cNvPr id="198" name="【橋りょう・トンネル】&#10;一人当たり有形固定資産（償却資産）額該当値テキスト"/>
        <xdr:cNvSpPr txBox="1"/>
      </xdr:nvSpPr>
      <xdr:spPr>
        <a:xfrm>
          <a:off x="10566400" y="1024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788,303</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127019</xdr:rowOff>
    </xdr:from>
    <xdr:to>
      <xdr:col>14</xdr:col>
      <xdr:colOff>79375</xdr:colOff>
      <xdr:row>61</xdr:row>
      <xdr:rowOff>57169</xdr:rowOff>
    </xdr:to>
    <xdr:sp macro="" textlink="">
      <xdr:nvSpPr>
        <xdr:cNvPr id="199" name="円/楕円 198"/>
        <xdr:cNvSpPr/>
      </xdr:nvSpPr>
      <xdr:spPr>
        <a:xfrm>
          <a:off x="9588500" y="1041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161313</xdr:rowOff>
    </xdr:from>
    <xdr:to>
      <xdr:col>15</xdr:col>
      <xdr:colOff>180975</xdr:colOff>
      <xdr:row>61</xdr:row>
      <xdr:rowOff>6369</xdr:rowOff>
    </xdr:to>
    <xdr:cxnSp macro="">
      <xdr:nvCxnSpPr>
        <xdr:cNvPr id="200" name="直線コネクタ 199"/>
        <xdr:cNvCxnSpPr/>
      </xdr:nvCxnSpPr>
      <xdr:spPr>
        <a:xfrm flipV="1">
          <a:off x="9639300" y="10448313"/>
          <a:ext cx="8382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133914</xdr:rowOff>
    </xdr:from>
    <xdr:ext cx="599010" cy="259045"/>
    <xdr:sp macro="" textlink="">
      <xdr:nvSpPr>
        <xdr:cNvPr id="201" name="n_1aveValue【橋りょう・トンネル】&#10;一人当たり有形固定資産（償却資産）額"/>
        <xdr:cNvSpPr txBox="1"/>
      </xdr:nvSpPr>
      <xdr:spPr>
        <a:xfrm>
          <a:off x="9327094" y="107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73696</xdr:rowOff>
    </xdr:from>
    <xdr:ext cx="599010" cy="259045"/>
    <xdr:sp macro="" textlink="">
      <xdr:nvSpPr>
        <xdr:cNvPr id="202" name="n_1mainValue【橋りょう・トンネル】&#10;一人当たり有形固定資産（償却資産）額"/>
        <xdr:cNvSpPr txBox="1"/>
      </xdr:nvSpPr>
      <xdr:spPr>
        <a:xfrm>
          <a:off x="9327094" y="1018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25" name="直線コネクタ 224"/>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6"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7" name="直線コネクタ 226"/>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28"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29" name="直線コネクタ 228"/>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108475</xdr:rowOff>
    </xdr:from>
    <xdr:ext cx="405111" cy="259045"/>
    <xdr:sp macro="" textlink="">
      <xdr:nvSpPr>
        <xdr:cNvPr id="230" name="【公営住宅】&#10;有形固定資産減価償却率平均値テキスト"/>
        <xdr:cNvSpPr txBox="1"/>
      </xdr:nvSpPr>
      <xdr:spPr>
        <a:xfrm>
          <a:off x="4724400" y="1399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31" name="フローチャート : 判断 230"/>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32" name="フローチャート : 判断 231"/>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99313</xdr:rowOff>
    </xdr:from>
    <xdr:to>
      <xdr:col>6</xdr:col>
      <xdr:colOff>561975</xdr:colOff>
      <xdr:row>84</xdr:row>
      <xdr:rowOff>29463</xdr:rowOff>
    </xdr:to>
    <xdr:sp macro="" textlink="">
      <xdr:nvSpPr>
        <xdr:cNvPr id="238" name="円/楕円 237"/>
        <xdr:cNvSpPr/>
      </xdr:nvSpPr>
      <xdr:spPr>
        <a:xfrm>
          <a:off x="4584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77740</xdr:rowOff>
    </xdr:from>
    <xdr:ext cx="405111" cy="259045"/>
    <xdr:sp macro="" textlink="">
      <xdr:nvSpPr>
        <xdr:cNvPr id="239" name="【公営住宅】&#10;有形固定資産減価償却率該当値テキスト"/>
        <xdr:cNvSpPr txBox="1"/>
      </xdr:nvSpPr>
      <xdr:spPr>
        <a:xfrm>
          <a:off x="4724400"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1015</xdr:rowOff>
    </xdr:from>
    <xdr:to>
      <xdr:col>5</xdr:col>
      <xdr:colOff>409575</xdr:colOff>
      <xdr:row>84</xdr:row>
      <xdr:rowOff>102615</xdr:rowOff>
    </xdr:to>
    <xdr:sp macro="" textlink="">
      <xdr:nvSpPr>
        <xdr:cNvPr id="240" name="円/楕円 239"/>
        <xdr:cNvSpPr/>
      </xdr:nvSpPr>
      <xdr:spPr>
        <a:xfrm>
          <a:off x="3746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150113</xdr:rowOff>
    </xdr:from>
    <xdr:to>
      <xdr:col>6</xdr:col>
      <xdr:colOff>511175</xdr:colOff>
      <xdr:row>84</xdr:row>
      <xdr:rowOff>51815</xdr:rowOff>
    </xdr:to>
    <xdr:cxnSp macro="">
      <xdr:nvCxnSpPr>
        <xdr:cNvPr id="241" name="直線コネクタ 240"/>
        <xdr:cNvCxnSpPr/>
      </xdr:nvCxnSpPr>
      <xdr:spPr>
        <a:xfrm flipV="1">
          <a:off x="3797300" y="143804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119142</xdr:rowOff>
    </xdr:from>
    <xdr:ext cx="405111" cy="259045"/>
    <xdr:sp macro="" textlink="">
      <xdr:nvSpPr>
        <xdr:cNvPr id="242" name="n_1aveValue【公営住宅】&#10;有形固定資産減価償却率"/>
        <xdr:cNvSpPr txBox="1"/>
      </xdr:nvSpPr>
      <xdr:spPr>
        <a:xfrm>
          <a:off x="3582043"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93742</xdr:rowOff>
    </xdr:from>
    <xdr:ext cx="405111" cy="259045"/>
    <xdr:sp macro="" textlink="">
      <xdr:nvSpPr>
        <xdr:cNvPr id="243" name="n_1mainValue【公営住宅】&#10;有形固定資産減価償却率"/>
        <xdr:cNvSpPr txBox="1"/>
      </xdr:nvSpPr>
      <xdr:spPr>
        <a:xfrm>
          <a:off x="3582043" y="1449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4" name="直線コネクタ 25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5" name="テキスト ボックス 25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6" name="直線コネクタ 25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7" name="テキスト ボックス 25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8" name="直線コネクタ 25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9" name="テキスト ボックス 25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0" name="直線コネクタ 25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1" name="テキスト ボックス 26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2" name="直線コネクタ 26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3" name="テキスト ボックス 26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4" name="直線コネクタ 26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5" name="テキスト ボックス 26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69" name="直線コネクタ 268"/>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70"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71" name="直線コネクタ 270"/>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72"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73" name="直線コネクタ 272"/>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74"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75" name="フローチャート : 判断 274"/>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76" name="フローチャート : 判断 275"/>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83638</xdr:rowOff>
    </xdr:from>
    <xdr:to>
      <xdr:col>15</xdr:col>
      <xdr:colOff>231775</xdr:colOff>
      <xdr:row>84</xdr:row>
      <xdr:rowOff>13788</xdr:rowOff>
    </xdr:to>
    <xdr:sp macro="" textlink="">
      <xdr:nvSpPr>
        <xdr:cNvPr id="282" name="円/楕円 281"/>
        <xdr:cNvSpPr/>
      </xdr:nvSpPr>
      <xdr:spPr>
        <a:xfrm>
          <a:off x="10426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106515</xdr:rowOff>
    </xdr:from>
    <xdr:ext cx="469744" cy="259045"/>
    <xdr:sp macro="" textlink="">
      <xdr:nvSpPr>
        <xdr:cNvPr id="283" name="【公営住宅】&#10;一人当たり面積該当値テキスト"/>
        <xdr:cNvSpPr txBox="1"/>
      </xdr:nvSpPr>
      <xdr:spPr>
        <a:xfrm>
          <a:off x="10566400" y="1416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98661</xdr:rowOff>
    </xdr:from>
    <xdr:to>
      <xdr:col>14</xdr:col>
      <xdr:colOff>79375</xdr:colOff>
      <xdr:row>84</xdr:row>
      <xdr:rowOff>28811</xdr:rowOff>
    </xdr:to>
    <xdr:sp macro="" textlink="">
      <xdr:nvSpPr>
        <xdr:cNvPr id="284" name="円/楕円 283"/>
        <xdr:cNvSpPr/>
      </xdr:nvSpPr>
      <xdr:spPr>
        <a:xfrm>
          <a:off x="9588500" y="143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134438</xdr:rowOff>
    </xdr:from>
    <xdr:to>
      <xdr:col>15</xdr:col>
      <xdr:colOff>180975</xdr:colOff>
      <xdr:row>83</xdr:row>
      <xdr:rowOff>149461</xdr:rowOff>
    </xdr:to>
    <xdr:cxnSp macro="">
      <xdr:nvCxnSpPr>
        <xdr:cNvPr id="285" name="直線コネクタ 284"/>
        <xdr:cNvCxnSpPr/>
      </xdr:nvCxnSpPr>
      <xdr:spPr>
        <a:xfrm flipV="1">
          <a:off x="9639300" y="14364788"/>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117256</xdr:rowOff>
    </xdr:from>
    <xdr:ext cx="469744" cy="259045"/>
    <xdr:sp macro="" textlink="">
      <xdr:nvSpPr>
        <xdr:cNvPr id="286" name="n_1aveValue【公営住宅】&#10;一人当たり面積"/>
        <xdr:cNvSpPr txBox="1"/>
      </xdr:nvSpPr>
      <xdr:spPr>
        <a:xfrm>
          <a:off x="9391727" y="145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45338</xdr:rowOff>
    </xdr:from>
    <xdr:ext cx="469744" cy="259045"/>
    <xdr:sp macro="" textlink="">
      <xdr:nvSpPr>
        <xdr:cNvPr id="287" name="n_1mainValue【公営住宅】&#10;一人当たり面積"/>
        <xdr:cNvSpPr txBox="1"/>
      </xdr:nvSpPr>
      <xdr:spPr>
        <a:xfrm>
          <a:off x="9391727" y="141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6" name="テキスト ボックス 29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7" name="直線コネクタ 29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8" name="テキスト ボックス 29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9" name="直線コネクタ 29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0" name="テキスト ボックス 29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1" name="直線コネクタ 30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2" name="テキスト ボックス 30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3" name="直線コネクタ 30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4" name="テキスト ボックス 30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5" name="直線コネクタ 30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6" name="テキスト ボックス 30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8" name="テキスト ボックス 30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165354</xdr:rowOff>
    </xdr:from>
    <xdr:to>
      <xdr:col>6</xdr:col>
      <xdr:colOff>510540</xdr:colOff>
      <xdr:row>106</xdr:row>
      <xdr:rowOff>21337</xdr:rowOff>
    </xdr:to>
    <xdr:cxnSp macro="">
      <xdr:nvCxnSpPr>
        <xdr:cNvPr id="310" name="直線コネクタ 309"/>
        <xdr:cNvCxnSpPr/>
      </xdr:nvCxnSpPr>
      <xdr:spPr>
        <a:xfrm flipV="1">
          <a:off x="4634865" y="17481804"/>
          <a:ext cx="0" cy="71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25164</xdr:rowOff>
    </xdr:from>
    <xdr:ext cx="405111" cy="259045"/>
    <xdr:sp macro="" textlink="">
      <xdr:nvSpPr>
        <xdr:cNvPr id="311" name="【港湾・漁港】&#10;有形固定資産減価償却率最小値テキスト"/>
        <xdr:cNvSpPr txBox="1"/>
      </xdr:nvSpPr>
      <xdr:spPr>
        <a:xfrm>
          <a:off x="4724400" y="181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106</xdr:row>
      <xdr:rowOff>21337</xdr:rowOff>
    </xdr:from>
    <xdr:to>
      <xdr:col>6</xdr:col>
      <xdr:colOff>600075</xdr:colOff>
      <xdr:row>106</xdr:row>
      <xdr:rowOff>21337</xdr:rowOff>
    </xdr:to>
    <xdr:cxnSp macro="">
      <xdr:nvCxnSpPr>
        <xdr:cNvPr id="312" name="直線コネクタ 311"/>
        <xdr:cNvCxnSpPr/>
      </xdr:nvCxnSpPr>
      <xdr:spPr>
        <a:xfrm>
          <a:off x="4546600" y="1819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112031</xdr:rowOff>
    </xdr:from>
    <xdr:ext cx="405111" cy="259045"/>
    <xdr:sp macro="" textlink="">
      <xdr:nvSpPr>
        <xdr:cNvPr id="313" name="【港湾・漁港】&#10;有形固定資産減価償却率最大値テキスト"/>
        <xdr:cNvSpPr txBox="1"/>
      </xdr:nvSpPr>
      <xdr:spPr>
        <a:xfrm>
          <a:off x="4724400" y="172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101</xdr:row>
      <xdr:rowOff>165354</xdr:rowOff>
    </xdr:from>
    <xdr:to>
      <xdr:col>6</xdr:col>
      <xdr:colOff>600075</xdr:colOff>
      <xdr:row>101</xdr:row>
      <xdr:rowOff>165354</xdr:rowOff>
    </xdr:to>
    <xdr:cxnSp macro="">
      <xdr:nvCxnSpPr>
        <xdr:cNvPr id="314" name="直線コネクタ 313"/>
        <xdr:cNvCxnSpPr/>
      </xdr:nvCxnSpPr>
      <xdr:spPr>
        <a:xfrm>
          <a:off x="4546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108983</xdr:rowOff>
    </xdr:from>
    <xdr:ext cx="405111" cy="259045"/>
    <xdr:sp macro="" textlink="">
      <xdr:nvSpPr>
        <xdr:cNvPr id="315" name="【港湾・漁港】&#10;有形固定資産減価償却率平均値テキスト"/>
        <xdr:cNvSpPr txBox="1"/>
      </xdr:nvSpPr>
      <xdr:spPr>
        <a:xfrm>
          <a:off x="47244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130556</xdr:rowOff>
    </xdr:from>
    <xdr:to>
      <xdr:col>6</xdr:col>
      <xdr:colOff>561975</xdr:colOff>
      <xdr:row>105</xdr:row>
      <xdr:rowOff>60706</xdr:rowOff>
    </xdr:to>
    <xdr:sp macro="" textlink="">
      <xdr:nvSpPr>
        <xdr:cNvPr id="316" name="フローチャート : 判断 315"/>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105411</xdr:rowOff>
    </xdr:from>
    <xdr:to>
      <xdr:col>5</xdr:col>
      <xdr:colOff>409575</xdr:colOff>
      <xdr:row>108</xdr:row>
      <xdr:rowOff>35561</xdr:rowOff>
    </xdr:to>
    <xdr:sp macro="" textlink="">
      <xdr:nvSpPr>
        <xdr:cNvPr id="317" name="フローチャート : 判断 316"/>
        <xdr:cNvSpPr/>
      </xdr:nvSpPr>
      <xdr:spPr>
        <a:xfrm>
          <a:off x="3746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323" name="円/楕円 322"/>
        <xdr:cNvSpPr/>
      </xdr:nvSpPr>
      <xdr:spPr>
        <a:xfrm>
          <a:off x="4584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139716</xdr:rowOff>
    </xdr:from>
    <xdr:ext cx="405111" cy="259045"/>
    <xdr:sp macro="" textlink="">
      <xdr:nvSpPr>
        <xdr:cNvPr id="324" name="【港湾・漁港】&#10;有形固定資産減価償却率該当値テキスト"/>
        <xdr:cNvSpPr txBox="1"/>
      </xdr:nvSpPr>
      <xdr:spPr>
        <a:xfrm>
          <a:off x="4724400"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9398</xdr:rowOff>
    </xdr:from>
    <xdr:to>
      <xdr:col>5</xdr:col>
      <xdr:colOff>409575</xdr:colOff>
      <xdr:row>105</xdr:row>
      <xdr:rowOff>110998</xdr:rowOff>
    </xdr:to>
    <xdr:sp macro="" textlink="">
      <xdr:nvSpPr>
        <xdr:cNvPr id="325" name="円/楕円 324"/>
        <xdr:cNvSpPr/>
      </xdr:nvSpPr>
      <xdr:spPr>
        <a:xfrm>
          <a:off x="3746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167639</xdr:rowOff>
    </xdr:from>
    <xdr:to>
      <xdr:col>6</xdr:col>
      <xdr:colOff>511175</xdr:colOff>
      <xdr:row>105</xdr:row>
      <xdr:rowOff>60198</xdr:rowOff>
    </xdr:to>
    <xdr:cxnSp macro="">
      <xdr:nvCxnSpPr>
        <xdr:cNvPr id="326" name="直線コネクタ 325"/>
        <xdr:cNvCxnSpPr/>
      </xdr:nvCxnSpPr>
      <xdr:spPr>
        <a:xfrm flipV="1">
          <a:off x="3797300" y="1799843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108</xdr:row>
      <xdr:rowOff>26688</xdr:rowOff>
    </xdr:from>
    <xdr:ext cx="405111" cy="259045"/>
    <xdr:sp macro="" textlink="">
      <xdr:nvSpPr>
        <xdr:cNvPr id="327" name="n_1aveValue【港湾・漁港】&#10;有形固定資産減価償却率"/>
        <xdr:cNvSpPr txBox="1"/>
      </xdr:nvSpPr>
      <xdr:spPr>
        <a:xfrm>
          <a:off x="3582043"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127525</xdr:rowOff>
    </xdr:from>
    <xdr:ext cx="405111" cy="259045"/>
    <xdr:sp macro="" textlink="">
      <xdr:nvSpPr>
        <xdr:cNvPr id="328" name="n_1mainValue【港湾・漁港】&#10;有形固定資産減価償却率"/>
        <xdr:cNvSpPr txBox="1"/>
      </xdr:nvSpPr>
      <xdr:spPr>
        <a:xfrm>
          <a:off x="3582043" y="1778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39" name="テキスト ボックス 338"/>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40" name="直線コネクタ 3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107</xdr:row>
      <xdr:rowOff>105427</xdr:rowOff>
    </xdr:from>
    <xdr:ext cx="595419" cy="259045"/>
    <xdr:sp macro="" textlink="">
      <xdr:nvSpPr>
        <xdr:cNvPr id="341" name="テキスト ボックス 340"/>
        <xdr:cNvSpPr txBox="1"/>
      </xdr:nvSpPr>
      <xdr:spPr>
        <a:xfrm>
          <a:off x="6008581" y="1845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2" name="直線コネクタ 3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43" name="テキスト ボックス 342"/>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4" name="直線コネクタ 3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45" name="テキスト ボックス 34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6" name="直線コネクタ 3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47" name="テキスト ボックス 34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49" name="テキスト ボックス 3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22589</xdr:rowOff>
    </xdr:from>
    <xdr:to>
      <xdr:col>15</xdr:col>
      <xdr:colOff>180340</xdr:colOff>
      <xdr:row>109</xdr:row>
      <xdr:rowOff>17748</xdr:rowOff>
    </xdr:to>
    <xdr:cxnSp macro="">
      <xdr:nvCxnSpPr>
        <xdr:cNvPr id="351" name="直線コネクタ 350"/>
        <xdr:cNvCxnSpPr/>
      </xdr:nvCxnSpPr>
      <xdr:spPr>
        <a:xfrm flipV="1">
          <a:off x="10476865" y="17681939"/>
          <a:ext cx="0" cy="102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21575</xdr:rowOff>
    </xdr:from>
    <xdr:ext cx="599010" cy="259045"/>
    <xdr:sp macro="" textlink="">
      <xdr:nvSpPr>
        <xdr:cNvPr id="352" name="【港湾・漁港】&#10;一人当たり有形固定資産（償却資産）額最小値テキスト"/>
        <xdr:cNvSpPr txBox="1"/>
      </xdr:nvSpPr>
      <xdr:spPr>
        <a:xfrm>
          <a:off x="10566400" y="1870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150,570</a:t>
          </a:r>
          <a:endParaRPr kumimoji="1" lang="ja-JP" altLang="en-US" sz="1000" b="1">
            <a:latin typeface="ＭＳ Ｐゴシック"/>
          </a:endParaRPr>
        </a:p>
      </xdr:txBody>
    </xdr:sp>
    <xdr:clientData/>
  </xdr:oneCellAnchor>
  <xdr:twoCellAnchor>
    <xdr:from>
      <xdr:col>15</xdr:col>
      <xdr:colOff>92075</xdr:colOff>
      <xdr:row>109</xdr:row>
      <xdr:rowOff>17748</xdr:rowOff>
    </xdr:from>
    <xdr:to>
      <xdr:col>15</xdr:col>
      <xdr:colOff>269875</xdr:colOff>
      <xdr:row>109</xdr:row>
      <xdr:rowOff>17748</xdr:rowOff>
    </xdr:to>
    <xdr:cxnSp macro="">
      <xdr:nvCxnSpPr>
        <xdr:cNvPr id="353" name="直線コネクタ 352"/>
        <xdr:cNvCxnSpPr/>
      </xdr:nvCxnSpPr>
      <xdr:spPr>
        <a:xfrm>
          <a:off x="10388600" y="1870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140716</xdr:rowOff>
    </xdr:from>
    <xdr:ext cx="599010" cy="259045"/>
    <xdr:sp macro="" textlink="">
      <xdr:nvSpPr>
        <xdr:cNvPr id="354" name="【港湾・漁港】&#10;一人当たり有形固定資産（償却資産）額最大値テキスト"/>
        <xdr:cNvSpPr txBox="1"/>
      </xdr:nvSpPr>
      <xdr:spPr>
        <a:xfrm>
          <a:off x="10566400" y="1745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598,452</a:t>
          </a:r>
          <a:endParaRPr kumimoji="1" lang="ja-JP" altLang="en-US" sz="1000" b="1">
            <a:latin typeface="ＭＳ Ｐゴシック"/>
          </a:endParaRPr>
        </a:p>
      </xdr:txBody>
    </xdr:sp>
    <xdr:clientData/>
  </xdr:oneCellAnchor>
  <xdr:twoCellAnchor>
    <xdr:from>
      <xdr:col>15</xdr:col>
      <xdr:colOff>92075</xdr:colOff>
      <xdr:row>103</xdr:row>
      <xdr:rowOff>22589</xdr:rowOff>
    </xdr:from>
    <xdr:to>
      <xdr:col>15</xdr:col>
      <xdr:colOff>269875</xdr:colOff>
      <xdr:row>103</xdr:row>
      <xdr:rowOff>22589</xdr:rowOff>
    </xdr:to>
    <xdr:cxnSp macro="">
      <xdr:nvCxnSpPr>
        <xdr:cNvPr id="355" name="直線コネクタ 354"/>
        <xdr:cNvCxnSpPr/>
      </xdr:nvCxnSpPr>
      <xdr:spPr>
        <a:xfrm>
          <a:off x="10388600" y="1768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52647</xdr:rowOff>
    </xdr:from>
    <xdr:ext cx="599010" cy="259045"/>
    <xdr:sp macro="" textlink="">
      <xdr:nvSpPr>
        <xdr:cNvPr id="356" name="【港湾・漁港】&#10;一人当たり有形固定資産（償却資産）額平均値テキスト"/>
        <xdr:cNvSpPr txBox="1"/>
      </xdr:nvSpPr>
      <xdr:spPr>
        <a:xfrm>
          <a:off x="10566400" y="18054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403,644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74220</xdr:rowOff>
    </xdr:from>
    <xdr:to>
      <xdr:col>15</xdr:col>
      <xdr:colOff>231775</xdr:colOff>
      <xdr:row>106</xdr:row>
      <xdr:rowOff>4370</xdr:rowOff>
    </xdr:to>
    <xdr:sp macro="" textlink="">
      <xdr:nvSpPr>
        <xdr:cNvPr id="357" name="フローチャート : 判断 356"/>
        <xdr:cNvSpPr/>
      </xdr:nvSpPr>
      <xdr:spPr>
        <a:xfrm>
          <a:off x="10426700" y="1807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166246</xdr:rowOff>
    </xdr:from>
    <xdr:to>
      <xdr:col>14</xdr:col>
      <xdr:colOff>79375</xdr:colOff>
      <xdr:row>100</xdr:row>
      <xdr:rowOff>96396</xdr:rowOff>
    </xdr:to>
    <xdr:sp macro="" textlink="">
      <xdr:nvSpPr>
        <xdr:cNvPr id="358" name="フローチャート : 判断 357"/>
        <xdr:cNvSpPr/>
      </xdr:nvSpPr>
      <xdr:spPr>
        <a:xfrm>
          <a:off x="9588500" y="1713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143239</xdr:rowOff>
    </xdr:from>
    <xdr:to>
      <xdr:col>15</xdr:col>
      <xdr:colOff>231775</xdr:colOff>
      <xdr:row>103</xdr:row>
      <xdr:rowOff>73389</xdr:rowOff>
    </xdr:to>
    <xdr:sp macro="" textlink="">
      <xdr:nvSpPr>
        <xdr:cNvPr id="364" name="円/楕円 363"/>
        <xdr:cNvSpPr/>
      </xdr:nvSpPr>
      <xdr:spPr>
        <a:xfrm>
          <a:off x="10426700" y="1763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96266</xdr:rowOff>
    </xdr:from>
    <xdr:ext cx="599010" cy="259045"/>
    <xdr:sp macro="" textlink="">
      <xdr:nvSpPr>
        <xdr:cNvPr id="365" name="【港湾・漁港】&#10;一人当たり有形固定資産（償却資産）額該当値テキスト"/>
        <xdr:cNvSpPr txBox="1"/>
      </xdr:nvSpPr>
      <xdr:spPr>
        <a:xfrm>
          <a:off x="10566400" y="1758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598,452</a:t>
          </a:r>
          <a:endParaRPr kumimoji="1" lang="ja-JP" altLang="en-US" sz="1000" b="1">
            <a:solidFill>
              <a:srgbClr val="FF0000"/>
            </a:solidFill>
            <a:latin typeface="ＭＳ Ｐゴシック"/>
          </a:endParaRPr>
        </a:p>
      </xdr:txBody>
    </xdr:sp>
    <xdr:clientData/>
  </xdr:oneCellAnchor>
  <xdr:twoCellAnchor>
    <xdr:from>
      <xdr:col>13</xdr:col>
      <xdr:colOff>663575</xdr:colOff>
      <xdr:row>103</xdr:row>
      <xdr:rowOff>23605</xdr:rowOff>
    </xdr:from>
    <xdr:to>
      <xdr:col>14</xdr:col>
      <xdr:colOff>79375</xdr:colOff>
      <xdr:row>103</xdr:row>
      <xdr:rowOff>125205</xdr:rowOff>
    </xdr:to>
    <xdr:sp macro="" textlink="">
      <xdr:nvSpPr>
        <xdr:cNvPr id="366" name="円/楕円 365"/>
        <xdr:cNvSpPr/>
      </xdr:nvSpPr>
      <xdr:spPr>
        <a:xfrm>
          <a:off x="9588500" y="176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103</xdr:row>
      <xdr:rowOff>22589</xdr:rowOff>
    </xdr:from>
    <xdr:to>
      <xdr:col>15</xdr:col>
      <xdr:colOff>180975</xdr:colOff>
      <xdr:row>103</xdr:row>
      <xdr:rowOff>74405</xdr:rowOff>
    </xdr:to>
    <xdr:cxnSp macro="">
      <xdr:nvCxnSpPr>
        <xdr:cNvPr id="367" name="直線コネクタ 366"/>
        <xdr:cNvCxnSpPr/>
      </xdr:nvCxnSpPr>
      <xdr:spPr>
        <a:xfrm flipV="1">
          <a:off x="9639300" y="17681939"/>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98</xdr:row>
      <xdr:rowOff>112923</xdr:rowOff>
    </xdr:from>
    <xdr:ext cx="599010" cy="259045"/>
    <xdr:sp macro="" textlink="">
      <xdr:nvSpPr>
        <xdr:cNvPr id="368" name="n_1aveValue【港湾・漁港】&#10;一人当たり有形固定資産（償却資産）額"/>
        <xdr:cNvSpPr txBox="1"/>
      </xdr:nvSpPr>
      <xdr:spPr>
        <a:xfrm>
          <a:off x="9327094" y="1691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813,388</a:t>
          </a:r>
          <a:endParaRPr kumimoji="1" lang="ja-JP" altLang="en-US" sz="1000" b="1">
            <a:solidFill>
              <a:srgbClr val="000080"/>
            </a:solidFill>
            <a:latin typeface="ＭＳ Ｐゴシック"/>
          </a:endParaRPr>
        </a:p>
      </xdr:txBody>
    </xdr:sp>
    <xdr:clientData/>
  </xdr:oneCellAnchor>
  <xdr:oneCellAnchor>
    <xdr:from>
      <xdr:col>13</xdr:col>
      <xdr:colOff>402169</xdr:colOff>
      <xdr:row>103</xdr:row>
      <xdr:rowOff>116332</xdr:rowOff>
    </xdr:from>
    <xdr:ext cx="599010" cy="259045"/>
    <xdr:sp macro="" textlink="">
      <xdr:nvSpPr>
        <xdr:cNvPr id="369" name="n_1mainValue【港湾・漁港】&#10;一人当たり有形固定資産（償却資産）額"/>
        <xdr:cNvSpPr txBox="1"/>
      </xdr:nvSpPr>
      <xdr:spPr>
        <a:xfrm>
          <a:off x="9327094" y="177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575,785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0" name="テキスト ボックス 37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1" name="直線コネクタ 3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2" name="テキスト ボックス 38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3" name="直線コネクタ 3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4" name="テキスト ボックス 3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7" name="直線コネクタ 3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88" name="テキスト ボックス 3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89" name="直線コネクタ 3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0" name="テキスト ボックス 38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2" name="テキスト ボックス 39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94" name="直線コネクタ 393"/>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95"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96" name="直線コネクタ 395"/>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97"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98" name="直線コネクタ 39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99"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400" name="フローチャート : 判断 399"/>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401" name="フローチャート : 判断 400"/>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160655</xdr:rowOff>
    </xdr:from>
    <xdr:to>
      <xdr:col>23</xdr:col>
      <xdr:colOff>568325</xdr:colOff>
      <xdr:row>37</xdr:row>
      <xdr:rowOff>90805</xdr:rowOff>
    </xdr:to>
    <xdr:sp macro="" textlink="">
      <xdr:nvSpPr>
        <xdr:cNvPr id="407" name="円/楕円 406"/>
        <xdr:cNvSpPr/>
      </xdr:nvSpPr>
      <xdr:spPr>
        <a:xfrm>
          <a:off x="16268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12082</xdr:rowOff>
    </xdr:from>
    <xdr:ext cx="405111" cy="259045"/>
    <xdr:sp macro="" textlink="">
      <xdr:nvSpPr>
        <xdr:cNvPr id="408" name="【認定こども園・幼稚園・保育所】&#10;有形固定資産減価償却率該当値テキスト"/>
        <xdr:cNvSpPr txBox="1"/>
      </xdr:nvSpPr>
      <xdr:spPr>
        <a:xfrm>
          <a:off x="16408400"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33020</xdr:rowOff>
    </xdr:from>
    <xdr:to>
      <xdr:col>22</xdr:col>
      <xdr:colOff>415925</xdr:colOff>
      <xdr:row>37</xdr:row>
      <xdr:rowOff>134620</xdr:rowOff>
    </xdr:to>
    <xdr:sp macro="" textlink="">
      <xdr:nvSpPr>
        <xdr:cNvPr id="409" name="円/楕円 408"/>
        <xdr:cNvSpPr/>
      </xdr:nvSpPr>
      <xdr:spPr>
        <a:xfrm>
          <a:off x="1543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40005</xdr:rowOff>
    </xdr:from>
    <xdr:to>
      <xdr:col>23</xdr:col>
      <xdr:colOff>517525</xdr:colOff>
      <xdr:row>37</xdr:row>
      <xdr:rowOff>83820</xdr:rowOff>
    </xdr:to>
    <xdr:cxnSp macro="">
      <xdr:nvCxnSpPr>
        <xdr:cNvPr id="410" name="直線コネクタ 409"/>
        <xdr:cNvCxnSpPr/>
      </xdr:nvCxnSpPr>
      <xdr:spPr>
        <a:xfrm flipV="1">
          <a:off x="15481300" y="63836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30497</xdr:rowOff>
    </xdr:from>
    <xdr:ext cx="405111" cy="259045"/>
    <xdr:sp macro="" textlink="">
      <xdr:nvSpPr>
        <xdr:cNvPr id="411" name="n_1aveValue【認定こども園・幼稚園・保育所】&#10;有形固定資産減価償却率"/>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151147</xdr:rowOff>
    </xdr:from>
    <xdr:ext cx="405111" cy="259045"/>
    <xdr:sp macro="" textlink="">
      <xdr:nvSpPr>
        <xdr:cNvPr id="412" name="n_1mainValue【認定こども園・幼稚園・保育所】&#10;有形固定資産減価償却率"/>
        <xdr:cNvSpPr txBox="1"/>
      </xdr:nvSpPr>
      <xdr:spPr>
        <a:xfrm>
          <a:off x="15266043"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23" name="直線コネクタ 42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24" name="テキスト ボックス 42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5" name="直線コネクタ 42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26" name="テキスト ボックス 42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7" name="直線コネクタ 42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28" name="テキスト ボックス 42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29" name="直線コネクタ 42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30" name="テキスト ボックス 42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1" name="直線コネクタ 43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32" name="テキスト ボックス 43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3" name="直線コネクタ 43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34" name="テキスト ボックス 43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438" name="直線コネクタ 437"/>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439"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440" name="直線コネクタ 439"/>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441"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442" name="直線コネクタ 441"/>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443"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444" name="フローチャート : 判断 443"/>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445" name="フローチャート : 判断 444"/>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102144</xdr:rowOff>
    </xdr:from>
    <xdr:to>
      <xdr:col>32</xdr:col>
      <xdr:colOff>238125</xdr:colOff>
      <xdr:row>34</xdr:row>
      <xdr:rowOff>32294</xdr:rowOff>
    </xdr:to>
    <xdr:sp macro="" textlink="">
      <xdr:nvSpPr>
        <xdr:cNvPr id="451" name="円/楕円 450"/>
        <xdr:cNvSpPr/>
      </xdr:nvSpPr>
      <xdr:spPr>
        <a:xfrm>
          <a:off x="221107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55171</xdr:rowOff>
    </xdr:from>
    <xdr:ext cx="469744" cy="259045"/>
    <xdr:sp macro="" textlink="">
      <xdr:nvSpPr>
        <xdr:cNvPr id="452" name="【認定こども園・幼稚園・保育所】&#10;一人当たり面積該当値テキスト"/>
        <xdr:cNvSpPr txBox="1"/>
      </xdr:nvSpPr>
      <xdr:spPr>
        <a:xfrm>
          <a:off x="22250400"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0.454</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92347</xdr:rowOff>
    </xdr:from>
    <xdr:to>
      <xdr:col>31</xdr:col>
      <xdr:colOff>85725</xdr:colOff>
      <xdr:row>34</xdr:row>
      <xdr:rowOff>22497</xdr:rowOff>
    </xdr:to>
    <xdr:sp macro="" textlink="">
      <xdr:nvSpPr>
        <xdr:cNvPr id="453" name="円/楕円 452"/>
        <xdr:cNvSpPr/>
      </xdr:nvSpPr>
      <xdr:spPr>
        <a:xfrm>
          <a:off x="212725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143147</xdr:rowOff>
    </xdr:from>
    <xdr:to>
      <xdr:col>32</xdr:col>
      <xdr:colOff>187325</xdr:colOff>
      <xdr:row>33</xdr:row>
      <xdr:rowOff>152944</xdr:rowOff>
    </xdr:to>
    <xdr:cxnSp macro="">
      <xdr:nvCxnSpPr>
        <xdr:cNvPr id="454" name="直線コネクタ 453"/>
        <xdr:cNvCxnSpPr/>
      </xdr:nvCxnSpPr>
      <xdr:spPr>
        <a:xfrm>
          <a:off x="21323300" y="580099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106697</xdr:rowOff>
    </xdr:from>
    <xdr:ext cx="469744" cy="259045"/>
    <xdr:sp macro="" textlink="">
      <xdr:nvSpPr>
        <xdr:cNvPr id="455" name="n_1aveValue【認定こども園・幼稚園・保育所】&#10;一人当たり面積"/>
        <xdr:cNvSpPr txBox="1"/>
      </xdr:nvSpPr>
      <xdr:spPr>
        <a:xfrm>
          <a:off x="21075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39024</xdr:rowOff>
    </xdr:from>
    <xdr:ext cx="469744" cy="259045"/>
    <xdr:sp macro="" textlink="">
      <xdr:nvSpPr>
        <xdr:cNvPr id="456" name="n_1mainValue【認定こども園・幼稚園・保育所】&#10;一人当たり面積"/>
        <xdr:cNvSpPr txBox="1"/>
      </xdr:nvSpPr>
      <xdr:spPr>
        <a:xfrm>
          <a:off x="21075727" y="552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67" name="直線コネクタ 4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68" name="テキスト ボックス 46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69" name="直線コネクタ 4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70" name="テキスト ボックス 4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71" name="直線コネクタ 4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72" name="テキスト ボックス 4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73" name="直線コネクタ 4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4" name="テキスト ボックス 4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5" name="直線コネクタ 4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6" name="テキスト ボックス 4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7" name="直線コネクタ 4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78" name="テキスト ボックス 47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9" name="直線コネクタ 4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80" name="テキスト ボックス 4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82" name="直線コネクタ 481"/>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83"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84" name="直線コネクタ 483"/>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85"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86" name="直線コネクタ 485"/>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61884</xdr:rowOff>
    </xdr:from>
    <xdr:ext cx="405111" cy="259045"/>
    <xdr:sp macro="" textlink="">
      <xdr:nvSpPr>
        <xdr:cNvPr id="487" name="【学校施設】&#10;有形固定資産減価償却率平均値テキスト"/>
        <xdr:cNvSpPr txBox="1"/>
      </xdr:nvSpPr>
      <xdr:spPr>
        <a:xfrm>
          <a:off x="164084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88" name="フローチャート : 判断 487"/>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89" name="フローチャート : 判断 488"/>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94524</xdr:rowOff>
    </xdr:from>
    <xdr:to>
      <xdr:col>23</xdr:col>
      <xdr:colOff>568325</xdr:colOff>
      <xdr:row>60</xdr:row>
      <xdr:rowOff>24674</xdr:rowOff>
    </xdr:to>
    <xdr:sp macro="" textlink="">
      <xdr:nvSpPr>
        <xdr:cNvPr id="495" name="円/楕円 494"/>
        <xdr:cNvSpPr/>
      </xdr:nvSpPr>
      <xdr:spPr>
        <a:xfrm>
          <a:off x="16268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72951</xdr:rowOff>
    </xdr:from>
    <xdr:ext cx="405111" cy="259045"/>
    <xdr:sp macro="" textlink="">
      <xdr:nvSpPr>
        <xdr:cNvPr id="496" name="【学校施設】&#10;有形固定資産減価償却率該当値テキスト"/>
        <xdr:cNvSpPr txBox="1"/>
      </xdr:nvSpPr>
      <xdr:spPr>
        <a:xfrm>
          <a:off x="16408400"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133713</xdr:rowOff>
    </xdr:from>
    <xdr:to>
      <xdr:col>22</xdr:col>
      <xdr:colOff>415925</xdr:colOff>
      <xdr:row>60</xdr:row>
      <xdr:rowOff>63863</xdr:rowOff>
    </xdr:to>
    <xdr:sp macro="" textlink="">
      <xdr:nvSpPr>
        <xdr:cNvPr id="497" name="円/楕円 496"/>
        <xdr:cNvSpPr/>
      </xdr:nvSpPr>
      <xdr:spPr>
        <a:xfrm>
          <a:off x="15430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145324</xdr:rowOff>
    </xdr:from>
    <xdr:to>
      <xdr:col>23</xdr:col>
      <xdr:colOff>517525</xdr:colOff>
      <xdr:row>60</xdr:row>
      <xdr:rowOff>13063</xdr:rowOff>
    </xdr:to>
    <xdr:cxnSp macro="">
      <xdr:nvCxnSpPr>
        <xdr:cNvPr id="498" name="直線コネクタ 497"/>
        <xdr:cNvCxnSpPr/>
      </xdr:nvCxnSpPr>
      <xdr:spPr>
        <a:xfrm flipV="1">
          <a:off x="15481300" y="102608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163665</xdr:rowOff>
    </xdr:from>
    <xdr:ext cx="405111" cy="259045"/>
    <xdr:sp macro="" textlink="">
      <xdr:nvSpPr>
        <xdr:cNvPr id="499" name="n_1aveValue【学校施設】&#10;有形固定資産減価償却率"/>
        <xdr:cNvSpPr txBox="1"/>
      </xdr:nvSpPr>
      <xdr:spPr>
        <a:xfrm>
          <a:off x="15266043"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54990</xdr:rowOff>
    </xdr:from>
    <xdr:ext cx="405111" cy="259045"/>
    <xdr:sp macro="" textlink="">
      <xdr:nvSpPr>
        <xdr:cNvPr id="500" name="n_1mainValue【学校施設】&#10;有形固定資産減価償却率"/>
        <xdr:cNvSpPr txBox="1"/>
      </xdr:nvSpPr>
      <xdr:spPr>
        <a:xfrm>
          <a:off x="15266043"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8" name="正方形/長方形 5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9" name="テキスト ボックス 5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0" name="直線コネクタ 5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1" name="テキスト ボックス 5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512" name="直線コネクタ 5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3" name="テキスト ボックス 5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4" name="直線コネクタ 5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5" name="テキスト ボックス 5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6" name="直線コネクタ 5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7" name="テキスト ボックス 5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8" name="直線コネクタ 5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9" name="テキスト ボックス 5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523" name="直線コネクタ 522"/>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524"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525" name="直線コネクタ 524"/>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526"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527" name="直線コネクタ 526"/>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528"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529" name="フローチャート : 判断 528"/>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530" name="フローチャート : 判断 529"/>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9551</xdr:rowOff>
    </xdr:from>
    <xdr:to>
      <xdr:col>32</xdr:col>
      <xdr:colOff>238125</xdr:colOff>
      <xdr:row>57</xdr:row>
      <xdr:rowOff>111151</xdr:rowOff>
    </xdr:to>
    <xdr:sp macro="" textlink="">
      <xdr:nvSpPr>
        <xdr:cNvPr id="536" name="円/楕円 535"/>
        <xdr:cNvSpPr/>
      </xdr:nvSpPr>
      <xdr:spPr>
        <a:xfrm>
          <a:off x="22110700" y="97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32428</xdr:rowOff>
    </xdr:from>
    <xdr:ext cx="469744" cy="259045"/>
    <xdr:sp macro="" textlink="">
      <xdr:nvSpPr>
        <xdr:cNvPr id="537" name="【学校施設】&#10;一人当たり面積該当値テキスト"/>
        <xdr:cNvSpPr txBox="1"/>
      </xdr:nvSpPr>
      <xdr:spPr>
        <a:xfrm>
          <a:off x="22250400" y="963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53442</xdr:rowOff>
    </xdr:from>
    <xdr:to>
      <xdr:col>31</xdr:col>
      <xdr:colOff>85725</xdr:colOff>
      <xdr:row>57</xdr:row>
      <xdr:rowOff>155042</xdr:rowOff>
    </xdr:to>
    <xdr:sp macro="" textlink="">
      <xdr:nvSpPr>
        <xdr:cNvPr id="538" name="円/楕円 537"/>
        <xdr:cNvSpPr/>
      </xdr:nvSpPr>
      <xdr:spPr>
        <a:xfrm>
          <a:off x="21272500" y="98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60351</xdr:rowOff>
    </xdr:from>
    <xdr:to>
      <xdr:col>32</xdr:col>
      <xdr:colOff>187325</xdr:colOff>
      <xdr:row>57</xdr:row>
      <xdr:rowOff>104242</xdr:rowOff>
    </xdr:to>
    <xdr:cxnSp macro="">
      <xdr:nvCxnSpPr>
        <xdr:cNvPr id="539" name="直線コネクタ 538"/>
        <xdr:cNvCxnSpPr/>
      </xdr:nvCxnSpPr>
      <xdr:spPr>
        <a:xfrm flipV="1">
          <a:off x="21323300" y="9833001"/>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103191</xdr:rowOff>
    </xdr:from>
    <xdr:ext cx="469744" cy="259045"/>
    <xdr:sp macro="" textlink="">
      <xdr:nvSpPr>
        <xdr:cNvPr id="540" name="n_1aveValue【学校施設】&#10;一人当たり面積"/>
        <xdr:cNvSpPr txBox="1"/>
      </xdr:nvSpPr>
      <xdr:spPr>
        <a:xfrm>
          <a:off x="21075727" y="103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119</xdr:rowOff>
    </xdr:from>
    <xdr:ext cx="469744" cy="259045"/>
    <xdr:sp macro="" textlink="">
      <xdr:nvSpPr>
        <xdr:cNvPr id="541" name="n_1mainValue【学校施設】&#10;一人当たり面積"/>
        <xdr:cNvSpPr txBox="1"/>
      </xdr:nvSpPr>
      <xdr:spPr>
        <a:xfrm>
          <a:off x="21075727" y="960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53" name="テキスト ボックス 55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61" name="テキスト ボックス 56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565" name="直線コネクタ 564"/>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566" name="【児童館】&#10;有形固定資産減価償却率最小値テキスト"/>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567" name="直線コネクタ 56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568" name="【児童館】&#10;有形固定資産減価償却率最大値テキスト"/>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569" name="直線コネクタ 56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570" name="【児童館】&#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571" name="フローチャート : 判断 570"/>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xdr:rowOff>
    </xdr:from>
    <xdr:to>
      <xdr:col>22</xdr:col>
      <xdr:colOff>415925</xdr:colOff>
      <xdr:row>81</xdr:row>
      <xdr:rowOff>115570</xdr:rowOff>
    </xdr:to>
    <xdr:sp macro="" textlink="">
      <xdr:nvSpPr>
        <xdr:cNvPr id="572" name="フローチャート : 判断 571"/>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82550</xdr:rowOff>
    </xdr:from>
    <xdr:to>
      <xdr:col>23</xdr:col>
      <xdr:colOff>568325</xdr:colOff>
      <xdr:row>82</xdr:row>
      <xdr:rowOff>12700</xdr:rowOff>
    </xdr:to>
    <xdr:sp macro="" textlink="">
      <xdr:nvSpPr>
        <xdr:cNvPr id="578" name="円/楕円 577"/>
        <xdr:cNvSpPr/>
      </xdr:nvSpPr>
      <xdr:spPr>
        <a:xfrm>
          <a:off x="16268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105427</xdr:rowOff>
    </xdr:from>
    <xdr:ext cx="405111" cy="259045"/>
    <xdr:sp macro="" textlink="">
      <xdr:nvSpPr>
        <xdr:cNvPr id="579" name="【児童館】&#10;有形固定資産減価償却率該当値テキスト"/>
        <xdr:cNvSpPr txBox="1"/>
      </xdr:nvSpPr>
      <xdr:spPr>
        <a:xfrm>
          <a:off x="164084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120650</xdr:rowOff>
    </xdr:from>
    <xdr:to>
      <xdr:col>22</xdr:col>
      <xdr:colOff>415925</xdr:colOff>
      <xdr:row>82</xdr:row>
      <xdr:rowOff>50800</xdr:rowOff>
    </xdr:to>
    <xdr:sp macro="" textlink="">
      <xdr:nvSpPr>
        <xdr:cNvPr id="580" name="円/楕円 579"/>
        <xdr:cNvSpPr/>
      </xdr:nvSpPr>
      <xdr:spPr>
        <a:xfrm>
          <a:off x="15430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133350</xdr:rowOff>
    </xdr:from>
    <xdr:to>
      <xdr:col>23</xdr:col>
      <xdr:colOff>517525</xdr:colOff>
      <xdr:row>82</xdr:row>
      <xdr:rowOff>0</xdr:rowOff>
    </xdr:to>
    <xdr:cxnSp macro="">
      <xdr:nvCxnSpPr>
        <xdr:cNvPr id="581" name="直線コネクタ 580"/>
        <xdr:cNvCxnSpPr/>
      </xdr:nvCxnSpPr>
      <xdr:spPr>
        <a:xfrm flipV="1">
          <a:off x="15481300" y="1402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132097</xdr:rowOff>
    </xdr:from>
    <xdr:ext cx="405111" cy="259045"/>
    <xdr:sp macro="" textlink="">
      <xdr:nvSpPr>
        <xdr:cNvPr id="582" name="n_1aveValue【児童館】&#10;有形固定資産減価償却率"/>
        <xdr:cNvSpPr txBox="1"/>
      </xdr:nvSpPr>
      <xdr:spPr>
        <a:xfrm>
          <a:off x="15266043"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41927</xdr:rowOff>
    </xdr:from>
    <xdr:ext cx="405111" cy="259045"/>
    <xdr:sp macro="" textlink="">
      <xdr:nvSpPr>
        <xdr:cNvPr id="583" name="n_1mainValue【児童館】&#10;有形固定資産減価償却率"/>
        <xdr:cNvSpPr txBox="1"/>
      </xdr:nvSpPr>
      <xdr:spPr>
        <a:xfrm>
          <a:off x="15266043"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85</xdr:row>
      <xdr:rowOff>76200</xdr:rowOff>
    </xdr:to>
    <xdr:cxnSp macro="">
      <xdr:nvCxnSpPr>
        <xdr:cNvPr id="608" name="直線コネクタ 607"/>
        <xdr:cNvCxnSpPr/>
      </xdr:nvCxnSpPr>
      <xdr:spPr>
        <a:xfrm flipV="1">
          <a:off x="22160864" y="134874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80027</xdr:rowOff>
    </xdr:from>
    <xdr:ext cx="469744" cy="259045"/>
    <xdr:sp macro="" textlink="">
      <xdr:nvSpPr>
        <xdr:cNvPr id="609" name="【児童館】&#10;一人当たり面積最小値テキスト"/>
        <xdr:cNvSpPr txBox="1"/>
      </xdr:nvSpPr>
      <xdr:spPr>
        <a:xfrm>
          <a:off x="222504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85</xdr:row>
      <xdr:rowOff>76200</xdr:rowOff>
    </xdr:from>
    <xdr:to>
      <xdr:col>32</xdr:col>
      <xdr:colOff>276225</xdr:colOff>
      <xdr:row>85</xdr:row>
      <xdr:rowOff>76200</xdr:rowOff>
    </xdr:to>
    <xdr:cxnSp macro="">
      <xdr:nvCxnSpPr>
        <xdr:cNvPr id="610" name="直線コネクタ 609"/>
        <xdr:cNvCxnSpPr/>
      </xdr:nvCxnSpPr>
      <xdr:spPr>
        <a:xfrm>
          <a:off x="22072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611"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612" name="直線コネクタ 611"/>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124477</xdr:rowOff>
    </xdr:from>
    <xdr:ext cx="469744" cy="259045"/>
    <xdr:sp macro="" textlink="">
      <xdr:nvSpPr>
        <xdr:cNvPr id="613" name="【児童館】&#10;一人当たり面積平均値テキスト"/>
        <xdr:cNvSpPr txBox="1"/>
      </xdr:nvSpPr>
      <xdr:spPr>
        <a:xfrm>
          <a:off x="22250400" y="1384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101600</xdr:rowOff>
    </xdr:from>
    <xdr:to>
      <xdr:col>32</xdr:col>
      <xdr:colOff>238125</xdr:colOff>
      <xdr:row>82</xdr:row>
      <xdr:rowOff>31750</xdr:rowOff>
    </xdr:to>
    <xdr:sp macro="" textlink="">
      <xdr:nvSpPr>
        <xdr:cNvPr id="614" name="フローチャート : 判断 613"/>
        <xdr:cNvSpPr/>
      </xdr:nvSpPr>
      <xdr:spPr>
        <a:xfrm>
          <a:off x="22110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615" name="フローチャート : 判断 614"/>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621" name="円/楕円 620"/>
        <xdr:cNvSpPr/>
      </xdr:nvSpPr>
      <xdr:spPr>
        <a:xfrm>
          <a:off x="22110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3827</xdr:rowOff>
    </xdr:from>
    <xdr:ext cx="469744" cy="259045"/>
    <xdr:sp macro="" textlink="">
      <xdr:nvSpPr>
        <xdr:cNvPr id="622" name="【児童館】&#10;一人当たり面積該当値テキスト"/>
        <xdr:cNvSpPr txBox="1"/>
      </xdr:nvSpPr>
      <xdr:spPr>
        <a:xfrm>
          <a:off x="222504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63500</xdr:rowOff>
    </xdr:from>
    <xdr:to>
      <xdr:col>31</xdr:col>
      <xdr:colOff>85725</xdr:colOff>
      <xdr:row>82</xdr:row>
      <xdr:rowOff>165100</xdr:rowOff>
    </xdr:to>
    <xdr:sp macro="" textlink="">
      <xdr:nvSpPr>
        <xdr:cNvPr id="623" name="円/楕円 622"/>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76200</xdr:rowOff>
    </xdr:from>
    <xdr:to>
      <xdr:col>32</xdr:col>
      <xdr:colOff>187325</xdr:colOff>
      <xdr:row>82</xdr:row>
      <xdr:rowOff>114300</xdr:rowOff>
    </xdr:to>
    <xdr:cxnSp macro="">
      <xdr:nvCxnSpPr>
        <xdr:cNvPr id="624" name="直線コネクタ 623"/>
        <xdr:cNvCxnSpPr/>
      </xdr:nvCxnSpPr>
      <xdr:spPr>
        <a:xfrm flipV="1">
          <a:off x="21323300" y="1413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67327</xdr:rowOff>
    </xdr:from>
    <xdr:ext cx="469744" cy="259045"/>
    <xdr:sp macro="" textlink="">
      <xdr:nvSpPr>
        <xdr:cNvPr id="625" name="n_1ave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156227</xdr:rowOff>
    </xdr:from>
    <xdr:ext cx="469744" cy="259045"/>
    <xdr:sp macro="" textlink="">
      <xdr:nvSpPr>
        <xdr:cNvPr id="626" name="n_1mainValue【児童館】&#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7" name="テキスト ボックス 6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638" name="直線コネクタ 6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639" name="テキスト ボックス 63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40" name="直線コネクタ 6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41" name="テキスト ボックス 6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42" name="直線コネクタ 6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43" name="テキスト ボックス 6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44" name="直線コネクタ 6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45" name="テキスト ボックス 6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46" name="直線コネクタ 6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47" name="テキスト ボックス 6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48" name="直線コネクタ 6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49" name="テキスト ボックス 64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0" name="直線コネクタ 6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1" name="テキスト ボックス 6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653" name="直線コネクタ 652"/>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654"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655" name="直線コネクタ 654"/>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656"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657" name="直線コネクタ 656"/>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658"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659" name="フローチャート : 判断 658"/>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660" name="フローチャート : 判断 659"/>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1" name="テキスト ボックス 6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2" name="テキスト ボックス 6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3" name="テキスト ボックス 6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4" name="テキスト ボックス 6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5" name="テキスト ボックス 6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25400</xdr:rowOff>
    </xdr:from>
    <xdr:to>
      <xdr:col>23</xdr:col>
      <xdr:colOff>568325</xdr:colOff>
      <xdr:row>102</xdr:row>
      <xdr:rowOff>127000</xdr:rowOff>
    </xdr:to>
    <xdr:sp macro="" textlink="">
      <xdr:nvSpPr>
        <xdr:cNvPr id="666" name="円/楕円 665"/>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48277</xdr:rowOff>
    </xdr:from>
    <xdr:ext cx="405111" cy="259045"/>
    <xdr:sp macro="" textlink="">
      <xdr:nvSpPr>
        <xdr:cNvPr id="667" name="【公民館】&#10;有形固定資産減価償却率該当値テキスト"/>
        <xdr:cNvSpPr txBox="1"/>
      </xdr:nvSpPr>
      <xdr:spPr>
        <a:xfrm>
          <a:off x="164084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93980</xdr:rowOff>
    </xdr:from>
    <xdr:to>
      <xdr:col>22</xdr:col>
      <xdr:colOff>415925</xdr:colOff>
      <xdr:row>103</xdr:row>
      <xdr:rowOff>24130</xdr:rowOff>
    </xdr:to>
    <xdr:sp macro="" textlink="">
      <xdr:nvSpPr>
        <xdr:cNvPr id="668" name="円/楕円 667"/>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76200</xdr:rowOff>
    </xdr:from>
    <xdr:to>
      <xdr:col>23</xdr:col>
      <xdr:colOff>517525</xdr:colOff>
      <xdr:row>102</xdr:row>
      <xdr:rowOff>144780</xdr:rowOff>
    </xdr:to>
    <xdr:cxnSp macro="">
      <xdr:nvCxnSpPr>
        <xdr:cNvPr id="669" name="直線コネクタ 668"/>
        <xdr:cNvCxnSpPr/>
      </xdr:nvCxnSpPr>
      <xdr:spPr>
        <a:xfrm flipV="1">
          <a:off x="15481300" y="17564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111596</xdr:rowOff>
    </xdr:from>
    <xdr:ext cx="405111" cy="259045"/>
    <xdr:sp macro="" textlink="">
      <xdr:nvSpPr>
        <xdr:cNvPr id="670" name="n_1aveValue【公民館】&#10;有形固定資産減価償却率"/>
        <xdr:cNvSpPr txBox="1"/>
      </xdr:nvSpPr>
      <xdr:spPr>
        <a:xfrm>
          <a:off x="15266043"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40657</xdr:rowOff>
    </xdr:from>
    <xdr:ext cx="405111" cy="259045"/>
    <xdr:sp macro="" textlink="">
      <xdr:nvSpPr>
        <xdr:cNvPr id="671" name="n_1mainValue【公民館】&#10;有形固定資産減価償却率"/>
        <xdr:cNvSpPr txBox="1"/>
      </xdr:nvSpPr>
      <xdr:spPr>
        <a:xfrm>
          <a:off x="15266043"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82" name="直線コネクタ 6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3" name="テキスト ボックス 6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4" name="直線コネクタ 6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5" name="テキスト ボックス 6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6" name="直線コネクタ 6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7" name="テキスト ボックス 6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8" name="直線コネクタ 6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9" name="テキスト ボックス 6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90" name="直線コネクタ 6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91" name="テキスト ボックス 6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92" name="直線コネクタ 6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3" name="テキスト ボックス 6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697" name="直線コネクタ 696"/>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698"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699" name="直線コネクタ 698"/>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700"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701" name="直線コネクタ 700"/>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702"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703" name="フローチャート : 判断 702"/>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704" name="フローチャート : 判断 703"/>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77651</xdr:rowOff>
    </xdr:from>
    <xdr:to>
      <xdr:col>32</xdr:col>
      <xdr:colOff>238125</xdr:colOff>
      <xdr:row>103</xdr:row>
      <xdr:rowOff>7801</xdr:rowOff>
    </xdr:to>
    <xdr:sp macro="" textlink="">
      <xdr:nvSpPr>
        <xdr:cNvPr id="710" name="円/楕円 709"/>
        <xdr:cNvSpPr/>
      </xdr:nvSpPr>
      <xdr:spPr>
        <a:xfrm>
          <a:off x="221107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100528</xdr:rowOff>
    </xdr:from>
    <xdr:ext cx="469744" cy="259045"/>
    <xdr:sp macro="" textlink="">
      <xdr:nvSpPr>
        <xdr:cNvPr id="711" name="【公民館】&#10;一人当たり面積該当値テキスト"/>
        <xdr:cNvSpPr txBox="1"/>
      </xdr:nvSpPr>
      <xdr:spPr>
        <a:xfrm>
          <a:off x="22250400" y="1741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108131</xdr:rowOff>
    </xdr:from>
    <xdr:to>
      <xdr:col>31</xdr:col>
      <xdr:colOff>85725</xdr:colOff>
      <xdr:row>103</xdr:row>
      <xdr:rowOff>38281</xdr:rowOff>
    </xdr:to>
    <xdr:sp macro="" textlink="">
      <xdr:nvSpPr>
        <xdr:cNvPr id="712" name="円/楕円 711"/>
        <xdr:cNvSpPr/>
      </xdr:nvSpPr>
      <xdr:spPr>
        <a:xfrm>
          <a:off x="21272500" y="1759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128451</xdr:rowOff>
    </xdr:from>
    <xdr:to>
      <xdr:col>32</xdr:col>
      <xdr:colOff>187325</xdr:colOff>
      <xdr:row>102</xdr:row>
      <xdr:rowOff>158931</xdr:rowOff>
    </xdr:to>
    <xdr:cxnSp macro="">
      <xdr:nvCxnSpPr>
        <xdr:cNvPr id="713" name="直線コネクタ 712"/>
        <xdr:cNvCxnSpPr/>
      </xdr:nvCxnSpPr>
      <xdr:spPr>
        <a:xfrm flipV="1">
          <a:off x="21323300" y="17616351"/>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26143</xdr:rowOff>
    </xdr:from>
    <xdr:ext cx="469744" cy="259045"/>
    <xdr:sp macro="" textlink="">
      <xdr:nvSpPr>
        <xdr:cNvPr id="714" name="n_1aveValue【公民館】&#10;一人当たり面積"/>
        <xdr:cNvSpPr txBox="1"/>
      </xdr:nvSpPr>
      <xdr:spPr>
        <a:xfrm>
          <a:off x="210757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54808</xdr:rowOff>
    </xdr:from>
    <xdr:ext cx="469744" cy="259045"/>
    <xdr:sp macro="" textlink="">
      <xdr:nvSpPr>
        <xdr:cNvPr id="715" name="n_1mainValue【公民館】&#10;一人当たり面積"/>
        <xdr:cNvSpPr txBox="1"/>
      </xdr:nvSpPr>
      <xdr:spPr>
        <a:xfrm>
          <a:off x="21075727" y="1737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全体的な傾向として、施設の維持管理は補修で対応し、大規模改修・建て替えなどは国庫補助金などの財源が無い限りは実施しないため、減価償却率が高くなっている。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道路長寿命化計画を策定し、計画に基づき補修を実施しているため、減価償却率は徳島県内平均と同程度の数値となっている。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橋梁長寿命化計画を策定し、補修を着手し始めのため、減価償却率は徳島県内平均と同程度の数値となっている。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県営事業負担金及び国庫補助事業により、定期的に更新をしているため、減価償却率は類似団体と比較して、同程度の数値となっている。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7,114
7,059
140.80
7,189,309
6,861,436
237,272
3,653,847
6,940,603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25400</xdr:rowOff>
    </xdr:from>
    <xdr:to>
      <xdr:col>6</xdr:col>
      <xdr:colOff>561975</xdr:colOff>
      <xdr:row>36</xdr:row>
      <xdr:rowOff>127000</xdr:rowOff>
    </xdr:to>
    <xdr:sp macro="" textlink="">
      <xdr:nvSpPr>
        <xdr:cNvPr id="69" name="円/楕円 68"/>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48277</xdr:rowOff>
    </xdr:from>
    <xdr:ext cx="405111" cy="259045"/>
    <xdr:sp macro="" textlink="">
      <xdr:nvSpPr>
        <xdr:cNvPr id="70" name="【図書館】&#10;有形固定資産減価償却率該当値テキスト"/>
        <xdr:cNvSpPr txBox="1"/>
      </xdr:nvSpPr>
      <xdr:spPr>
        <a:xfrm>
          <a:off x="47244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63500</xdr:rowOff>
    </xdr:from>
    <xdr:to>
      <xdr:col>5</xdr:col>
      <xdr:colOff>409575</xdr:colOff>
      <xdr:row>36</xdr:row>
      <xdr:rowOff>165100</xdr:rowOff>
    </xdr:to>
    <xdr:sp macro="" textlink="">
      <xdr:nvSpPr>
        <xdr:cNvPr id="71" name="円/楕円 70"/>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76200</xdr:rowOff>
    </xdr:from>
    <xdr:to>
      <xdr:col>6</xdr:col>
      <xdr:colOff>511175</xdr:colOff>
      <xdr:row>36</xdr:row>
      <xdr:rowOff>114300</xdr:rowOff>
    </xdr:to>
    <xdr:cxnSp macro="">
      <xdr:nvCxnSpPr>
        <xdr:cNvPr id="72" name="直線コネクタ 71"/>
        <xdr:cNvCxnSpPr/>
      </xdr:nvCxnSpPr>
      <xdr:spPr>
        <a:xfrm flipV="1">
          <a:off x="3797300" y="624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146702</xdr:rowOff>
    </xdr:from>
    <xdr:ext cx="405111" cy="259045"/>
    <xdr:sp macro="" textlink="">
      <xdr:nvSpPr>
        <xdr:cNvPr id="73" name="n_1aveValue【図書館】&#10;有形固定資産減価償却率"/>
        <xdr:cNvSpPr txBox="1"/>
      </xdr:nvSpPr>
      <xdr:spPr>
        <a:xfrm>
          <a:off x="3582043"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10177</xdr:rowOff>
    </xdr:from>
    <xdr:ext cx="405111" cy="259045"/>
    <xdr:sp macro="" textlink="">
      <xdr:nvSpPr>
        <xdr:cNvPr id="74" name="n_1mainValue【図書館】&#10;有形固定資産減価償却率"/>
        <xdr:cNvSpPr txBox="1"/>
      </xdr:nvSpPr>
      <xdr:spPr>
        <a:xfrm>
          <a:off x="3582043"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8" name="直線コネクタ 97"/>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9" name="【図書館】&#10;一人当たり面積最小値テキスト"/>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100" name="直線コネクタ 99"/>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101"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102" name="直線コネクタ 101"/>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55897</xdr:rowOff>
    </xdr:from>
    <xdr:ext cx="469744" cy="259045"/>
    <xdr:sp macro="" textlink="">
      <xdr:nvSpPr>
        <xdr:cNvPr id="103" name="【図書館】&#10;一人当たり面積平均値テキスト"/>
        <xdr:cNvSpPr txBox="1"/>
      </xdr:nvSpPr>
      <xdr:spPr>
        <a:xfrm>
          <a:off x="105664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4" name="フローチャート : 判断 103"/>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5" name="フローチャート : 判断 104"/>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109220</xdr:rowOff>
    </xdr:from>
    <xdr:to>
      <xdr:col>15</xdr:col>
      <xdr:colOff>231775</xdr:colOff>
      <xdr:row>40</xdr:row>
      <xdr:rowOff>39370</xdr:rowOff>
    </xdr:to>
    <xdr:sp macro="" textlink="">
      <xdr:nvSpPr>
        <xdr:cNvPr id="111" name="円/楕円 110"/>
        <xdr:cNvSpPr/>
      </xdr:nvSpPr>
      <xdr:spPr>
        <a:xfrm>
          <a:off x="10426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87647</xdr:rowOff>
    </xdr:from>
    <xdr:ext cx="469744" cy="259045"/>
    <xdr:sp macro="" textlink="">
      <xdr:nvSpPr>
        <xdr:cNvPr id="112" name="【図書館】&#10;一人当たり面積該当値テキスト"/>
        <xdr:cNvSpPr txBox="1"/>
      </xdr:nvSpPr>
      <xdr:spPr>
        <a:xfrm>
          <a:off x="10566400"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120650</xdr:rowOff>
    </xdr:from>
    <xdr:to>
      <xdr:col>14</xdr:col>
      <xdr:colOff>79375</xdr:colOff>
      <xdr:row>40</xdr:row>
      <xdr:rowOff>50800</xdr:rowOff>
    </xdr:to>
    <xdr:sp macro="" textlink="">
      <xdr:nvSpPr>
        <xdr:cNvPr id="113" name="円/楕円 112"/>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160020</xdr:rowOff>
    </xdr:from>
    <xdr:to>
      <xdr:col>15</xdr:col>
      <xdr:colOff>180975</xdr:colOff>
      <xdr:row>40</xdr:row>
      <xdr:rowOff>0</xdr:rowOff>
    </xdr:to>
    <xdr:cxnSp macro="">
      <xdr:nvCxnSpPr>
        <xdr:cNvPr id="114" name="直線コネクタ 113"/>
        <xdr:cNvCxnSpPr/>
      </xdr:nvCxnSpPr>
      <xdr:spPr>
        <a:xfrm flipV="1">
          <a:off x="9639300" y="6846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154957</xdr:rowOff>
    </xdr:from>
    <xdr:ext cx="469744" cy="259045"/>
    <xdr:sp macro="" textlink="">
      <xdr:nvSpPr>
        <xdr:cNvPr id="115"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41927</xdr:rowOff>
    </xdr:from>
    <xdr:ext cx="469744" cy="259045"/>
    <xdr:sp macro="" textlink="">
      <xdr:nvSpPr>
        <xdr:cNvPr id="116"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43" name="直線コネクタ 142"/>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44"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45" name="直線コネクタ 144"/>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6"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7" name="直線コネクタ 146"/>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53720</xdr:rowOff>
    </xdr:from>
    <xdr:ext cx="405111" cy="259045"/>
    <xdr:sp macro="" textlink="">
      <xdr:nvSpPr>
        <xdr:cNvPr id="148" name="【体育館・プール】&#10;有形固定資産減価償却率平均値テキスト"/>
        <xdr:cNvSpPr txBox="1"/>
      </xdr:nvSpPr>
      <xdr:spPr>
        <a:xfrm>
          <a:off x="47244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9" name="フローチャート : 判断 148"/>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50" name="フローチャート : 判断 149"/>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21046</xdr:rowOff>
    </xdr:from>
    <xdr:to>
      <xdr:col>6</xdr:col>
      <xdr:colOff>561975</xdr:colOff>
      <xdr:row>62</xdr:row>
      <xdr:rowOff>122646</xdr:rowOff>
    </xdr:to>
    <xdr:sp macro="" textlink="">
      <xdr:nvSpPr>
        <xdr:cNvPr id="156" name="円/楕円 155"/>
        <xdr:cNvSpPr/>
      </xdr:nvSpPr>
      <xdr:spPr>
        <a:xfrm>
          <a:off x="4584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170923</xdr:rowOff>
    </xdr:from>
    <xdr:ext cx="405111" cy="259045"/>
    <xdr:sp macro="" textlink="">
      <xdr:nvSpPr>
        <xdr:cNvPr id="157" name="【体育館・プール】&#10;有形固定資産減価償却率該当値テキスト"/>
        <xdr:cNvSpPr txBox="1"/>
      </xdr:nvSpPr>
      <xdr:spPr>
        <a:xfrm>
          <a:off x="4724400"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112485</xdr:rowOff>
    </xdr:from>
    <xdr:to>
      <xdr:col>5</xdr:col>
      <xdr:colOff>409575</xdr:colOff>
      <xdr:row>63</xdr:row>
      <xdr:rowOff>42635</xdr:rowOff>
    </xdr:to>
    <xdr:sp macro="" textlink="">
      <xdr:nvSpPr>
        <xdr:cNvPr id="158" name="円/楕円 157"/>
        <xdr:cNvSpPr/>
      </xdr:nvSpPr>
      <xdr:spPr>
        <a:xfrm>
          <a:off x="3746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71846</xdr:rowOff>
    </xdr:from>
    <xdr:to>
      <xdr:col>6</xdr:col>
      <xdr:colOff>511175</xdr:colOff>
      <xdr:row>62</xdr:row>
      <xdr:rowOff>163285</xdr:rowOff>
    </xdr:to>
    <xdr:cxnSp macro="">
      <xdr:nvCxnSpPr>
        <xdr:cNvPr id="159" name="直線コネクタ 158"/>
        <xdr:cNvCxnSpPr/>
      </xdr:nvCxnSpPr>
      <xdr:spPr>
        <a:xfrm flipV="1">
          <a:off x="3797300" y="1070174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140805</xdr:rowOff>
    </xdr:from>
    <xdr:ext cx="405111" cy="259045"/>
    <xdr:sp macro="" textlink="">
      <xdr:nvSpPr>
        <xdr:cNvPr id="160" name="n_1aveValue【体育館・プール】&#10;有形固定資産減価償却率"/>
        <xdr:cNvSpPr txBox="1"/>
      </xdr:nvSpPr>
      <xdr:spPr>
        <a:xfrm>
          <a:off x="3582043"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33762</xdr:rowOff>
    </xdr:from>
    <xdr:ext cx="405111" cy="259045"/>
    <xdr:sp macro="" textlink="">
      <xdr:nvSpPr>
        <xdr:cNvPr id="161" name="n_1mainValue【体育館・プール】&#10;有形固定資産減価償却率"/>
        <xdr:cNvSpPr txBox="1"/>
      </xdr:nvSpPr>
      <xdr:spPr>
        <a:xfrm>
          <a:off x="3582043"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85" name="直線コネクタ 184"/>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86"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87" name="直線コネクタ 186"/>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88"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9" name="直線コネクタ 188"/>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90"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91" name="フローチャート : 判断 190"/>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92" name="フローチャート : 判断 191"/>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59690</xdr:rowOff>
    </xdr:from>
    <xdr:to>
      <xdr:col>15</xdr:col>
      <xdr:colOff>231775</xdr:colOff>
      <xdr:row>57</xdr:row>
      <xdr:rowOff>161290</xdr:rowOff>
    </xdr:to>
    <xdr:sp macro="" textlink="">
      <xdr:nvSpPr>
        <xdr:cNvPr id="198" name="円/楕円 197"/>
        <xdr:cNvSpPr/>
      </xdr:nvSpPr>
      <xdr:spPr>
        <a:xfrm>
          <a:off x="10426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82567</xdr:rowOff>
    </xdr:from>
    <xdr:ext cx="469744" cy="259045"/>
    <xdr:sp macro="" textlink="">
      <xdr:nvSpPr>
        <xdr:cNvPr id="199" name="【体育館・プール】&#10;一人当たり面積該当値テキスト"/>
        <xdr:cNvSpPr txBox="1"/>
      </xdr:nvSpPr>
      <xdr:spPr>
        <a:xfrm>
          <a:off x="10566400" y="968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91440</xdr:rowOff>
    </xdr:from>
    <xdr:to>
      <xdr:col>14</xdr:col>
      <xdr:colOff>79375</xdr:colOff>
      <xdr:row>58</xdr:row>
      <xdr:rowOff>21590</xdr:rowOff>
    </xdr:to>
    <xdr:sp macro="" textlink="">
      <xdr:nvSpPr>
        <xdr:cNvPr id="200" name="円/楕円 199"/>
        <xdr:cNvSpPr/>
      </xdr:nvSpPr>
      <xdr:spPr>
        <a:xfrm>
          <a:off x="9588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110490</xdr:rowOff>
    </xdr:from>
    <xdr:to>
      <xdr:col>15</xdr:col>
      <xdr:colOff>180975</xdr:colOff>
      <xdr:row>57</xdr:row>
      <xdr:rowOff>142240</xdr:rowOff>
    </xdr:to>
    <xdr:cxnSp macro="">
      <xdr:nvCxnSpPr>
        <xdr:cNvPr id="201" name="直線コネクタ 200"/>
        <xdr:cNvCxnSpPr/>
      </xdr:nvCxnSpPr>
      <xdr:spPr>
        <a:xfrm flipV="1">
          <a:off x="9639300" y="988314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57167</xdr:rowOff>
    </xdr:from>
    <xdr:ext cx="469744" cy="259045"/>
    <xdr:sp macro="" textlink="">
      <xdr:nvSpPr>
        <xdr:cNvPr id="202" name="n_1aveValue【体育館・プール】&#10;一人当たり面積"/>
        <xdr:cNvSpPr txBox="1"/>
      </xdr:nvSpPr>
      <xdr:spPr>
        <a:xfrm>
          <a:off x="93917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13</xdr:col>
      <xdr:colOff>466802</xdr:colOff>
      <xdr:row>56</xdr:row>
      <xdr:rowOff>38117</xdr:rowOff>
    </xdr:from>
    <xdr:ext cx="469744" cy="259045"/>
    <xdr:sp macro="" textlink="">
      <xdr:nvSpPr>
        <xdr:cNvPr id="203" name="n_1mainValue【体育館・プール】&#10;一人当たり面積"/>
        <xdr:cNvSpPr txBox="1"/>
      </xdr:nvSpPr>
      <xdr:spPr>
        <a:xfrm>
          <a:off x="9391727" y="96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2" name="テキスト ボックス 22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26" name="直線コネクタ 225"/>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7"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8" name="直線コネクタ 227"/>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9"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30" name="直線コネクタ 22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39895</xdr:rowOff>
    </xdr:from>
    <xdr:ext cx="405111" cy="259045"/>
    <xdr:sp macro="" textlink="">
      <xdr:nvSpPr>
        <xdr:cNvPr id="231" name="【福祉施設】&#10;有形固定資産減価償却率平均値テキスト"/>
        <xdr:cNvSpPr txBox="1"/>
      </xdr:nvSpPr>
      <xdr:spPr>
        <a:xfrm>
          <a:off x="4724400" y="140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32" name="フローチャート : 判断 231"/>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233" name="フローチャート : 判断 232"/>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21589</xdr:rowOff>
    </xdr:from>
    <xdr:to>
      <xdr:col>6</xdr:col>
      <xdr:colOff>561975</xdr:colOff>
      <xdr:row>84</xdr:row>
      <xdr:rowOff>123189</xdr:rowOff>
    </xdr:to>
    <xdr:sp macro="" textlink="">
      <xdr:nvSpPr>
        <xdr:cNvPr id="239" name="円/楕円 238"/>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16</xdr:rowOff>
    </xdr:from>
    <xdr:ext cx="405111" cy="259045"/>
    <xdr:sp macro="" textlink="">
      <xdr:nvSpPr>
        <xdr:cNvPr id="240" name="【福祉施設】&#10;有形固定資産減価償却率該当値テキスト"/>
        <xdr:cNvSpPr txBox="1"/>
      </xdr:nvSpPr>
      <xdr:spPr>
        <a:xfrm>
          <a:off x="47244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71882</xdr:rowOff>
    </xdr:from>
    <xdr:to>
      <xdr:col>5</xdr:col>
      <xdr:colOff>409575</xdr:colOff>
      <xdr:row>85</xdr:row>
      <xdr:rowOff>2032</xdr:rowOff>
    </xdr:to>
    <xdr:sp macro="" textlink="">
      <xdr:nvSpPr>
        <xdr:cNvPr id="241" name="円/楕円 240"/>
        <xdr:cNvSpPr/>
      </xdr:nvSpPr>
      <xdr:spPr>
        <a:xfrm>
          <a:off x="3746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72389</xdr:rowOff>
    </xdr:from>
    <xdr:to>
      <xdr:col>6</xdr:col>
      <xdr:colOff>511175</xdr:colOff>
      <xdr:row>84</xdr:row>
      <xdr:rowOff>122682</xdr:rowOff>
    </xdr:to>
    <xdr:cxnSp macro="">
      <xdr:nvCxnSpPr>
        <xdr:cNvPr id="242" name="直線コネクタ 241"/>
        <xdr:cNvCxnSpPr/>
      </xdr:nvCxnSpPr>
      <xdr:spPr>
        <a:xfrm flipV="1">
          <a:off x="3797300" y="1447418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68851</xdr:rowOff>
    </xdr:from>
    <xdr:ext cx="405111" cy="259045"/>
    <xdr:sp macro="" textlink="">
      <xdr:nvSpPr>
        <xdr:cNvPr id="243" name="n_1aveValue【福祉施設】&#10;有形固定資産減価償却率"/>
        <xdr:cNvSpPr txBox="1"/>
      </xdr:nvSpPr>
      <xdr:spPr>
        <a:xfrm>
          <a:off x="3582043" y="1412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164609</xdr:rowOff>
    </xdr:from>
    <xdr:ext cx="405111" cy="259045"/>
    <xdr:sp macro="" textlink="">
      <xdr:nvSpPr>
        <xdr:cNvPr id="244" name="n_1mainValue【福祉施設】&#10;有形固定資産減価償却率"/>
        <xdr:cNvSpPr txBox="1"/>
      </xdr:nvSpPr>
      <xdr:spPr>
        <a:xfrm>
          <a:off x="3582043" y="145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66" name="直線コネクタ 265"/>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67"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68" name="直線コネクタ 267"/>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69"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70" name="直線コネクタ 269"/>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71"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72" name="フローチャート : 判断 271"/>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73" name="フローチャート : 判断 272"/>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5587</xdr:rowOff>
    </xdr:from>
    <xdr:to>
      <xdr:col>15</xdr:col>
      <xdr:colOff>231775</xdr:colOff>
      <xdr:row>82</xdr:row>
      <xdr:rowOff>107187</xdr:rowOff>
    </xdr:to>
    <xdr:sp macro="" textlink="">
      <xdr:nvSpPr>
        <xdr:cNvPr id="279" name="円/楕円 278"/>
        <xdr:cNvSpPr/>
      </xdr:nvSpPr>
      <xdr:spPr>
        <a:xfrm>
          <a:off x="10426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28464</xdr:rowOff>
    </xdr:from>
    <xdr:ext cx="469744" cy="259045"/>
    <xdr:sp macro="" textlink="">
      <xdr:nvSpPr>
        <xdr:cNvPr id="280" name="【福祉施設】&#10;一人当たり面積該当値テキスト"/>
        <xdr:cNvSpPr txBox="1"/>
      </xdr:nvSpPr>
      <xdr:spPr>
        <a:xfrm>
          <a:off x="105664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0.292</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23876</xdr:rowOff>
    </xdr:from>
    <xdr:to>
      <xdr:col>14</xdr:col>
      <xdr:colOff>79375</xdr:colOff>
      <xdr:row>82</xdr:row>
      <xdr:rowOff>125476</xdr:rowOff>
    </xdr:to>
    <xdr:sp macro="" textlink="">
      <xdr:nvSpPr>
        <xdr:cNvPr id="281" name="円/楕円 280"/>
        <xdr:cNvSpPr/>
      </xdr:nvSpPr>
      <xdr:spPr>
        <a:xfrm>
          <a:off x="9588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56387</xdr:rowOff>
    </xdr:from>
    <xdr:to>
      <xdr:col>15</xdr:col>
      <xdr:colOff>180975</xdr:colOff>
      <xdr:row>82</xdr:row>
      <xdr:rowOff>74676</xdr:rowOff>
    </xdr:to>
    <xdr:cxnSp macro="">
      <xdr:nvCxnSpPr>
        <xdr:cNvPr id="282" name="直線コネクタ 281"/>
        <xdr:cNvCxnSpPr/>
      </xdr:nvCxnSpPr>
      <xdr:spPr>
        <a:xfrm flipV="1">
          <a:off x="9639300" y="141152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61740</xdr:rowOff>
    </xdr:from>
    <xdr:ext cx="469744" cy="259045"/>
    <xdr:sp macro="" textlink="">
      <xdr:nvSpPr>
        <xdr:cNvPr id="283" name="n_1aveValue【福祉施設】&#10;一人当たり面積"/>
        <xdr:cNvSpPr txBox="1"/>
      </xdr:nvSpPr>
      <xdr:spPr>
        <a:xfrm>
          <a:off x="93917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142003</xdr:rowOff>
    </xdr:from>
    <xdr:ext cx="469744" cy="259045"/>
    <xdr:sp macro="" textlink="">
      <xdr:nvSpPr>
        <xdr:cNvPr id="284" name="n_1mainValue【福祉施設】&#10;一人当たり面積"/>
        <xdr:cNvSpPr txBox="1"/>
      </xdr:nvSpPr>
      <xdr:spPr>
        <a:xfrm>
          <a:off x="93917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5" name="テキスト ボックス 29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6" name="直線コネクタ 29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7" name="テキスト ボックス 29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8" name="直線コネクタ 29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9" name="テキスト ボックス 29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0" name="直線コネクタ 29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1" name="テキスト ボックス 30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2" name="直線コネクタ 30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3" name="テキスト ボックス 30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5" name="テキスト ボックス 30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117348</xdr:rowOff>
    </xdr:from>
    <xdr:to>
      <xdr:col>6</xdr:col>
      <xdr:colOff>510540</xdr:colOff>
      <xdr:row>107</xdr:row>
      <xdr:rowOff>156211</xdr:rowOff>
    </xdr:to>
    <xdr:cxnSp macro="">
      <xdr:nvCxnSpPr>
        <xdr:cNvPr id="307" name="直線コネクタ 306"/>
        <xdr:cNvCxnSpPr/>
      </xdr:nvCxnSpPr>
      <xdr:spPr>
        <a:xfrm flipV="1">
          <a:off x="4634865" y="17262348"/>
          <a:ext cx="0" cy="123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160038</xdr:rowOff>
    </xdr:from>
    <xdr:ext cx="405111" cy="259045"/>
    <xdr:sp macro="" textlink="">
      <xdr:nvSpPr>
        <xdr:cNvPr id="308" name="【市民会館】&#10;有形固定資産減価償却率最小値テキスト"/>
        <xdr:cNvSpPr txBox="1"/>
      </xdr:nvSpPr>
      <xdr:spPr>
        <a:xfrm>
          <a:off x="4724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107</xdr:row>
      <xdr:rowOff>156211</xdr:rowOff>
    </xdr:from>
    <xdr:to>
      <xdr:col>6</xdr:col>
      <xdr:colOff>600075</xdr:colOff>
      <xdr:row>107</xdr:row>
      <xdr:rowOff>156211</xdr:rowOff>
    </xdr:to>
    <xdr:cxnSp macro="">
      <xdr:nvCxnSpPr>
        <xdr:cNvPr id="309" name="直線コネクタ 308"/>
        <xdr:cNvCxnSpPr/>
      </xdr:nvCxnSpPr>
      <xdr:spPr>
        <a:xfrm>
          <a:off x="4546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64025</xdr:rowOff>
    </xdr:from>
    <xdr:ext cx="405111" cy="259045"/>
    <xdr:sp macro="" textlink="">
      <xdr:nvSpPr>
        <xdr:cNvPr id="310" name="【市民会館】&#10;有形固定資産減価償却率最大値テキスト"/>
        <xdr:cNvSpPr txBox="1"/>
      </xdr:nvSpPr>
      <xdr:spPr>
        <a:xfrm>
          <a:off x="47244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6</xdr:col>
      <xdr:colOff>422275</xdr:colOff>
      <xdr:row>100</xdr:row>
      <xdr:rowOff>117348</xdr:rowOff>
    </xdr:from>
    <xdr:to>
      <xdr:col>6</xdr:col>
      <xdr:colOff>600075</xdr:colOff>
      <xdr:row>100</xdr:row>
      <xdr:rowOff>117348</xdr:rowOff>
    </xdr:to>
    <xdr:cxnSp macro="">
      <xdr:nvCxnSpPr>
        <xdr:cNvPr id="311" name="直線コネクタ 310"/>
        <xdr:cNvCxnSpPr/>
      </xdr:nvCxnSpPr>
      <xdr:spPr>
        <a:xfrm>
          <a:off x="4546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95266</xdr:rowOff>
    </xdr:from>
    <xdr:ext cx="405111" cy="259045"/>
    <xdr:sp macro="" textlink="">
      <xdr:nvSpPr>
        <xdr:cNvPr id="312" name="【市民会館】&#10;有形固定資産減価償却率平均値テキスト"/>
        <xdr:cNvSpPr txBox="1"/>
      </xdr:nvSpPr>
      <xdr:spPr>
        <a:xfrm>
          <a:off x="47244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313" name="フローチャート : 判断 312"/>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91694</xdr:rowOff>
    </xdr:from>
    <xdr:to>
      <xdr:col>5</xdr:col>
      <xdr:colOff>409575</xdr:colOff>
      <xdr:row>108</xdr:row>
      <xdr:rowOff>21844</xdr:rowOff>
    </xdr:to>
    <xdr:sp macro="" textlink="">
      <xdr:nvSpPr>
        <xdr:cNvPr id="314" name="フローチャート : 判断 313"/>
        <xdr:cNvSpPr/>
      </xdr:nvSpPr>
      <xdr:spPr>
        <a:xfrm>
          <a:off x="3746500" y="1843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66548</xdr:rowOff>
    </xdr:from>
    <xdr:to>
      <xdr:col>6</xdr:col>
      <xdr:colOff>561975</xdr:colOff>
      <xdr:row>100</xdr:row>
      <xdr:rowOff>168148</xdr:rowOff>
    </xdr:to>
    <xdr:sp macro="" textlink="">
      <xdr:nvSpPr>
        <xdr:cNvPr id="320" name="円/楕円 319"/>
        <xdr:cNvSpPr/>
      </xdr:nvSpPr>
      <xdr:spPr>
        <a:xfrm>
          <a:off x="45847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19575</xdr:rowOff>
    </xdr:from>
    <xdr:ext cx="405111" cy="259045"/>
    <xdr:sp macro="" textlink="">
      <xdr:nvSpPr>
        <xdr:cNvPr id="321" name="【市民会館】&#10;有形固定資産減価償却率該当値テキスト"/>
        <xdr:cNvSpPr txBox="1"/>
      </xdr:nvSpPr>
      <xdr:spPr>
        <a:xfrm>
          <a:off x="4724400" y="1716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50546</xdr:rowOff>
    </xdr:from>
    <xdr:to>
      <xdr:col>5</xdr:col>
      <xdr:colOff>409575</xdr:colOff>
      <xdr:row>101</xdr:row>
      <xdr:rowOff>152146</xdr:rowOff>
    </xdr:to>
    <xdr:sp macro="" textlink="">
      <xdr:nvSpPr>
        <xdr:cNvPr id="322" name="円/楕円 321"/>
        <xdr:cNvSpPr/>
      </xdr:nvSpPr>
      <xdr:spPr>
        <a:xfrm>
          <a:off x="3746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117348</xdr:rowOff>
    </xdr:from>
    <xdr:to>
      <xdr:col>6</xdr:col>
      <xdr:colOff>511175</xdr:colOff>
      <xdr:row>101</xdr:row>
      <xdr:rowOff>101346</xdr:rowOff>
    </xdr:to>
    <xdr:cxnSp macro="">
      <xdr:nvCxnSpPr>
        <xdr:cNvPr id="323" name="直線コネクタ 322"/>
        <xdr:cNvCxnSpPr/>
      </xdr:nvCxnSpPr>
      <xdr:spPr>
        <a:xfrm flipV="1">
          <a:off x="3797300" y="1726234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108</xdr:row>
      <xdr:rowOff>12971</xdr:rowOff>
    </xdr:from>
    <xdr:ext cx="405111" cy="259045"/>
    <xdr:sp macro="" textlink="">
      <xdr:nvSpPr>
        <xdr:cNvPr id="324" name="n_1aveValue【市民会館】&#10;有形固定資産減価償却率"/>
        <xdr:cNvSpPr txBox="1"/>
      </xdr:nvSpPr>
      <xdr:spPr>
        <a:xfrm>
          <a:off x="3582043" y="185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168673</xdr:rowOff>
    </xdr:from>
    <xdr:ext cx="405111" cy="259045"/>
    <xdr:sp macro="" textlink="">
      <xdr:nvSpPr>
        <xdr:cNvPr id="325" name="n_1mainValue【市民会館】&#10;有形固定資産減価償却率"/>
        <xdr:cNvSpPr txBox="1"/>
      </xdr:nvSpPr>
      <xdr:spPr>
        <a:xfrm>
          <a:off x="3582043"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6" name="テキスト ボックス 33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37" name="直線コネクタ 33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38" name="テキスト ボックス 33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39" name="直線コネクタ 33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0" name="テキスト ボックス 33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1" name="直線コネクタ 34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2" name="テキスト ボックス 34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3" name="直線コネクタ 34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4" name="テキスト ボックス 34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6" name="テキスト ボックス 3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19050</xdr:rowOff>
    </xdr:from>
    <xdr:to>
      <xdr:col>15</xdr:col>
      <xdr:colOff>180340</xdr:colOff>
      <xdr:row>108</xdr:row>
      <xdr:rowOff>151637</xdr:rowOff>
    </xdr:to>
    <xdr:cxnSp macro="">
      <xdr:nvCxnSpPr>
        <xdr:cNvPr id="348" name="直線コネクタ 347"/>
        <xdr:cNvCxnSpPr/>
      </xdr:nvCxnSpPr>
      <xdr:spPr>
        <a:xfrm flipV="1">
          <a:off x="10476865" y="17335500"/>
          <a:ext cx="0" cy="133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155464</xdr:rowOff>
    </xdr:from>
    <xdr:ext cx="469744" cy="259045"/>
    <xdr:sp macro="" textlink="">
      <xdr:nvSpPr>
        <xdr:cNvPr id="349" name="【市民会館】&#10;一人当たり面積最小値テキスト"/>
        <xdr:cNvSpPr txBox="1"/>
      </xdr:nvSpPr>
      <xdr:spPr>
        <a:xfrm>
          <a:off x="10566400"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0.167</a:t>
          </a:r>
          <a:endParaRPr kumimoji="1" lang="ja-JP" altLang="en-US" sz="1000" b="1">
            <a:latin typeface="ＭＳ Ｐゴシック"/>
          </a:endParaRPr>
        </a:p>
      </xdr:txBody>
    </xdr:sp>
    <xdr:clientData/>
  </xdr:oneCellAnchor>
  <xdr:twoCellAnchor>
    <xdr:from>
      <xdr:col>15</xdr:col>
      <xdr:colOff>92075</xdr:colOff>
      <xdr:row>108</xdr:row>
      <xdr:rowOff>151637</xdr:rowOff>
    </xdr:from>
    <xdr:to>
      <xdr:col>15</xdr:col>
      <xdr:colOff>269875</xdr:colOff>
      <xdr:row>108</xdr:row>
      <xdr:rowOff>151637</xdr:rowOff>
    </xdr:to>
    <xdr:cxnSp macro="">
      <xdr:nvCxnSpPr>
        <xdr:cNvPr id="350" name="直線コネクタ 349"/>
        <xdr:cNvCxnSpPr/>
      </xdr:nvCxnSpPr>
      <xdr:spPr>
        <a:xfrm>
          <a:off x="10388600" y="1866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137177</xdr:rowOff>
    </xdr:from>
    <xdr:ext cx="469744" cy="259045"/>
    <xdr:sp macro="" textlink="">
      <xdr:nvSpPr>
        <xdr:cNvPr id="351" name="【市民会館】&#10;一人当たり面積最大値テキスト"/>
        <xdr:cNvSpPr txBox="1"/>
      </xdr:nvSpPr>
      <xdr:spPr>
        <a:xfrm>
          <a:off x="105664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101</xdr:row>
      <xdr:rowOff>19050</xdr:rowOff>
    </xdr:from>
    <xdr:to>
      <xdr:col>15</xdr:col>
      <xdr:colOff>269875</xdr:colOff>
      <xdr:row>101</xdr:row>
      <xdr:rowOff>19050</xdr:rowOff>
    </xdr:to>
    <xdr:cxnSp macro="">
      <xdr:nvCxnSpPr>
        <xdr:cNvPr id="352" name="直線コネクタ 351"/>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126001</xdr:rowOff>
    </xdr:from>
    <xdr:ext cx="469744" cy="259045"/>
    <xdr:sp macro="" textlink="">
      <xdr:nvSpPr>
        <xdr:cNvPr id="353" name="【市民会館】&#10;一人当たり面積平均値テキスト"/>
        <xdr:cNvSpPr txBox="1"/>
      </xdr:nvSpPr>
      <xdr:spPr>
        <a:xfrm>
          <a:off x="10566400" y="17785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103124</xdr:rowOff>
    </xdr:from>
    <xdr:to>
      <xdr:col>15</xdr:col>
      <xdr:colOff>231775</xdr:colOff>
      <xdr:row>105</xdr:row>
      <xdr:rowOff>33274</xdr:rowOff>
    </xdr:to>
    <xdr:sp macro="" textlink="">
      <xdr:nvSpPr>
        <xdr:cNvPr id="354" name="フローチャート : 判断 353"/>
        <xdr:cNvSpPr/>
      </xdr:nvSpPr>
      <xdr:spPr>
        <a:xfrm>
          <a:off x="10426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107696</xdr:rowOff>
    </xdr:from>
    <xdr:to>
      <xdr:col>14</xdr:col>
      <xdr:colOff>79375</xdr:colOff>
      <xdr:row>106</xdr:row>
      <xdr:rowOff>37846</xdr:rowOff>
    </xdr:to>
    <xdr:sp macro="" textlink="">
      <xdr:nvSpPr>
        <xdr:cNvPr id="355" name="フローチャート : 判断 354"/>
        <xdr:cNvSpPr/>
      </xdr:nvSpPr>
      <xdr:spPr>
        <a:xfrm>
          <a:off x="9588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125985</xdr:rowOff>
    </xdr:from>
    <xdr:to>
      <xdr:col>15</xdr:col>
      <xdr:colOff>231775</xdr:colOff>
      <xdr:row>107</xdr:row>
      <xdr:rowOff>56135</xdr:rowOff>
    </xdr:to>
    <xdr:sp macro="" textlink="">
      <xdr:nvSpPr>
        <xdr:cNvPr id="361" name="円/楕円 360"/>
        <xdr:cNvSpPr/>
      </xdr:nvSpPr>
      <xdr:spPr>
        <a:xfrm>
          <a:off x="10426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104412</xdr:rowOff>
    </xdr:from>
    <xdr:ext cx="469744" cy="259045"/>
    <xdr:sp macro="" textlink="">
      <xdr:nvSpPr>
        <xdr:cNvPr id="362" name="【市民会館】&#10;一人当たり面積該当値テキスト"/>
        <xdr:cNvSpPr txBox="1"/>
      </xdr:nvSpPr>
      <xdr:spPr>
        <a:xfrm>
          <a:off x="10566400"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0.306</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144272</xdr:rowOff>
    </xdr:from>
    <xdr:to>
      <xdr:col>14</xdr:col>
      <xdr:colOff>79375</xdr:colOff>
      <xdr:row>107</xdr:row>
      <xdr:rowOff>74422</xdr:rowOff>
    </xdr:to>
    <xdr:sp macro="" textlink="">
      <xdr:nvSpPr>
        <xdr:cNvPr id="363" name="円/楕円 362"/>
        <xdr:cNvSpPr/>
      </xdr:nvSpPr>
      <xdr:spPr>
        <a:xfrm>
          <a:off x="9588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5335</xdr:rowOff>
    </xdr:from>
    <xdr:to>
      <xdr:col>15</xdr:col>
      <xdr:colOff>180975</xdr:colOff>
      <xdr:row>107</xdr:row>
      <xdr:rowOff>23622</xdr:rowOff>
    </xdr:to>
    <xdr:cxnSp macro="">
      <xdr:nvCxnSpPr>
        <xdr:cNvPr id="364" name="直線コネクタ 363"/>
        <xdr:cNvCxnSpPr/>
      </xdr:nvCxnSpPr>
      <xdr:spPr>
        <a:xfrm flipV="1">
          <a:off x="9639300" y="183504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54373</xdr:rowOff>
    </xdr:from>
    <xdr:ext cx="469744" cy="259045"/>
    <xdr:sp macro="" textlink="">
      <xdr:nvSpPr>
        <xdr:cNvPr id="365" name="n_1aveValue【市民会館】&#10;一人当たり面積"/>
        <xdr:cNvSpPr txBox="1"/>
      </xdr:nvSpPr>
      <xdr:spPr>
        <a:xfrm>
          <a:off x="93917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0.389</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65549</xdr:rowOff>
    </xdr:from>
    <xdr:ext cx="469744" cy="259045"/>
    <xdr:sp macro="" textlink="">
      <xdr:nvSpPr>
        <xdr:cNvPr id="366" name="n_1mainValue【市民会館】&#10;一人当たり面積"/>
        <xdr:cNvSpPr txBox="1"/>
      </xdr:nvSpPr>
      <xdr:spPr>
        <a:xfrm>
          <a:off x="93917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4" name="正方形/長方形 37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2" name="正方形/長方形 38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0" name="正方形/長方形 38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8" name="正方形/長方形 39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99" name="正方形/長方形 3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0" name="正方形/長方形 3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1" name="正方形/長方形 4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2" name="正方形/長方形 4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3" name="正方形/長方形 4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4" name="正方形/長方形 4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5" name="正方形/長方形 4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6" name="正方形/長方形 4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7" name="テキスト ボックス 4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8" name="直線コネクタ 4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09" name="テキスト ボックス 40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10" name="直線コネクタ 4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11" name="テキスト ボックス 4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12" name="直線コネクタ 4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13" name="テキスト ボックス 4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14" name="直線コネクタ 4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15" name="テキスト ボックス 4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16" name="直線コネクタ 4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17" name="テキスト ボックス 416"/>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8" name="直線コネクタ 4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19" name="テキスト ボックス 4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421" name="直線コネクタ 420"/>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22"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23" name="直線コネクタ 422"/>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424"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425" name="直線コネクタ 424"/>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87901</xdr:rowOff>
    </xdr:from>
    <xdr:ext cx="405111" cy="259045"/>
    <xdr:sp macro="" textlink="">
      <xdr:nvSpPr>
        <xdr:cNvPr id="426" name="【消防施設】&#10;有形固定資産減価償却率平均値テキスト"/>
        <xdr:cNvSpPr txBox="1"/>
      </xdr:nvSpPr>
      <xdr:spPr>
        <a:xfrm>
          <a:off x="164084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427" name="フローチャート : 判断 426"/>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428" name="フローチャート : 判断 427"/>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29" name="テキスト ボックス 4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0" name="テキスト ボックス 4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1" name="テキスト ボックス 4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2" name="テキスト ボックス 4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3" name="テキスト ボックス 4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170180</xdr:rowOff>
    </xdr:from>
    <xdr:to>
      <xdr:col>23</xdr:col>
      <xdr:colOff>568325</xdr:colOff>
      <xdr:row>83</xdr:row>
      <xdr:rowOff>100330</xdr:rowOff>
    </xdr:to>
    <xdr:sp macro="" textlink="">
      <xdr:nvSpPr>
        <xdr:cNvPr id="434" name="円/楕円 433"/>
        <xdr:cNvSpPr/>
      </xdr:nvSpPr>
      <xdr:spPr>
        <a:xfrm>
          <a:off x="16268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148607</xdr:rowOff>
    </xdr:from>
    <xdr:ext cx="405111" cy="259045"/>
    <xdr:sp macro="" textlink="">
      <xdr:nvSpPr>
        <xdr:cNvPr id="435" name="【消防施設】&#10;有形固定資産減価償却率該当値テキスト"/>
        <xdr:cNvSpPr txBox="1"/>
      </xdr:nvSpPr>
      <xdr:spPr>
        <a:xfrm>
          <a:off x="164084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46737</xdr:rowOff>
    </xdr:from>
    <xdr:to>
      <xdr:col>22</xdr:col>
      <xdr:colOff>415925</xdr:colOff>
      <xdr:row>83</xdr:row>
      <xdr:rowOff>148337</xdr:rowOff>
    </xdr:to>
    <xdr:sp macro="" textlink="">
      <xdr:nvSpPr>
        <xdr:cNvPr id="436" name="円/楕円 435"/>
        <xdr:cNvSpPr/>
      </xdr:nvSpPr>
      <xdr:spPr>
        <a:xfrm>
          <a:off x="15430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49530</xdr:rowOff>
    </xdr:from>
    <xdr:to>
      <xdr:col>23</xdr:col>
      <xdr:colOff>517525</xdr:colOff>
      <xdr:row>83</xdr:row>
      <xdr:rowOff>97537</xdr:rowOff>
    </xdr:to>
    <xdr:cxnSp macro="">
      <xdr:nvCxnSpPr>
        <xdr:cNvPr id="437" name="直線コネクタ 436"/>
        <xdr:cNvCxnSpPr/>
      </xdr:nvCxnSpPr>
      <xdr:spPr>
        <a:xfrm flipV="1">
          <a:off x="15481300" y="14279880"/>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148607</xdr:rowOff>
    </xdr:from>
    <xdr:ext cx="405111" cy="259045"/>
    <xdr:sp macro="" textlink="">
      <xdr:nvSpPr>
        <xdr:cNvPr id="438" name="n_1aveValue【消防施設】&#10;有形固定資産減価償却率"/>
        <xdr:cNvSpPr txBox="1"/>
      </xdr:nvSpPr>
      <xdr:spPr>
        <a:xfrm>
          <a:off x="15266043"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164864</xdr:rowOff>
    </xdr:from>
    <xdr:ext cx="405111" cy="259045"/>
    <xdr:sp macro="" textlink="">
      <xdr:nvSpPr>
        <xdr:cNvPr id="439" name="n_1mainValue【消防施設】&#10;有形固定資産減価償却率"/>
        <xdr:cNvSpPr txBox="1"/>
      </xdr:nvSpPr>
      <xdr:spPr>
        <a:xfrm>
          <a:off x="15266043" y="1405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7" name="正方形/長方形 4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48" name="テキスト ボックス 4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49" name="直線コネクタ 4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50" name="直線コネクタ 44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51" name="テキスト ボックス 45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52" name="直線コネクタ 45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53" name="テキスト ボックス 45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54" name="直線コネクタ 45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55" name="テキスト ボックス 45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56" name="直線コネクタ 45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57" name="テキスト ボックス 45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58" name="直線コネクタ 4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59" name="テキスト ボックス 4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461" name="直線コネクタ 460"/>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462"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463" name="直線コネクタ 462"/>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64"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65" name="直線コネクタ 464"/>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23892</xdr:rowOff>
    </xdr:from>
    <xdr:ext cx="469744" cy="259045"/>
    <xdr:sp macro="" textlink="">
      <xdr:nvSpPr>
        <xdr:cNvPr id="466" name="【消防施設】&#10;一人当たり面積平均値テキスト"/>
        <xdr:cNvSpPr txBox="1"/>
      </xdr:nvSpPr>
      <xdr:spPr>
        <a:xfrm>
          <a:off x="22250400" y="13911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467" name="フローチャート : 判断 466"/>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468" name="フローチャート : 判断 46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69" name="テキスト ボックス 4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0" name="テキスト ボックス 4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1" name="テキスト ボックス 4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2" name="テキスト ボックス 4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3" name="テキスト ボックス 4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60452</xdr:rowOff>
    </xdr:from>
    <xdr:to>
      <xdr:col>32</xdr:col>
      <xdr:colOff>238125</xdr:colOff>
      <xdr:row>82</xdr:row>
      <xdr:rowOff>162052</xdr:rowOff>
    </xdr:to>
    <xdr:sp macro="" textlink="">
      <xdr:nvSpPr>
        <xdr:cNvPr id="474" name="円/楕円 473"/>
        <xdr:cNvSpPr/>
      </xdr:nvSpPr>
      <xdr:spPr>
        <a:xfrm>
          <a:off x="22110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38879</xdr:rowOff>
    </xdr:from>
    <xdr:ext cx="469744" cy="259045"/>
    <xdr:sp macro="" textlink="">
      <xdr:nvSpPr>
        <xdr:cNvPr id="475" name="【消防施設】&#10;一人当たり面積該当値テキスト"/>
        <xdr:cNvSpPr txBox="1"/>
      </xdr:nvSpPr>
      <xdr:spPr>
        <a:xfrm>
          <a:off x="22250400" y="1409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78739</xdr:rowOff>
    </xdr:from>
    <xdr:to>
      <xdr:col>31</xdr:col>
      <xdr:colOff>85725</xdr:colOff>
      <xdr:row>83</xdr:row>
      <xdr:rowOff>8889</xdr:rowOff>
    </xdr:to>
    <xdr:sp macro="" textlink="">
      <xdr:nvSpPr>
        <xdr:cNvPr id="476" name="円/楕円 475"/>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111252</xdr:rowOff>
    </xdr:from>
    <xdr:to>
      <xdr:col>32</xdr:col>
      <xdr:colOff>187325</xdr:colOff>
      <xdr:row>82</xdr:row>
      <xdr:rowOff>129539</xdr:rowOff>
    </xdr:to>
    <xdr:cxnSp macro="">
      <xdr:nvCxnSpPr>
        <xdr:cNvPr id="477" name="直線コネクタ 476"/>
        <xdr:cNvCxnSpPr/>
      </xdr:nvCxnSpPr>
      <xdr:spPr>
        <a:xfrm flipV="1">
          <a:off x="21323300" y="141701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22877</xdr:rowOff>
    </xdr:from>
    <xdr:ext cx="469744" cy="259045"/>
    <xdr:sp macro="" textlink="">
      <xdr:nvSpPr>
        <xdr:cNvPr id="478" name="n_1ave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25416</xdr:rowOff>
    </xdr:from>
    <xdr:ext cx="469744" cy="259045"/>
    <xdr:sp macro="" textlink="">
      <xdr:nvSpPr>
        <xdr:cNvPr id="479" name="n_1main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0" name="テキスト ボックス 4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91" name="直線コネクタ 49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92" name="テキスト ボックス 49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93" name="直線コネクタ 49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94" name="テキスト ボックス 49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95" name="直線コネクタ 49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96" name="テキスト ボックス 49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97" name="直線コネクタ 49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98" name="テキスト ボックス 49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9" name="直線コネクタ 4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0" name="テキスト ボックス 4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502" name="直線コネクタ 501"/>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503"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504" name="直線コネクタ 503"/>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05"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06" name="直線コネクタ 50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507"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508" name="フローチャート : 判断 507"/>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509" name="フローチャート : 判断 508"/>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0" name="テキスト ボックス 5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1" name="テキスト ボックス 5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2" name="テキスト ボックス 5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3" name="テキスト ボックス 5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4" name="テキスト ボックス 5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41402</xdr:rowOff>
    </xdr:from>
    <xdr:to>
      <xdr:col>23</xdr:col>
      <xdr:colOff>568325</xdr:colOff>
      <xdr:row>105</xdr:row>
      <xdr:rowOff>143002</xdr:rowOff>
    </xdr:to>
    <xdr:sp macro="" textlink="">
      <xdr:nvSpPr>
        <xdr:cNvPr id="515" name="円/楕円 514"/>
        <xdr:cNvSpPr/>
      </xdr:nvSpPr>
      <xdr:spPr>
        <a:xfrm>
          <a:off x="162687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64279</xdr:rowOff>
    </xdr:from>
    <xdr:ext cx="405111" cy="259045"/>
    <xdr:sp macro="" textlink="">
      <xdr:nvSpPr>
        <xdr:cNvPr id="516" name="【庁舎】&#10;有形固定資産減価償却率該当値テキスト"/>
        <xdr:cNvSpPr txBox="1"/>
      </xdr:nvSpPr>
      <xdr:spPr>
        <a:xfrm>
          <a:off x="16408400" y="1789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87122</xdr:rowOff>
    </xdr:from>
    <xdr:to>
      <xdr:col>22</xdr:col>
      <xdr:colOff>415925</xdr:colOff>
      <xdr:row>106</xdr:row>
      <xdr:rowOff>17272</xdr:rowOff>
    </xdr:to>
    <xdr:sp macro="" textlink="">
      <xdr:nvSpPr>
        <xdr:cNvPr id="517" name="円/楕円 516"/>
        <xdr:cNvSpPr/>
      </xdr:nvSpPr>
      <xdr:spPr>
        <a:xfrm>
          <a:off x="15430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92202</xdr:rowOff>
    </xdr:from>
    <xdr:to>
      <xdr:col>23</xdr:col>
      <xdr:colOff>517525</xdr:colOff>
      <xdr:row>105</xdr:row>
      <xdr:rowOff>137922</xdr:rowOff>
    </xdr:to>
    <xdr:cxnSp macro="">
      <xdr:nvCxnSpPr>
        <xdr:cNvPr id="518" name="直線コネクタ 517"/>
        <xdr:cNvCxnSpPr/>
      </xdr:nvCxnSpPr>
      <xdr:spPr>
        <a:xfrm flipV="1">
          <a:off x="15481300" y="180944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122699</xdr:rowOff>
    </xdr:from>
    <xdr:ext cx="405111" cy="259045"/>
    <xdr:sp macro="" textlink="">
      <xdr:nvSpPr>
        <xdr:cNvPr id="519"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33799</xdr:rowOff>
    </xdr:from>
    <xdr:ext cx="405111" cy="259045"/>
    <xdr:sp macro="" textlink="">
      <xdr:nvSpPr>
        <xdr:cNvPr id="520" name="n_1mainValue【庁舎】&#10;有形固定資産減価償却率"/>
        <xdr:cNvSpPr txBox="1"/>
      </xdr:nvSpPr>
      <xdr:spPr>
        <a:xfrm>
          <a:off x="15266043"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8" name="正方形/長方形 5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29" name="テキスト ボックス 5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0" name="直線コネクタ 5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1" name="テキスト ボックス 53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32" name="直線コネクタ 5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33" name="テキスト ボックス 5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34" name="直線コネクタ 5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35" name="テキスト ボックス 5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36" name="直線コネクタ 5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37" name="テキスト ボックス 5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38" name="直線コネクタ 5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39" name="テキスト ボックス 5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0" name="直線コネクタ 5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1" name="テキスト ボックス 5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2" name="直線コネクタ 5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3" name="テキスト ボックス 5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45" name="直線コネクタ 544"/>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46"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47" name="直線コネクタ 546"/>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48"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49" name="直線コネクタ 548"/>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550"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51" name="フローチャート : 判断 550"/>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552" name="フローチャート : 判断 551"/>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3" name="テキスト ボックス 5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4" name="テキスト ボックス 5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5" name="テキスト ボックス 5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6" name="テキスト ボックス 5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7" name="テキスト ボックス 5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86361</xdr:rowOff>
    </xdr:from>
    <xdr:to>
      <xdr:col>32</xdr:col>
      <xdr:colOff>238125</xdr:colOff>
      <xdr:row>103</xdr:row>
      <xdr:rowOff>16511</xdr:rowOff>
    </xdr:to>
    <xdr:sp macro="" textlink="">
      <xdr:nvSpPr>
        <xdr:cNvPr id="558" name="円/楕円 557"/>
        <xdr:cNvSpPr/>
      </xdr:nvSpPr>
      <xdr:spPr>
        <a:xfrm>
          <a:off x="221107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109238</xdr:rowOff>
    </xdr:from>
    <xdr:ext cx="469744" cy="259045"/>
    <xdr:sp macro="" textlink="">
      <xdr:nvSpPr>
        <xdr:cNvPr id="559" name="【庁舎】&#10;一人当たり面積該当値テキスト"/>
        <xdr:cNvSpPr txBox="1"/>
      </xdr:nvSpPr>
      <xdr:spPr>
        <a:xfrm>
          <a:off x="22250400"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0.748</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126364</xdr:rowOff>
    </xdr:from>
    <xdr:to>
      <xdr:col>31</xdr:col>
      <xdr:colOff>85725</xdr:colOff>
      <xdr:row>103</xdr:row>
      <xdr:rowOff>56514</xdr:rowOff>
    </xdr:to>
    <xdr:sp macro="" textlink="">
      <xdr:nvSpPr>
        <xdr:cNvPr id="560" name="円/楕円 559"/>
        <xdr:cNvSpPr/>
      </xdr:nvSpPr>
      <xdr:spPr>
        <a:xfrm>
          <a:off x="21272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137161</xdr:rowOff>
    </xdr:from>
    <xdr:to>
      <xdr:col>32</xdr:col>
      <xdr:colOff>187325</xdr:colOff>
      <xdr:row>103</xdr:row>
      <xdr:rowOff>5714</xdr:rowOff>
    </xdr:to>
    <xdr:cxnSp macro="">
      <xdr:nvCxnSpPr>
        <xdr:cNvPr id="561" name="直線コネクタ 560"/>
        <xdr:cNvCxnSpPr/>
      </xdr:nvCxnSpPr>
      <xdr:spPr>
        <a:xfrm flipV="1">
          <a:off x="21323300" y="176250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161941</xdr:rowOff>
    </xdr:from>
    <xdr:ext cx="469744" cy="259045"/>
    <xdr:sp macro="" textlink="">
      <xdr:nvSpPr>
        <xdr:cNvPr id="562" name="n_1aveValue【庁舎】&#10;一人当たり面積"/>
        <xdr:cNvSpPr txBox="1"/>
      </xdr:nvSpPr>
      <xdr:spPr>
        <a:xfrm>
          <a:off x="210757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73041</xdr:rowOff>
    </xdr:from>
    <xdr:ext cx="469744" cy="259045"/>
    <xdr:sp macro="" textlink="">
      <xdr:nvSpPr>
        <xdr:cNvPr id="563" name="n_1mainValue【庁舎】&#10;一人当たり面積"/>
        <xdr:cNvSpPr txBox="1"/>
      </xdr:nvSpPr>
      <xdr:spPr>
        <a:xfrm>
          <a:off x="21075727" y="1738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0.727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の生活に直結している道路・橋梁などの社会資本については、長寿命化計画を策定し国庫補助金を得て改修を行っているが、公民館などの施設は補修等で対応しているため、減価償却率が高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7189309</v>
      </c>
      <c r="BO4" s="411"/>
      <c r="BP4" s="411"/>
      <c r="BQ4" s="411"/>
      <c r="BR4" s="411"/>
      <c r="BS4" s="411"/>
      <c r="BT4" s="411"/>
      <c r="BU4" s="412"/>
      <c r="BV4" s="410">
        <v>6639399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6.5</v>
      </c>
      <c r="CU4" s="588"/>
      <c r="CV4" s="588"/>
      <c r="CW4" s="588"/>
      <c r="CX4" s="588"/>
      <c r="CY4" s="588"/>
      <c r="CZ4" s="588"/>
      <c r="DA4" s="589"/>
      <c r="DB4" s="587">
        <v>4.5999999999999996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6861436</v>
      </c>
      <c r="BO5" s="416"/>
      <c r="BP5" s="416"/>
      <c r="BQ5" s="416"/>
      <c r="BR5" s="416"/>
      <c r="BS5" s="416"/>
      <c r="BT5" s="416"/>
      <c r="BU5" s="417"/>
      <c r="BV5" s="415">
        <v>6403135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87.5</v>
      </c>
      <c r="CU5" s="386"/>
      <c r="CV5" s="386"/>
      <c r="CW5" s="386"/>
      <c r="CX5" s="386"/>
      <c r="CY5" s="386"/>
      <c r="CZ5" s="386"/>
      <c r="DA5" s="387"/>
      <c r="DB5" s="385">
        <v>85.2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327873</v>
      </c>
      <c r="BO6" s="416"/>
      <c r="BP6" s="416"/>
      <c r="BQ6" s="416"/>
      <c r="BR6" s="416"/>
      <c r="BS6" s="416"/>
      <c r="BT6" s="416"/>
      <c r="BU6" s="417"/>
      <c r="BV6" s="415">
        <v>236264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90.8</v>
      </c>
      <c r="CU6" s="562"/>
      <c r="CV6" s="562"/>
      <c r="CW6" s="562"/>
      <c r="CX6" s="562"/>
      <c r="CY6" s="562"/>
      <c r="CZ6" s="562"/>
      <c r="DA6" s="563"/>
      <c r="DB6" s="561">
        <v>89.6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90601</v>
      </c>
      <c r="BO7" s="416"/>
      <c r="BP7" s="416"/>
      <c r="BQ7" s="416"/>
      <c r="BR7" s="416"/>
      <c r="BS7" s="416"/>
      <c r="BT7" s="416"/>
      <c r="BU7" s="417"/>
      <c r="BV7" s="415">
        <v>59817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3653847</v>
      </c>
      <c r="CU7" s="416"/>
      <c r="CV7" s="416"/>
      <c r="CW7" s="416"/>
      <c r="CX7" s="416"/>
      <c r="CY7" s="416"/>
      <c r="CZ7" s="416"/>
      <c r="DA7" s="417"/>
      <c r="DB7" s="415">
        <v>3809433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237272</v>
      </c>
      <c r="BO8" s="416"/>
      <c r="BP8" s="416"/>
      <c r="BQ8" s="416"/>
      <c r="BR8" s="416"/>
      <c r="BS8" s="416"/>
      <c r="BT8" s="416"/>
      <c r="BU8" s="417"/>
      <c r="BV8" s="415">
        <v>176447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0.17</v>
      </c>
      <c r="CU8" s="525"/>
      <c r="CV8" s="525"/>
      <c r="CW8" s="525"/>
      <c r="CX8" s="525"/>
      <c r="CY8" s="525"/>
      <c r="CZ8" s="525"/>
      <c r="DA8" s="526"/>
      <c r="DB8" s="524">
        <v>0.17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7092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60825</v>
      </c>
      <c r="BO9" s="416"/>
      <c r="BP9" s="416"/>
      <c r="BQ9" s="416"/>
      <c r="BR9" s="416"/>
      <c r="BS9" s="416"/>
      <c r="BT9" s="416"/>
      <c r="BU9" s="417"/>
      <c r="BV9" s="415">
        <v>7072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14.4</v>
      </c>
      <c r="CU9" s="386"/>
      <c r="CV9" s="386"/>
      <c r="CW9" s="386"/>
      <c r="CX9" s="386"/>
      <c r="CY9" s="386"/>
      <c r="CZ9" s="386"/>
      <c r="DA9" s="387"/>
      <c r="DB9" s="385">
        <v>14.2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7765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25000</v>
      </c>
      <c r="BO10" s="416"/>
      <c r="BP10" s="416"/>
      <c r="BQ10" s="416"/>
      <c r="BR10" s="416"/>
      <c r="BS10" s="416"/>
      <c r="BT10" s="416"/>
      <c r="BU10" s="417"/>
      <c r="BV10" s="415">
        <v>70000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7114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7059</v>
      </c>
      <c r="S13" s="517"/>
      <c r="T13" s="517"/>
      <c r="U13" s="517"/>
      <c r="V13" s="518"/>
      <c r="W13" s="504" t="s">
        <v>124</v>
      </c>
      <c r="X13" s="428"/>
      <c r="Y13" s="428"/>
      <c r="Z13" s="428"/>
      <c r="AA13" s="428"/>
      <c r="AB13" s="429"/>
      <c r="AC13" s="391">
        <v>466</v>
      </c>
      <c r="AD13" s="392"/>
      <c r="AE13" s="392"/>
      <c r="AF13" s="392"/>
      <c r="AG13" s="393"/>
      <c r="AH13" s="391">
        <v>547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85825</v>
      </c>
      <c r="BO13" s="416"/>
      <c r="BP13" s="416"/>
      <c r="BQ13" s="416"/>
      <c r="BR13" s="416"/>
      <c r="BS13" s="416"/>
      <c r="BT13" s="416"/>
      <c r="BU13" s="417"/>
      <c r="BV13" s="415">
        <v>77072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5.0999999999999996</v>
      </c>
      <c r="CU13" s="386"/>
      <c r="CV13" s="386"/>
      <c r="CW13" s="386"/>
      <c r="CX13" s="386"/>
      <c r="CY13" s="386"/>
      <c r="CZ13" s="386"/>
      <c r="DA13" s="387"/>
      <c r="DB13" s="385">
        <v>5.6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7315</v>
      </c>
      <c r="S14" s="517"/>
      <c r="T14" s="517"/>
      <c r="U14" s="517"/>
      <c r="V14" s="518"/>
      <c r="W14" s="519"/>
      <c r="X14" s="431"/>
      <c r="Y14" s="431"/>
      <c r="Z14" s="431"/>
      <c r="AA14" s="431"/>
      <c r="AB14" s="432"/>
      <c r="AC14" s="509">
        <v>16.100000000000001</v>
      </c>
      <c r="AD14" s="510"/>
      <c r="AE14" s="510"/>
      <c r="AF14" s="510"/>
      <c r="AG14" s="511"/>
      <c r="AH14" s="509">
        <v>16.8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7267</v>
      </c>
      <c r="S15" s="517"/>
      <c r="T15" s="517"/>
      <c r="U15" s="517"/>
      <c r="V15" s="518"/>
      <c r="W15" s="504" t="s">
        <v>131</v>
      </c>
      <c r="X15" s="428"/>
      <c r="Y15" s="428"/>
      <c r="Z15" s="428"/>
      <c r="AA15" s="428"/>
      <c r="AB15" s="429"/>
      <c r="AC15" s="391">
        <v>577</v>
      </c>
      <c r="AD15" s="392"/>
      <c r="AE15" s="392"/>
      <c r="AF15" s="392"/>
      <c r="AG15" s="393"/>
      <c r="AH15" s="391">
        <v>681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551469</v>
      </c>
      <c r="BO15" s="411"/>
      <c r="BP15" s="411"/>
      <c r="BQ15" s="411"/>
      <c r="BR15" s="411"/>
      <c r="BS15" s="411"/>
      <c r="BT15" s="411"/>
      <c r="BU15" s="412"/>
      <c r="BV15" s="410">
        <v>544521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19.899999999999999</v>
      </c>
      <c r="AD16" s="510"/>
      <c r="AE16" s="510"/>
      <c r="AF16" s="510"/>
      <c r="AG16" s="511"/>
      <c r="AH16" s="509">
        <v>20.9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3201271</v>
      </c>
      <c r="BO16" s="416"/>
      <c r="BP16" s="416"/>
      <c r="BQ16" s="416"/>
      <c r="BR16" s="416"/>
      <c r="BS16" s="416"/>
      <c r="BT16" s="416"/>
      <c r="BU16" s="417"/>
      <c r="BV16" s="415">
        <v>3186752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1858</v>
      </c>
      <c r="AD17" s="392"/>
      <c r="AE17" s="392"/>
      <c r="AF17" s="392"/>
      <c r="AG17" s="393"/>
      <c r="AH17" s="391">
        <v>2025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686445</v>
      </c>
      <c r="BO17" s="416"/>
      <c r="BP17" s="416"/>
      <c r="BQ17" s="416"/>
      <c r="BR17" s="416"/>
      <c r="BS17" s="416"/>
      <c r="BT17" s="416"/>
      <c r="BU17" s="417"/>
      <c r="BV17" s="415">
        <v>677510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140.80000000000001</v>
      </c>
      <c r="M18" s="480"/>
      <c r="N18" s="480"/>
      <c r="O18" s="480"/>
      <c r="P18" s="480"/>
      <c r="Q18" s="480"/>
      <c r="R18" s="481"/>
      <c r="S18" s="481"/>
      <c r="T18" s="481"/>
      <c r="U18" s="481"/>
      <c r="V18" s="482"/>
      <c r="W18" s="496"/>
      <c r="X18" s="497"/>
      <c r="Y18" s="497"/>
      <c r="Z18" s="497"/>
      <c r="AA18" s="497"/>
      <c r="AB18" s="505"/>
      <c r="AC18" s="379">
        <v>64</v>
      </c>
      <c r="AD18" s="380"/>
      <c r="AE18" s="380"/>
      <c r="AF18" s="380"/>
      <c r="AG18" s="483"/>
      <c r="AH18" s="379">
        <v>62.3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3197119</v>
      </c>
      <c r="BO18" s="416"/>
      <c r="BP18" s="416"/>
      <c r="BQ18" s="416"/>
      <c r="BR18" s="416"/>
      <c r="BS18" s="416"/>
      <c r="BT18" s="416"/>
      <c r="BU18" s="417"/>
      <c r="BV18" s="415">
        <v>3269182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50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4361133</v>
      </c>
      <c r="BO19" s="416"/>
      <c r="BP19" s="416"/>
      <c r="BQ19" s="416"/>
      <c r="BR19" s="416"/>
      <c r="BS19" s="416"/>
      <c r="BT19" s="416"/>
      <c r="BU19" s="417"/>
      <c r="BV19" s="415">
        <v>4618303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2901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6940603</v>
      </c>
      <c r="BO23" s="416"/>
      <c r="BP23" s="416"/>
      <c r="BQ23" s="416"/>
      <c r="BR23" s="416"/>
      <c r="BS23" s="416"/>
      <c r="BT23" s="416"/>
      <c r="BU23" s="417"/>
      <c r="BV23" s="415">
        <v>5975010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7680</v>
      </c>
      <c r="R24" s="392"/>
      <c r="S24" s="392"/>
      <c r="T24" s="392"/>
      <c r="U24" s="392"/>
      <c r="V24" s="393"/>
      <c r="W24" s="457"/>
      <c r="X24" s="448"/>
      <c r="Y24" s="449"/>
      <c r="Z24" s="388" t="s">
        <v>155</v>
      </c>
      <c r="AA24" s="389"/>
      <c r="AB24" s="389"/>
      <c r="AC24" s="389"/>
      <c r="AD24" s="389"/>
      <c r="AE24" s="389"/>
      <c r="AF24" s="389"/>
      <c r="AG24" s="390"/>
      <c r="AH24" s="391">
        <v>112</v>
      </c>
      <c r="AI24" s="392"/>
      <c r="AJ24" s="392"/>
      <c r="AK24" s="392"/>
      <c r="AL24" s="393"/>
      <c r="AM24" s="391">
        <v>356048</v>
      </c>
      <c r="AN24" s="392"/>
      <c r="AO24" s="392"/>
      <c r="AP24" s="392"/>
      <c r="AQ24" s="392"/>
      <c r="AR24" s="393"/>
      <c r="AS24" s="391">
        <v>3179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3017275</v>
      </c>
      <c r="BO24" s="416"/>
      <c r="BP24" s="416"/>
      <c r="BQ24" s="416"/>
      <c r="BR24" s="416"/>
      <c r="BS24" s="416"/>
      <c r="BT24" s="416"/>
      <c r="BU24" s="417"/>
      <c r="BV24" s="415">
        <v>2887378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6150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297315</v>
      </c>
      <c r="BO25" s="411"/>
      <c r="BP25" s="411"/>
      <c r="BQ25" s="411"/>
      <c r="BR25" s="411"/>
      <c r="BS25" s="411"/>
      <c r="BT25" s="411"/>
      <c r="BU25" s="412"/>
      <c r="BV25" s="410">
        <v>1692887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5530</v>
      </c>
      <c r="R26" s="392"/>
      <c r="S26" s="392"/>
      <c r="T26" s="392"/>
      <c r="U26" s="392"/>
      <c r="V26" s="393"/>
      <c r="W26" s="457"/>
      <c r="X26" s="448"/>
      <c r="Y26" s="449"/>
      <c r="Z26" s="388" t="s">
        <v>161</v>
      </c>
      <c r="AA26" s="470"/>
      <c r="AB26" s="470"/>
      <c r="AC26" s="470"/>
      <c r="AD26" s="470"/>
      <c r="AE26" s="470"/>
      <c r="AF26" s="470"/>
      <c r="AG26" s="471"/>
      <c r="AH26" s="391">
        <v>16</v>
      </c>
      <c r="AI26" s="392"/>
      <c r="AJ26" s="392"/>
      <c r="AK26" s="392"/>
      <c r="AL26" s="393"/>
      <c r="AM26" s="391">
        <v>47232</v>
      </c>
      <c r="AN26" s="392"/>
      <c r="AO26" s="392"/>
      <c r="AP26" s="392"/>
      <c r="AQ26" s="392"/>
      <c r="AR26" s="393"/>
      <c r="AS26" s="391">
        <v>2952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2690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2310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2471157</v>
      </c>
      <c r="BO28" s="411"/>
      <c r="BP28" s="411"/>
      <c r="BQ28" s="411"/>
      <c r="BR28" s="411"/>
      <c r="BS28" s="411"/>
      <c r="BT28" s="411"/>
      <c r="BU28" s="412"/>
      <c r="BV28" s="410">
        <v>2446157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10</v>
      </c>
      <c r="M29" s="392"/>
      <c r="N29" s="392"/>
      <c r="O29" s="392"/>
      <c r="P29" s="393"/>
      <c r="Q29" s="391">
        <v>1920</v>
      </c>
      <c r="R29" s="392"/>
      <c r="S29" s="392"/>
      <c r="T29" s="392"/>
      <c r="U29" s="392"/>
      <c r="V29" s="393"/>
      <c r="W29" s="458"/>
      <c r="X29" s="459"/>
      <c r="Y29" s="460"/>
      <c r="Z29" s="388" t="s">
        <v>171</v>
      </c>
      <c r="AA29" s="389"/>
      <c r="AB29" s="389"/>
      <c r="AC29" s="389"/>
      <c r="AD29" s="389"/>
      <c r="AE29" s="389"/>
      <c r="AF29" s="389"/>
      <c r="AG29" s="390"/>
      <c r="AH29" s="391">
        <v>112</v>
      </c>
      <c r="AI29" s="392"/>
      <c r="AJ29" s="392"/>
      <c r="AK29" s="392"/>
      <c r="AL29" s="393"/>
      <c r="AM29" s="391">
        <v>356048</v>
      </c>
      <c r="AN29" s="392"/>
      <c r="AO29" s="392"/>
      <c r="AP29" s="392"/>
      <c r="AQ29" s="392"/>
      <c r="AR29" s="393"/>
      <c r="AS29" s="391">
        <v>3179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958963</v>
      </c>
      <c r="BO29" s="416"/>
      <c r="BP29" s="416"/>
      <c r="BQ29" s="416"/>
      <c r="BR29" s="416"/>
      <c r="BS29" s="416"/>
      <c r="BT29" s="416"/>
      <c r="BU29" s="417"/>
      <c r="BV29" s="415">
        <v>907963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740313</v>
      </c>
      <c r="BO30" s="419"/>
      <c r="BP30" s="419"/>
      <c r="BQ30" s="419"/>
      <c r="BR30" s="419"/>
      <c r="BS30" s="419"/>
      <c r="BT30" s="419"/>
      <c r="BU30" s="420"/>
      <c r="BV30" s="418">
        <v>603252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美波町国民健康保険事業特別会計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美波町病院事業会計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美波町簡易水道事業特別会計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徳島県市町村議会議員公務災害補償等組合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株式会社道の駅日和佐</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美波町育英奨学金貸付事業特別会計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美波町国民健康保険診療所特別会計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美波町水道事業会計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IF('各会計、関係団体の財政状況及び健全化判断比率'!B35="","",'各会計、関係団体の財政状況及び健全化判断比率'!B35)</f>
        <v>美波町公共下水道事業特別会計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徳島県市町村総合事務組合（一般会計）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美波町介護保険事業特別会計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IF('各会計、関係団体の財政状況及び健全化判断比率'!B36="","",'各会計、関係団体の財政状況及び健全化判断比率'!B36)</f>
        <v>美波町漁業集落排水事業特別会計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徳島県市町村総合事務組合（徳島滞納整理機構特別会計）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美波町後期高齢者医療特別会計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徳島県後期高齢者医療広域連合（一般会計）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徳島県後期高齢者医療広域連合（特別会計）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海部老人ホーム町村組合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海部郡衛生処理事務組合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海部消防組合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海部郡特別養護老人ホーム事務組合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516221</v>
      </c>
      <c r="S5" s="671"/>
      <c r="T5" s="671"/>
      <c r="U5" s="671"/>
      <c r="V5" s="671"/>
      <c r="W5" s="671"/>
      <c r="X5" s="671"/>
      <c r="Y5" s="718"/>
      <c r="Z5" s="731">
        <v>7.2</v>
      </c>
      <c r="AA5" s="731"/>
      <c r="AB5" s="731"/>
      <c r="AC5" s="731"/>
      <c r="AD5" s="732">
        <v>516221</v>
      </c>
      <c r="AE5" s="732"/>
      <c r="AF5" s="732"/>
      <c r="AG5" s="732"/>
      <c r="AH5" s="732"/>
      <c r="AI5" s="732"/>
      <c r="AJ5" s="732"/>
      <c r="AK5" s="732"/>
      <c r="AL5" s="719">
        <v>14.7</v>
      </c>
      <c r="AM5" s="688"/>
      <c r="AN5" s="688"/>
      <c r="AO5" s="720"/>
      <c r="AP5" s="707" t="s">
        <v>210</v>
      </c>
      <c r="AQ5" s="708"/>
      <c r="AR5" s="708"/>
      <c r="AS5" s="708"/>
      <c r="AT5" s="708"/>
      <c r="AU5" s="708"/>
      <c r="AV5" s="708"/>
      <c r="AW5" s="708"/>
      <c r="AX5" s="708"/>
      <c r="AY5" s="708"/>
      <c r="AZ5" s="708"/>
      <c r="BA5" s="708"/>
      <c r="BB5" s="708"/>
      <c r="BC5" s="708"/>
      <c r="BD5" s="708"/>
      <c r="BE5" s="708"/>
      <c r="BF5" s="709"/>
      <c r="BG5" s="620">
        <v>516221</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37982</v>
      </c>
      <c r="S6" s="621"/>
      <c r="T6" s="621"/>
      <c r="U6" s="621"/>
      <c r="V6" s="621"/>
      <c r="W6" s="621"/>
      <c r="X6" s="621"/>
      <c r="Y6" s="622"/>
      <c r="Z6" s="673">
        <v>0.5</v>
      </c>
      <c r="AA6" s="673"/>
      <c r="AB6" s="673"/>
      <c r="AC6" s="673"/>
      <c r="AD6" s="674">
        <v>37982</v>
      </c>
      <c r="AE6" s="674"/>
      <c r="AF6" s="674"/>
      <c r="AG6" s="674"/>
      <c r="AH6" s="674"/>
      <c r="AI6" s="674"/>
      <c r="AJ6" s="674"/>
      <c r="AK6" s="674"/>
      <c r="AL6" s="643">
        <v>1.1000000000000001</v>
      </c>
      <c r="AM6" s="675"/>
      <c r="AN6" s="675"/>
      <c r="AO6" s="676"/>
      <c r="AP6" s="617" t="s">
        <v>216</v>
      </c>
      <c r="AQ6" s="618"/>
      <c r="AR6" s="618"/>
      <c r="AS6" s="618"/>
      <c r="AT6" s="618"/>
      <c r="AU6" s="618"/>
      <c r="AV6" s="618"/>
      <c r="AW6" s="618"/>
      <c r="AX6" s="618"/>
      <c r="AY6" s="618"/>
      <c r="AZ6" s="618"/>
      <c r="BA6" s="618"/>
      <c r="BB6" s="618"/>
      <c r="BC6" s="618"/>
      <c r="BD6" s="618"/>
      <c r="BE6" s="618"/>
      <c r="BF6" s="619"/>
      <c r="BG6" s="620">
        <v>516221</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63276</v>
      </c>
      <c r="CS6" s="621"/>
      <c r="CT6" s="621"/>
      <c r="CU6" s="621"/>
      <c r="CV6" s="621"/>
      <c r="CW6" s="621"/>
      <c r="CX6" s="621"/>
      <c r="CY6" s="622"/>
      <c r="CZ6" s="673">
        <v>0.9</v>
      </c>
      <c r="DA6" s="673"/>
      <c r="DB6" s="673"/>
      <c r="DC6" s="673"/>
      <c r="DD6" s="626" t="s">
        <v>211</v>
      </c>
      <c r="DE6" s="621"/>
      <c r="DF6" s="621"/>
      <c r="DG6" s="621"/>
      <c r="DH6" s="621"/>
      <c r="DI6" s="621"/>
      <c r="DJ6" s="621"/>
      <c r="DK6" s="621"/>
      <c r="DL6" s="621"/>
      <c r="DM6" s="621"/>
      <c r="DN6" s="621"/>
      <c r="DO6" s="621"/>
      <c r="DP6" s="622"/>
      <c r="DQ6" s="626">
        <v>63276</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569</v>
      </c>
      <c r="S7" s="621"/>
      <c r="T7" s="621"/>
      <c r="U7" s="621"/>
      <c r="V7" s="621"/>
      <c r="W7" s="621"/>
      <c r="X7" s="621"/>
      <c r="Y7" s="622"/>
      <c r="Z7" s="673">
        <v>0</v>
      </c>
      <c r="AA7" s="673"/>
      <c r="AB7" s="673"/>
      <c r="AC7" s="673"/>
      <c r="AD7" s="674">
        <v>569</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230827</v>
      </c>
      <c r="BH7" s="621"/>
      <c r="BI7" s="621"/>
      <c r="BJ7" s="621"/>
      <c r="BK7" s="621"/>
      <c r="BL7" s="621"/>
      <c r="BM7" s="621"/>
      <c r="BN7" s="622"/>
      <c r="BO7" s="673">
        <v>44.7</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1101431</v>
      </c>
      <c r="CS7" s="621"/>
      <c r="CT7" s="621"/>
      <c r="CU7" s="621"/>
      <c r="CV7" s="621"/>
      <c r="CW7" s="621"/>
      <c r="CX7" s="621"/>
      <c r="CY7" s="622"/>
      <c r="CZ7" s="673">
        <v>16.100000000000001</v>
      </c>
      <c r="DA7" s="673"/>
      <c r="DB7" s="673"/>
      <c r="DC7" s="673"/>
      <c r="DD7" s="626">
        <v>44437</v>
      </c>
      <c r="DE7" s="621"/>
      <c r="DF7" s="621"/>
      <c r="DG7" s="621"/>
      <c r="DH7" s="621"/>
      <c r="DI7" s="621"/>
      <c r="DJ7" s="621"/>
      <c r="DK7" s="621"/>
      <c r="DL7" s="621"/>
      <c r="DM7" s="621"/>
      <c r="DN7" s="621"/>
      <c r="DO7" s="621"/>
      <c r="DP7" s="622"/>
      <c r="DQ7" s="626">
        <v>695726</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4108</v>
      </c>
      <c r="S8" s="621"/>
      <c r="T8" s="621"/>
      <c r="U8" s="621"/>
      <c r="V8" s="621"/>
      <c r="W8" s="621"/>
      <c r="X8" s="621"/>
      <c r="Y8" s="622"/>
      <c r="Z8" s="673">
        <v>0.1</v>
      </c>
      <c r="AA8" s="673"/>
      <c r="AB8" s="673"/>
      <c r="AC8" s="673"/>
      <c r="AD8" s="674">
        <v>4108</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10305</v>
      </c>
      <c r="BH8" s="621"/>
      <c r="BI8" s="621"/>
      <c r="BJ8" s="621"/>
      <c r="BK8" s="621"/>
      <c r="BL8" s="621"/>
      <c r="BM8" s="621"/>
      <c r="BN8" s="622"/>
      <c r="BO8" s="673">
        <v>2</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1383959</v>
      </c>
      <c r="CS8" s="621"/>
      <c r="CT8" s="621"/>
      <c r="CU8" s="621"/>
      <c r="CV8" s="621"/>
      <c r="CW8" s="621"/>
      <c r="CX8" s="621"/>
      <c r="CY8" s="622"/>
      <c r="CZ8" s="673">
        <v>20.2</v>
      </c>
      <c r="DA8" s="673"/>
      <c r="DB8" s="673"/>
      <c r="DC8" s="673"/>
      <c r="DD8" s="626">
        <v>21638</v>
      </c>
      <c r="DE8" s="621"/>
      <c r="DF8" s="621"/>
      <c r="DG8" s="621"/>
      <c r="DH8" s="621"/>
      <c r="DI8" s="621"/>
      <c r="DJ8" s="621"/>
      <c r="DK8" s="621"/>
      <c r="DL8" s="621"/>
      <c r="DM8" s="621"/>
      <c r="DN8" s="621"/>
      <c r="DO8" s="621"/>
      <c r="DP8" s="622"/>
      <c r="DQ8" s="626">
        <v>981796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2532</v>
      </c>
      <c r="S9" s="621"/>
      <c r="T9" s="621"/>
      <c r="U9" s="621"/>
      <c r="V9" s="621"/>
      <c r="W9" s="621"/>
      <c r="X9" s="621"/>
      <c r="Y9" s="622"/>
      <c r="Z9" s="673">
        <v>0</v>
      </c>
      <c r="AA9" s="673"/>
      <c r="AB9" s="673"/>
      <c r="AC9" s="673"/>
      <c r="AD9" s="674">
        <v>2532</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201724</v>
      </c>
      <c r="BH9" s="621"/>
      <c r="BI9" s="621"/>
      <c r="BJ9" s="621"/>
      <c r="BK9" s="621"/>
      <c r="BL9" s="621"/>
      <c r="BM9" s="621"/>
      <c r="BN9" s="622"/>
      <c r="BO9" s="673">
        <v>39.1</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1976892</v>
      </c>
      <c r="CS9" s="621"/>
      <c r="CT9" s="621"/>
      <c r="CU9" s="621"/>
      <c r="CV9" s="621"/>
      <c r="CW9" s="621"/>
      <c r="CX9" s="621"/>
      <c r="CY9" s="622"/>
      <c r="CZ9" s="673">
        <v>28.8</v>
      </c>
      <c r="DA9" s="673"/>
      <c r="DB9" s="673"/>
      <c r="DC9" s="673"/>
      <c r="DD9" s="626">
        <v>1252638</v>
      </c>
      <c r="DE9" s="621"/>
      <c r="DF9" s="621"/>
      <c r="DG9" s="621"/>
      <c r="DH9" s="621"/>
      <c r="DI9" s="621"/>
      <c r="DJ9" s="621"/>
      <c r="DK9" s="621"/>
      <c r="DL9" s="621"/>
      <c r="DM9" s="621"/>
      <c r="DN9" s="621"/>
      <c r="DO9" s="621"/>
      <c r="DP9" s="622"/>
      <c r="DQ9" s="626">
        <v>521645</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115227</v>
      </c>
      <c r="S10" s="621"/>
      <c r="T10" s="621"/>
      <c r="U10" s="621"/>
      <c r="V10" s="621"/>
      <c r="W10" s="621"/>
      <c r="X10" s="621"/>
      <c r="Y10" s="622"/>
      <c r="Z10" s="673">
        <v>1.6</v>
      </c>
      <c r="AA10" s="673"/>
      <c r="AB10" s="673"/>
      <c r="AC10" s="673"/>
      <c r="AD10" s="674">
        <v>115227</v>
      </c>
      <c r="AE10" s="674"/>
      <c r="AF10" s="674"/>
      <c r="AG10" s="674"/>
      <c r="AH10" s="674"/>
      <c r="AI10" s="674"/>
      <c r="AJ10" s="674"/>
      <c r="AK10" s="674"/>
      <c r="AL10" s="643">
        <v>3.3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10614</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8184</v>
      </c>
      <c r="BH11" s="621"/>
      <c r="BI11" s="621"/>
      <c r="BJ11" s="621"/>
      <c r="BK11" s="621"/>
      <c r="BL11" s="621"/>
      <c r="BM11" s="621"/>
      <c r="BN11" s="622"/>
      <c r="BO11" s="673">
        <v>1.6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314667</v>
      </c>
      <c r="CS11" s="621"/>
      <c r="CT11" s="621"/>
      <c r="CU11" s="621"/>
      <c r="CV11" s="621"/>
      <c r="CW11" s="621"/>
      <c r="CX11" s="621"/>
      <c r="CY11" s="622"/>
      <c r="CZ11" s="673">
        <v>4.5999999999999996</v>
      </c>
      <c r="DA11" s="673"/>
      <c r="DB11" s="673"/>
      <c r="DC11" s="673"/>
      <c r="DD11" s="626">
        <v>85995</v>
      </c>
      <c r="DE11" s="621"/>
      <c r="DF11" s="621"/>
      <c r="DG11" s="621"/>
      <c r="DH11" s="621"/>
      <c r="DI11" s="621"/>
      <c r="DJ11" s="621"/>
      <c r="DK11" s="621"/>
      <c r="DL11" s="621"/>
      <c r="DM11" s="621"/>
      <c r="DN11" s="621"/>
      <c r="DO11" s="621"/>
      <c r="DP11" s="622"/>
      <c r="DQ11" s="626">
        <v>138834</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225538</v>
      </c>
      <c r="BH12" s="621"/>
      <c r="BI12" s="621"/>
      <c r="BJ12" s="621"/>
      <c r="BK12" s="621"/>
      <c r="BL12" s="621"/>
      <c r="BM12" s="621"/>
      <c r="BN12" s="622"/>
      <c r="BO12" s="673">
        <v>43.7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69202</v>
      </c>
      <c r="CS12" s="621"/>
      <c r="CT12" s="621"/>
      <c r="CU12" s="621"/>
      <c r="CV12" s="621"/>
      <c r="CW12" s="621"/>
      <c r="CX12" s="621"/>
      <c r="CY12" s="622"/>
      <c r="CZ12" s="673">
        <v>1</v>
      </c>
      <c r="DA12" s="673"/>
      <c r="DB12" s="673"/>
      <c r="DC12" s="673"/>
      <c r="DD12" s="626">
        <v>10644</v>
      </c>
      <c r="DE12" s="621"/>
      <c r="DF12" s="621"/>
      <c r="DG12" s="621"/>
      <c r="DH12" s="621"/>
      <c r="DI12" s="621"/>
      <c r="DJ12" s="621"/>
      <c r="DK12" s="621"/>
      <c r="DL12" s="621"/>
      <c r="DM12" s="621"/>
      <c r="DN12" s="621"/>
      <c r="DO12" s="621"/>
      <c r="DP12" s="622"/>
      <c r="DQ12" s="626">
        <v>55684</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6087</v>
      </c>
      <c r="S13" s="621"/>
      <c r="T13" s="621"/>
      <c r="U13" s="621"/>
      <c r="V13" s="621"/>
      <c r="W13" s="621"/>
      <c r="X13" s="621"/>
      <c r="Y13" s="622"/>
      <c r="Z13" s="673">
        <v>0.1</v>
      </c>
      <c r="AA13" s="673"/>
      <c r="AB13" s="673"/>
      <c r="AC13" s="673"/>
      <c r="AD13" s="674">
        <v>6087</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223848</v>
      </c>
      <c r="BH13" s="621"/>
      <c r="BI13" s="621"/>
      <c r="BJ13" s="621"/>
      <c r="BK13" s="621"/>
      <c r="BL13" s="621"/>
      <c r="BM13" s="621"/>
      <c r="BN13" s="622"/>
      <c r="BO13" s="673">
        <v>43.4</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304703</v>
      </c>
      <c r="CS13" s="621"/>
      <c r="CT13" s="621"/>
      <c r="CU13" s="621"/>
      <c r="CV13" s="621"/>
      <c r="CW13" s="621"/>
      <c r="CX13" s="621"/>
      <c r="CY13" s="622"/>
      <c r="CZ13" s="673">
        <v>4.4000000000000004</v>
      </c>
      <c r="DA13" s="673"/>
      <c r="DB13" s="673"/>
      <c r="DC13" s="673"/>
      <c r="DD13" s="626">
        <v>146541</v>
      </c>
      <c r="DE13" s="621"/>
      <c r="DF13" s="621"/>
      <c r="DG13" s="621"/>
      <c r="DH13" s="621"/>
      <c r="DI13" s="621"/>
      <c r="DJ13" s="621"/>
      <c r="DK13" s="621"/>
      <c r="DL13" s="621"/>
      <c r="DM13" s="621"/>
      <c r="DN13" s="621"/>
      <c r="DO13" s="621"/>
      <c r="DP13" s="622"/>
      <c r="DQ13" s="626">
        <v>177736</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21498</v>
      </c>
      <c r="BH14" s="621"/>
      <c r="BI14" s="621"/>
      <c r="BJ14" s="621"/>
      <c r="BK14" s="621"/>
      <c r="BL14" s="621"/>
      <c r="BM14" s="621"/>
      <c r="BN14" s="622"/>
      <c r="BO14" s="673">
        <v>4.2</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414165</v>
      </c>
      <c r="CS14" s="621"/>
      <c r="CT14" s="621"/>
      <c r="CU14" s="621"/>
      <c r="CV14" s="621"/>
      <c r="CW14" s="621"/>
      <c r="CX14" s="621"/>
      <c r="CY14" s="622"/>
      <c r="CZ14" s="673">
        <v>6</v>
      </c>
      <c r="DA14" s="673"/>
      <c r="DB14" s="673"/>
      <c r="DC14" s="673"/>
      <c r="DD14" s="626">
        <v>93405</v>
      </c>
      <c r="DE14" s="621"/>
      <c r="DF14" s="621"/>
      <c r="DG14" s="621"/>
      <c r="DH14" s="621"/>
      <c r="DI14" s="621"/>
      <c r="DJ14" s="621"/>
      <c r="DK14" s="621"/>
      <c r="DL14" s="621"/>
      <c r="DM14" s="621"/>
      <c r="DN14" s="621"/>
      <c r="DO14" s="621"/>
      <c r="DP14" s="622"/>
      <c r="DQ14" s="626">
        <v>308120</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376</v>
      </c>
      <c r="S15" s="621"/>
      <c r="T15" s="621"/>
      <c r="U15" s="621"/>
      <c r="V15" s="621"/>
      <c r="W15" s="621"/>
      <c r="X15" s="621"/>
      <c r="Y15" s="622"/>
      <c r="Z15" s="673">
        <v>0</v>
      </c>
      <c r="AA15" s="673"/>
      <c r="AB15" s="673"/>
      <c r="AC15" s="673"/>
      <c r="AD15" s="674">
        <v>376</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38358</v>
      </c>
      <c r="BH15" s="621"/>
      <c r="BI15" s="621"/>
      <c r="BJ15" s="621"/>
      <c r="BK15" s="621"/>
      <c r="BL15" s="621"/>
      <c r="BM15" s="621"/>
      <c r="BN15" s="622"/>
      <c r="BO15" s="673">
        <v>7.4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520604</v>
      </c>
      <c r="CS15" s="621"/>
      <c r="CT15" s="621"/>
      <c r="CU15" s="621"/>
      <c r="CV15" s="621"/>
      <c r="CW15" s="621"/>
      <c r="CX15" s="621"/>
      <c r="CY15" s="622"/>
      <c r="CZ15" s="673">
        <v>7.6</v>
      </c>
      <c r="DA15" s="673"/>
      <c r="DB15" s="673"/>
      <c r="DC15" s="673"/>
      <c r="DD15" s="626">
        <v>47740</v>
      </c>
      <c r="DE15" s="621"/>
      <c r="DF15" s="621"/>
      <c r="DG15" s="621"/>
      <c r="DH15" s="621"/>
      <c r="DI15" s="621"/>
      <c r="DJ15" s="621"/>
      <c r="DK15" s="621"/>
      <c r="DL15" s="621"/>
      <c r="DM15" s="621"/>
      <c r="DN15" s="621"/>
      <c r="DO15" s="621"/>
      <c r="DP15" s="622"/>
      <c r="DQ15" s="626">
        <v>452683</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3214878</v>
      </c>
      <c r="S16" s="621"/>
      <c r="T16" s="621"/>
      <c r="U16" s="621"/>
      <c r="V16" s="621"/>
      <c r="W16" s="621"/>
      <c r="X16" s="621"/>
      <c r="Y16" s="622"/>
      <c r="Z16" s="673">
        <v>44.7</v>
      </c>
      <c r="AA16" s="673"/>
      <c r="AB16" s="673"/>
      <c r="AC16" s="673"/>
      <c r="AD16" s="674">
        <v>2831220</v>
      </c>
      <c r="AE16" s="674"/>
      <c r="AF16" s="674"/>
      <c r="AG16" s="674"/>
      <c r="AH16" s="674"/>
      <c r="AI16" s="674"/>
      <c r="AJ16" s="674"/>
      <c r="AK16" s="674"/>
      <c r="AL16" s="643">
        <v>80.400000000000006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54423</v>
      </c>
      <c r="CS16" s="621"/>
      <c r="CT16" s="621"/>
      <c r="CU16" s="621"/>
      <c r="CV16" s="621"/>
      <c r="CW16" s="621"/>
      <c r="CX16" s="621"/>
      <c r="CY16" s="622"/>
      <c r="CZ16" s="673">
        <v>0.8</v>
      </c>
      <c r="DA16" s="673"/>
      <c r="DB16" s="673"/>
      <c r="DC16" s="673"/>
      <c r="DD16" s="626" t="s">
        <v>112</v>
      </c>
      <c r="DE16" s="621"/>
      <c r="DF16" s="621"/>
      <c r="DG16" s="621"/>
      <c r="DH16" s="621"/>
      <c r="DI16" s="621"/>
      <c r="DJ16" s="621"/>
      <c r="DK16" s="621"/>
      <c r="DL16" s="621"/>
      <c r="DM16" s="621"/>
      <c r="DN16" s="621"/>
      <c r="DO16" s="621"/>
      <c r="DP16" s="622"/>
      <c r="DQ16" s="626">
        <v>8372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2831220</v>
      </c>
      <c r="S17" s="621"/>
      <c r="T17" s="621"/>
      <c r="U17" s="621"/>
      <c r="V17" s="621"/>
      <c r="W17" s="621"/>
      <c r="X17" s="621"/>
      <c r="Y17" s="622"/>
      <c r="Z17" s="673">
        <v>39.4</v>
      </c>
      <c r="AA17" s="673"/>
      <c r="AB17" s="673"/>
      <c r="AC17" s="673"/>
      <c r="AD17" s="674">
        <v>2831220</v>
      </c>
      <c r="AE17" s="674"/>
      <c r="AF17" s="674"/>
      <c r="AG17" s="674"/>
      <c r="AH17" s="674"/>
      <c r="AI17" s="674"/>
      <c r="AJ17" s="674"/>
      <c r="AK17" s="674"/>
      <c r="AL17" s="643">
        <v>80.400000000000006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658114</v>
      </c>
      <c r="CS17" s="621"/>
      <c r="CT17" s="621"/>
      <c r="CU17" s="621"/>
      <c r="CV17" s="621"/>
      <c r="CW17" s="621"/>
      <c r="CX17" s="621"/>
      <c r="CY17" s="622"/>
      <c r="CZ17" s="673">
        <v>9.6</v>
      </c>
      <c r="DA17" s="673"/>
      <c r="DB17" s="673"/>
      <c r="DC17" s="673"/>
      <c r="DD17" s="626" t="s">
        <v>112</v>
      </c>
      <c r="DE17" s="621"/>
      <c r="DF17" s="621"/>
      <c r="DG17" s="621"/>
      <c r="DH17" s="621"/>
      <c r="DI17" s="621"/>
      <c r="DJ17" s="621"/>
      <c r="DK17" s="621"/>
      <c r="DL17" s="621"/>
      <c r="DM17" s="621"/>
      <c r="DN17" s="621"/>
      <c r="DO17" s="621"/>
      <c r="DP17" s="622"/>
      <c r="DQ17" s="626">
        <v>629388</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383658</v>
      </c>
      <c r="S18" s="621"/>
      <c r="T18" s="621"/>
      <c r="U18" s="621"/>
      <c r="V18" s="621"/>
      <c r="W18" s="621"/>
      <c r="X18" s="621"/>
      <c r="Y18" s="622"/>
      <c r="Z18" s="673">
        <v>5.3</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3897980</v>
      </c>
      <c r="S20" s="621"/>
      <c r="T20" s="621"/>
      <c r="U20" s="621"/>
      <c r="V20" s="621"/>
      <c r="W20" s="621"/>
      <c r="X20" s="621"/>
      <c r="Y20" s="622"/>
      <c r="Z20" s="673">
        <v>54.2</v>
      </c>
      <c r="AA20" s="673"/>
      <c r="AB20" s="673"/>
      <c r="AC20" s="673"/>
      <c r="AD20" s="674">
        <v>3514322</v>
      </c>
      <c r="AE20" s="674"/>
      <c r="AF20" s="674"/>
      <c r="AG20" s="674"/>
      <c r="AH20" s="674"/>
      <c r="AI20" s="674"/>
      <c r="AJ20" s="674"/>
      <c r="AK20" s="674"/>
      <c r="AL20" s="643">
        <v>99.9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6861436</v>
      </c>
      <c r="CS20" s="621"/>
      <c r="CT20" s="621"/>
      <c r="CU20" s="621"/>
      <c r="CV20" s="621"/>
      <c r="CW20" s="621"/>
      <c r="CX20" s="621"/>
      <c r="CY20" s="622"/>
      <c r="CZ20" s="673">
        <v>100</v>
      </c>
      <c r="DA20" s="673"/>
      <c r="DB20" s="673"/>
      <c r="DC20" s="673"/>
      <c r="DD20" s="626">
        <v>1703038</v>
      </c>
      <c r="DE20" s="621"/>
      <c r="DF20" s="621"/>
      <c r="DG20" s="621"/>
      <c r="DH20" s="621"/>
      <c r="DI20" s="621"/>
      <c r="DJ20" s="621"/>
      <c r="DK20" s="621"/>
      <c r="DL20" s="621"/>
      <c r="DM20" s="621"/>
      <c r="DN20" s="621"/>
      <c r="DO20" s="621"/>
      <c r="DP20" s="622"/>
      <c r="DQ20" s="626">
        <v>4033260</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701</v>
      </c>
      <c r="S21" s="621"/>
      <c r="T21" s="621"/>
      <c r="U21" s="621"/>
      <c r="V21" s="621"/>
      <c r="W21" s="621"/>
      <c r="X21" s="621"/>
      <c r="Y21" s="622"/>
      <c r="Z21" s="673">
        <v>0</v>
      </c>
      <c r="AA21" s="673"/>
      <c r="AB21" s="673"/>
      <c r="AC21" s="673"/>
      <c r="AD21" s="674">
        <v>701</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33706</v>
      </c>
      <c r="S22" s="621"/>
      <c r="T22" s="621"/>
      <c r="U22" s="621"/>
      <c r="V22" s="621"/>
      <c r="W22" s="621"/>
      <c r="X22" s="621"/>
      <c r="Y22" s="622"/>
      <c r="Z22" s="673">
        <v>0.5</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69684</v>
      </c>
      <c r="S23" s="621"/>
      <c r="T23" s="621"/>
      <c r="U23" s="621"/>
      <c r="V23" s="621"/>
      <c r="W23" s="621"/>
      <c r="X23" s="621"/>
      <c r="Y23" s="622"/>
      <c r="Z23" s="673">
        <v>1</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5035</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2065411</v>
      </c>
      <c r="CS24" s="671"/>
      <c r="CT24" s="671"/>
      <c r="CU24" s="671"/>
      <c r="CV24" s="671"/>
      <c r="CW24" s="671"/>
      <c r="CX24" s="671"/>
      <c r="CY24" s="718"/>
      <c r="CZ24" s="722">
        <v>30.1</v>
      </c>
      <c r="DA24" s="723"/>
      <c r="DB24" s="723"/>
      <c r="DC24" s="724"/>
      <c r="DD24" s="717">
        <v>1742560</v>
      </c>
      <c r="DE24" s="671"/>
      <c r="DF24" s="671"/>
      <c r="DG24" s="671"/>
      <c r="DH24" s="671"/>
      <c r="DI24" s="671"/>
      <c r="DJ24" s="671"/>
      <c r="DK24" s="718"/>
      <c r="DL24" s="717">
        <v>1729412</v>
      </c>
      <c r="DM24" s="671"/>
      <c r="DN24" s="671"/>
      <c r="DO24" s="671"/>
      <c r="DP24" s="671"/>
      <c r="DQ24" s="671"/>
      <c r="DR24" s="671"/>
      <c r="DS24" s="671"/>
      <c r="DT24" s="671"/>
      <c r="DU24" s="671"/>
      <c r="DV24" s="718"/>
      <c r="DW24" s="719">
        <v>47.3</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713261</v>
      </c>
      <c r="S25" s="621"/>
      <c r="T25" s="621"/>
      <c r="U25" s="621"/>
      <c r="V25" s="621"/>
      <c r="W25" s="621"/>
      <c r="X25" s="621"/>
      <c r="Y25" s="622"/>
      <c r="Z25" s="673">
        <v>9.9</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998683</v>
      </c>
      <c r="CS25" s="639"/>
      <c r="CT25" s="639"/>
      <c r="CU25" s="639"/>
      <c r="CV25" s="639"/>
      <c r="CW25" s="639"/>
      <c r="CX25" s="639"/>
      <c r="CY25" s="640"/>
      <c r="CZ25" s="623">
        <v>14.6</v>
      </c>
      <c r="DA25" s="641"/>
      <c r="DB25" s="641"/>
      <c r="DC25" s="642"/>
      <c r="DD25" s="626">
        <v>964626</v>
      </c>
      <c r="DE25" s="639"/>
      <c r="DF25" s="639"/>
      <c r="DG25" s="639"/>
      <c r="DH25" s="639"/>
      <c r="DI25" s="639"/>
      <c r="DJ25" s="639"/>
      <c r="DK25" s="640"/>
      <c r="DL25" s="626">
        <v>951545</v>
      </c>
      <c r="DM25" s="639"/>
      <c r="DN25" s="639"/>
      <c r="DO25" s="639"/>
      <c r="DP25" s="639"/>
      <c r="DQ25" s="639"/>
      <c r="DR25" s="639"/>
      <c r="DS25" s="639"/>
      <c r="DT25" s="639"/>
      <c r="DU25" s="639"/>
      <c r="DV25" s="640"/>
      <c r="DW25" s="643">
        <v>26</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657240</v>
      </c>
      <c r="CS26" s="621"/>
      <c r="CT26" s="621"/>
      <c r="CU26" s="621"/>
      <c r="CV26" s="621"/>
      <c r="CW26" s="621"/>
      <c r="CX26" s="621"/>
      <c r="CY26" s="622"/>
      <c r="CZ26" s="623">
        <v>9.6</v>
      </c>
      <c r="DA26" s="641"/>
      <c r="DB26" s="641"/>
      <c r="DC26" s="642"/>
      <c r="DD26" s="626">
        <v>627496</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342382</v>
      </c>
      <c r="S27" s="621"/>
      <c r="T27" s="621"/>
      <c r="U27" s="621"/>
      <c r="V27" s="621"/>
      <c r="W27" s="621"/>
      <c r="X27" s="621"/>
      <c r="Y27" s="622"/>
      <c r="Z27" s="673">
        <v>4.8</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516221</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408614</v>
      </c>
      <c r="CS27" s="639"/>
      <c r="CT27" s="639"/>
      <c r="CU27" s="639"/>
      <c r="CV27" s="639"/>
      <c r="CW27" s="639"/>
      <c r="CX27" s="639"/>
      <c r="CY27" s="640"/>
      <c r="CZ27" s="623">
        <v>6</v>
      </c>
      <c r="DA27" s="641"/>
      <c r="DB27" s="641"/>
      <c r="DC27" s="642"/>
      <c r="DD27" s="626">
        <v>148546</v>
      </c>
      <c r="DE27" s="639"/>
      <c r="DF27" s="639"/>
      <c r="DG27" s="639"/>
      <c r="DH27" s="639"/>
      <c r="DI27" s="639"/>
      <c r="DJ27" s="639"/>
      <c r="DK27" s="640"/>
      <c r="DL27" s="626">
        <v>148479</v>
      </c>
      <c r="DM27" s="639"/>
      <c r="DN27" s="639"/>
      <c r="DO27" s="639"/>
      <c r="DP27" s="639"/>
      <c r="DQ27" s="639"/>
      <c r="DR27" s="639"/>
      <c r="DS27" s="639"/>
      <c r="DT27" s="639"/>
      <c r="DU27" s="639"/>
      <c r="DV27" s="640"/>
      <c r="DW27" s="643">
        <v>4.0999999999999996</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39720</v>
      </c>
      <c r="S28" s="621"/>
      <c r="T28" s="621"/>
      <c r="U28" s="621"/>
      <c r="V28" s="621"/>
      <c r="W28" s="621"/>
      <c r="X28" s="621"/>
      <c r="Y28" s="622"/>
      <c r="Z28" s="673">
        <v>0.6</v>
      </c>
      <c r="AA28" s="673"/>
      <c r="AB28" s="673"/>
      <c r="AC28" s="673"/>
      <c r="AD28" s="674">
        <v>4173</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658114</v>
      </c>
      <c r="CS28" s="621"/>
      <c r="CT28" s="621"/>
      <c r="CU28" s="621"/>
      <c r="CV28" s="621"/>
      <c r="CW28" s="621"/>
      <c r="CX28" s="621"/>
      <c r="CY28" s="622"/>
      <c r="CZ28" s="623">
        <v>9.6</v>
      </c>
      <c r="DA28" s="641"/>
      <c r="DB28" s="641"/>
      <c r="DC28" s="642"/>
      <c r="DD28" s="626">
        <v>629388</v>
      </c>
      <c r="DE28" s="621"/>
      <c r="DF28" s="621"/>
      <c r="DG28" s="621"/>
      <c r="DH28" s="621"/>
      <c r="DI28" s="621"/>
      <c r="DJ28" s="621"/>
      <c r="DK28" s="622"/>
      <c r="DL28" s="626">
        <v>629388</v>
      </c>
      <c r="DM28" s="621"/>
      <c r="DN28" s="621"/>
      <c r="DO28" s="621"/>
      <c r="DP28" s="621"/>
      <c r="DQ28" s="621"/>
      <c r="DR28" s="621"/>
      <c r="DS28" s="621"/>
      <c r="DT28" s="621"/>
      <c r="DU28" s="621"/>
      <c r="DV28" s="622"/>
      <c r="DW28" s="643">
        <v>17.2</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4669</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658114</v>
      </c>
      <c r="CS29" s="639"/>
      <c r="CT29" s="639"/>
      <c r="CU29" s="639"/>
      <c r="CV29" s="639"/>
      <c r="CW29" s="639"/>
      <c r="CX29" s="639"/>
      <c r="CY29" s="640"/>
      <c r="CZ29" s="623">
        <v>9.6</v>
      </c>
      <c r="DA29" s="641"/>
      <c r="DB29" s="641"/>
      <c r="DC29" s="642"/>
      <c r="DD29" s="626">
        <v>629388</v>
      </c>
      <c r="DE29" s="639"/>
      <c r="DF29" s="639"/>
      <c r="DG29" s="639"/>
      <c r="DH29" s="639"/>
      <c r="DI29" s="639"/>
      <c r="DJ29" s="639"/>
      <c r="DK29" s="640"/>
      <c r="DL29" s="626">
        <v>629388</v>
      </c>
      <c r="DM29" s="639"/>
      <c r="DN29" s="639"/>
      <c r="DO29" s="639"/>
      <c r="DP29" s="639"/>
      <c r="DQ29" s="639"/>
      <c r="DR29" s="639"/>
      <c r="DS29" s="639"/>
      <c r="DT29" s="639"/>
      <c r="DU29" s="639"/>
      <c r="DV29" s="640"/>
      <c r="DW29" s="643">
        <v>17.2</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131543</v>
      </c>
      <c r="S30" s="621"/>
      <c r="T30" s="621"/>
      <c r="U30" s="621"/>
      <c r="V30" s="621"/>
      <c r="W30" s="621"/>
      <c r="X30" s="621"/>
      <c r="Y30" s="622"/>
      <c r="Z30" s="673">
        <v>1.8</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98.3</v>
      </c>
      <c r="BH30" s="687"/>
      <c r="BI30" s="687"/>
      <c r="BJ30" s="687"/>
      <c r="BK30" s="687"/>
      <c r="BL30" s="687"/>
      <c r="BM30" s="688">
        <v>91.4</v>
      </c>
      <c r="BN30" s="687"/>
      <c r="BO30" s="687"/>
      <c r="BP30" s="687"/>
      <c r="BQ30" s="689"/>
      <c r="BR30" s="686">
        <v>98.1</v>
      </c>
      <c r="BS30" s="687"/>
      <c r="BT30" s="687"/>
      <c r="BU30" s="687"/>
      <c r="BV30" s="687"/>
      <c r="BW30" s="687"/>
      <c r="BX30" s="688">
        <v>89.4</v>
      </c>
      <c r="BY30" s="687"/>
      <c r="BZ30" s="687"/>
      <c r="CA30" s="687"/>
      <c r="CB30" s="689"/>
      <c r="CD30" s="692"/>
      <c r="CE30" s="693"/>
      <c r="CF30" s="657" t="s">
        <v>293</v>
      </c>
      <c r="CG30" s="654"/>
      <c r="CH30" s="654"/>
      <c r="CI30" s="654"/>
      <c r="CJ30" s="654"/>
      <c r="CK30" s="654"/>
      <c r="CL30" s="654"/>
      <c r="CM30" s="654"/>
      <c r="CN30" s="654"/>
      <c r="CO30" s="654"/>
      <c r="CP30" s="654"/>
      <c r="CQ30" s="655"/>
      <c r="CR30" s="620">
        <v>603907</v>
      </c>
      <c r="CS30" s="621"/>
      <c r="CT30" s="621"/>
      <c r="CU30" s="621"/>
      <c r="CV30" s="621"/>
      <c r="CW30" s="621"/>
      <c r="CX30" s="621"/>
      <c r="CY30" s="622"/>
      <c r="CZ30" s="623">
        <v>8.8000000000000007</v>
      </c>
      <c r="DA30" s="641"/>
      <c r="DB30" s="641"/>
      <c r="DC30" s="642"/>
      <c r="DD30" s="626">
        <v>575181</v>
      </c>
      <c r="DE30" s="621"/>
      <c r="DF30" s="621"/>
      <c r="DG30" s="621"/>
      <c r="DH30" s="621"/>
      <c r="DI30" s="621"/>
      <c r="DJ30" s="621"/>
      <c r="DK30" s="622"/>
      <c r="DL30" s="626">
        <v>575181</v>
      </c>
      <c r="DM30" s="621"/>
      <c r="DN30" s="621"/>
      <c r="DO30" s="621"/>
      <c r="DP30" s="621"/>
      <c r="DQ30" s="621"/>
      <c r="DR30" s="621"/>
      <c r="DS30" s="621"/>
      <c r="DT30" s="621"/>
      <c r="DU30" s="621"/>
      <c r="DV30" s="622"/>
      <c r="DW30" s="643">
        <v>15.7</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236264</v>
      </c>
      <c r="S31" s="621"/>
      <c r="T31" s="621"/>
      <c r="U31" s="621"/>
      <c r="V31" s="621"/>
      <c r="W31" s="621"/>
      <c r="X31" s="621"/>
      <c r="Y31" s="622"/>
      <c r="Z31" s="673">
        <v>3.3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98.8</v>
      </c>
      <c r="BH31" s="639"/>
      <c r="BI31" s="639"/>
      <c r="BJ31" s="639"/>
      <c r="BK31" s="639"/>
      <c r="BL31" s="639"/>
      <c r="BM31" s="675">
        <v>96.4</v>
      </c>
      <c r="BN31" s="685"/>
      <c r="BO31" s="685"/>
      <c r="BP31" s="685"/>
      <c r="BQ31" s="649"/>
      <c r="BR31" s="684">
        <v>98.9</v>
      </c>
      <c r="BS31" s="639"/>
      <c r="BT31" s="639"/>
      <c r="BU31" s="639"/>
      <c r="BV31" s="639"/>
      <c r="BW31" s="639"/>
      <c r="BX31" s="675">
        <v>95.6</v>
      </c>
      <c r="BY31" s="685"/>
      <c r="BZ31" s="685"/>
      <c r="CA31" s="685"/>
      <c r="CB31" s="649"/>
      <c r="CD31" s="692"/>
      <c r="CE31" s="693"/>
      <c r="CF31" s="657" t="s">
        <v>297</v>
      </c>
      <c r="CG31" s="654"/>
      <c r="CH31" s="654"/>
      <c r="CI31" s="654"/>
      <c r="CJ31" s="654"/>
      <c r="CK31" s="654"/>
      <c r="CL31" s="654"/>
      <c r="CM31" s="654"/>
      <c r="CN31" s="654"/>
      <c r="CO31" s="654"/>
      <c r="CP31" s="654"/>
      <c r="CQ31" s="655"/>
      <c r="CR31" s="620">
        <v>54207</v>
      </c>
      <c r="CS31" s="639"/>
      <c r="CT31" s="639"/>
      <c r="CU31" s="639"/>
      <c r="CV31" s="639"/>
      <c r="CW31" s="639"/>
      <c r="CX31" s="639"/>
      <c r="CY31" s="640"/>
      <c r="CZ31" s="623">
        <v>0.8</v>
      </c>
      <c r="DA31" s="641"/>
      <c r="DB31" s="641"/>
      <c r="DC31" s="642"/>
      <c r="DD31" s="626">
        <v>54207</v>
      </c>
      <c r="DE31" s="639"/>
      <c r="DF31" s="639"/>
      <c r="DG31" s="639"/>
      <c r="DH31" s="639"/>
      <c r="DI31" s="639"/>
      <c r="DJ31" s="639"/>
      <c r="DK31" s="640"/>
      <c r="DL31" s="626">
        <v>54207</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144864</v>
      </c>
      <c r="S32" s="621"/>
      <c r="T32" s="621"/>
      <c r="U32" s="621"/>
      <c r="V32" s="621"/>
      <c r="W32" s="621"/>
      <c r="X32" s="621"/>
      <c r="Y32" s="622"/>
      <c r="Z32" s="673">
        <v>2</v>
      </c>
      <c r="AA32" s="673"/>
      <c r="AB32" s="673"/>
      <c r="AC32" s="673"/>
      <c r="AD32" s="674">
        <v>103</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97.5</v>
      </c>
      <c r="BH32" s="605"/>
      <c r="BI32" s="605"/>
      <c r="BJ32" s="605"/>
      <c r="BK32" s="605"/>
      <c r="BL32" s="605"/>
      <c r="BM32" s="668">
        <v>85.3</v>
      </c>
      <c r="BN32" s="605"/>
      <c r="BO32" s="605"/>
      <c r="BP32" s="605"/>
      <c r="BQ32" s="662"/>
      <c r="BR32" s="683">
        <v>96.9</v>
      </c>
      <c r="BS32" s="605"/>
      <c r="BT32" s="605"/>
      <c r="BU32" s="605"/>
      <c r="BV32" s="605"/>
      <c r="BW32" s="605"/>
      <c r="BX32" s="668">
        <v>82.3</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1569500</v>
      </c>
      <c r="S33" s="621"/>
      <c r="T33" s="621"/>
      <c r="U33" s="621"/>
      <c r="V33" s="621"/>
      <c r="W33" s="621"/>
      <c r="X33" s="621"/>
      <c r="Y33" s="622"/>
      <c r="Z33" s="673">
        <v>21.8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3038564</v>
      </c>
      <c r="CS33" s="639"/>
      <c r="CT33" s="639"/>
      <c r="CU33" s="639"/>
      <c r="CV33" s="639"/>
      <c r="CW33" s="639"/>
      <c r="CX33" s="639"/>
      <c r="CY33" s="640"/>
      <c r="CZ33" s="623">
        <v>44.3</v>
      </c>
      <c r="DA33" s="641"/>
      <c r="DB33" s="641"/>
      <c r="DC33" s="642"/>
      <c r="DD33" s="626">
        <v>2148191</v>
      </c>
      <c r="DE33" s="639"/>
      <c r="DF33" s="639"/>
      <c r="DG33" s="639"/>
      <c r="DH33" s="639"/>
      <c r="DI33" s="639"/>
      <c r="DJ33" s="639"/>
      <c r="DK33" s="640"/>
      <c r="DL33" s="626">
        <v>1467707</v>
      </c>
      <c r="DM33" s="639"/>
      <c r="DN33" s="639"/>
      <c r="DO33" s="639"/>
      <c r="DP33" s="639"/>
      <c r="DQ33" s="639"/>
      <c r="DR33" s="639"/>
      <c r="DS33" s="639"/>
      <c r="DT33" s="639"/>
      <c r="DU33" s="639"/>
      <c r="DV33" s="640"/>
      <c r="DW33" s="643">
        <v>40.200000000000003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1061960</v>
      </c>
      <c r="CS34" s="621"/>
      <c r="CT34" s="621"/>
      <c r="CU34" s="621"/>
      <c r="CV34" s="621"/>
      <c r="CW34" s="621"/>
      <c r="CX34" s="621"/>
      <c r="CY34" s="622"/>
      <c r="CZ34" s="623">
        <v>15.5</v>
      </c>
      <c r="DA34" s="641"/>
      <c r="DB34" s="641"/>
      <c r="DC34" s="642"/>
      <c r="DD34" s="626">
        <v>771633</v>
      </c>
      <c r="DE34" s="621"/>
      <c r="DF34" s="621"/>
      <c r="DG34" s="621"/>
      <c r="DH34" s="621"/>
      <c r="DI34" s="621"/>
      <c r="DJ34" s="621"/>
      <c r="DK34" s="622"/>
      <c r="DL34" s="626">
        <v>439889</v>
      </c>
      <c r="DM34" s="621"/>
      <c r="DN34" s="621"/>
      <c r="DO34" s="621"/>
      <c r="DP34" s="621"/>
      <c r="DQ34" s="621"/>
      <c r="DR34" s="621"/>
      <c r="DS34" s="621"/>
      <c r="DT34" s="621"/>
      <c r="DU34" s="621"/>
      <c r="DV34" s="622"/>
      <c r="DW34" s="643">
        <v>12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136100</v>
      </c>
      <c r="S35" s="621"/>
      <c r="T35" s="621"/>
      <c r="U35" s="621"/>
      <c r="V35" s="621"/>
      <c r="W35" s="621"/>
      <c r="X35" s="621"/>
      <c r="Y35" s="622"/>
      <c r="Z35" s="673">
        <v>1.9</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956258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2367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4517</v>
      </c>
      <c r="CS35" s="639"/>
      <c r="CT35" s="639"/>
      <c r="CU35" s="639"/>
      <c r="CV35" s="639"/>
      <c r="CW35" s="639"/>
      <c r="CX35" s="639"/>
      <c r="CY35" s="640"/>
      <c r="CZ35" s="623">
        <v>0.1</v>
      </c>
      <c r="DA35" s="641"/>
      <c r="DB35" s="641"/>
      <c r="DC35" s="642"/>
      <c r="DD35" s="626">
        <v>2319</v>
      </c>
      <c r="DE35" s="639"/>
      <c r="DF35" s="639"/>
      <c r="DG35" s="639"/>
      <c r="DH35" s="639"/>
      <c r="DI35" s="639"/>
      <c r="DJ35" s="639"/>
      <c r="DK35" s="640"/>
      <c r="DL35" s="626">
        <v>2319</v>
      </c>
      <c r="DM35" s="639"/>
      <c r="DN35" s="639"/>
      <c r="DO35" s="639"/>
      <c r="DP35" s="639"/>
      <c r="DQ35" s="639"/>
      <c r="DR35" s="639"/>
      <c r="DS35" s="639"/>
      <c r="DT35" s="639"/>
      <c r="DU35" s="639"/>
      <c r="DV35" s="640"/>
      <c r="DW35" s="643">
        <v>0.1</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7189309</v>
      </c>
      <c r="S36" s="661"/>
      <c r="T36" s="661"/>
      <c r="U36" s="661"/>
      <c r="V36" s="661"/>
      <c r="W36" s="661"/>
      <c r="X36" s="661"/>
      <c r="Y36" s="664"/>
      <c r="Z36" s="665">
        <v>100</v>
      </c>
      <c r="AA36" s="665"/>
      <c r="AB36" s="665"/>
      <c r="AC36" s="665"/>
      <c r="AD36" s="666">
        <v>3519299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274487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-16452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946943</v>
      </c>
      <c r="CS36" s="621"/>
      <c r="CT36" s="621"/>
      <c r="CU36" s="621"/>
      <c r="CV36" s="621"/>
      <c r="CW36" s="621"/>
      <c r="CX36" s="621"/>
      <c r="CY36" s="622"/>
      <c r="CZ36" s="623">
        <v>13.8</v>
      </c>
      <c r="DA36" s="641"/>
      <c r="DB36" s="641"/>
      <c r="DC36" s="642"/>
      <c r="DD36" s="626">
        <v>776486</v>
      </c>
      <c r="DE36" s="621"/>
      <c r="DF36" s="621"/>
      <c r="DG36" s="621"/>
      <c r="DH36" s="621"/>
      <c r="DI36" s="621"/>
      <c r="DJ36" s="621"/>
      <c r="DK36" s="622"/>
      <c r="DL36" s="626">
        <v>546466</v>
      </c>
      <c r="DM36" s="621"/>
      <c r="DN36" s="621"/>
      <c r="DO36" s="621"/>
      <c r="DP36" s="621"/>
      <c r="DQ36" s="621"/>
      <c r="DR36" s="621"/>
      <c r="DS36" s="621"/>
      <c r="DT36" s="621"/>
      <c r="DU36" s="621"/>
      <c r="DV36" s="622"/>
      <c r="DW36" s="643">
        <v>14.9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91715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1238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352599</v>
      </c>
      <c r="CS37" s="639"/>
      <c r="CT37" s="639"/>
      <c r="CU37" s="639"/>
      <c r="CV37" s="639"/>
      <c r="CW37" s="639"/>
      <c r="CX37" s="639"/>
      <c r="CY37" s="640"/>
      <c r="CZ37" s="623">
        <v>5.0999999999999996</v>
      </c>
      <c r="DA37" s="641"/>
      <c r="DB37" s="641"/>
      <c r="DC37" s="642"/>
      <c r="DD37" s="626">
        <v>344699</v>
      </c>
      <c r="DE37" s="639"/>
      <c r="DF37" s="639"/>
      <c r="DG37" s="639"/>
      <c r="DH37" s="639"/>
      <c r="DI37" s="639"/>
      <c r="DJ37" s="639"/>
      <c r="DK37" s="640"/>
      <c r="DL37" s="626">
        <v>343553</v>
      </c>
      <c r="DM37" s="639"/>
      <c r="DN37" s="639"/>
      <c r="DO37" s="639"/>
      <c r="DP37" s="639"/>
      <c r="DQ37" s="639"/>
      <c r="DR37" s="639"/>
      <c r="DS37" s="639"/>
      <c r="DT37" s="639"/>
      <c r="DU37" s="639"/>
      <c r="DV37" s="640"/>
      <c r="DW37" s="643">
        <v>9.4</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4989</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1948</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681771</v>
      </c>
      <c r="CS38" s="621"/>
      <c r="CT38" s="621"/>
      <c r="CU38" s="621"/>
      <c r="CV38" s="621"/>
      <c r="CW38" s="621"/>
      <c r="CX38" s="621"/>
      <c r="CY38" s="622"/>
      <c r="CZ38" s="623">
        <v>9.9</v>
      </c>
      <c r="DA38" s="641"/>
      <c r="DB38" s="641"/>
      <c r="DC38" s="642"/>
      <c r="DD38" s="626">
        <v>514433</v>
      </c>
      <c r="DE38" s="621"/>
      <c r="DF38" s="621"/>
      <c r="DG38" s="621"/>
      <c r="DH38" s="621"/>
      <c r="DI38" s="621"/>
      <c r="DJ38" s="621"/>
      <c r="DK38" s="622"/>
      <c r="DL38" s="626">
        <v>479033</v>
      </c>
      <c r="DM38" s="621"/>
      <c r="DN38" s="621"/>
      <c r="DO38" s="621"/>
      <c r="DP38" s="621"/>
      <c r="DQ38" s="621"/>
      <c r="DR38" s="621"/>
      <c r="DS38" s="621"/>
      <c r="DT38" s="621"/>
      <c r="DU38" s="621"/>
      <c r="DV38" s="622"/>
      <c r="DW38" s="643">
        <v>13.1</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3519</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77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326573</v>
      </c>
      <c r="CS39" s="639"/>
      <c r="CT39" s="639"/>
      <c r="CU39" s="639"/>
      <c r="CV39" s="639"/>
      <c r="CW39" s="639"/>
      <c r="CX39" s="639"/>
      <c r="CY39" s="640"/>
      <c r="CZ39" s="623">
        <v>4.8</v>
      </c>
      <c r="DA39" s="641"/>
      <c r="DB39" s="641"/>
      <c r="DC39" s="642"/>
      <c r="DD39" s="626">
        <v>82106</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210124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184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16800</v>
      </c>
      <c r="CS40" s="621"/>
      <c r="CT40" s="621"/>
      <c r="CU40" s="621"/>
      <c r="CV40" s="621"/>
      <c r="CW40" s="621"/>
      <c r="CX40" s="621"/>
      <c r="CY40" s="622"/>
      <c r="CZ40" s="623">
        <v>0.2</v>
      </c>
      <c r="DA40" s="641"/>
      <c r="DB40" s="641"/>
      <c r="DC40" s="642"/>
      <c r="DD40" s="626">
        <v>1214</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371424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361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1757461</v>
      </c>
      <c r="CS42" s="621"/>
      <c r="CT42" s="621"/>
      <c r="CU42" s="621"/>
      <c r="CV42" s="621"/>
      <c r="CW42" s="621"/>
      <c r="CX42" s="621"/>
      <c r="CY42" s="622"/>
      <c r="CZ42" s="623">
        <v>25.6</v>
      </c>
      <c r="DA42" s="624"/>
      <c r="DB42" s="624"/>
      <c r="DC42" s="625"/>
      <c r="DD42" s="626">
        <v>142509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1703038</v>
      </c>
      <c r="CS44" s="621"/>
      <c r="CT44" s="621"/>
      <c r="CU44" s="621"/>
      <c r="CV44" s="621"/>
      <c r="CW44" s="621"/>
      <c r="CX44" s="621"/>
      <c r="CY44" s="622"/>
      <c r="CZ44" s="623">
        <v>24.8</v>
      </c>
      <c r="DA44" s="624"/>
      <c r="DB44" s="624"/>
      <c r="DC44" s="625"/>
      <c r="DD44" s="626">
        <v>134137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1409898</v>
      </c>
      <c r="CS45" s="639"/>
      <c r="CT45" s="639"/>
      <c r="CU45" s="639"/>
      <c r="CV45" s="639"/>
      <c r="CW45" s="639"/>
      <c r="CX45" s="639"/>
      <c r="CY45" s="640"/>
      <c r="CZ45" s="623">
        <v>20.5</v>
      </c>
      <c r="DA45" s="641"/>
      <c r="DB45" s="641"/>
      <c r="DC45" s="642"/>
      <c r="DD45" s="626">
        <v>9802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283011</v>
      </c>
      <c r="CS46" s="621"/>
      <c r="CT46" s="621"/>
      <c r="CU46" s="621"/>
      <c r="CV46" s="621"/>
      <c r="CW46" s="621"/>
      <c r="CX46" s="621"/>
      <c r="CY46" s="622"/>
      <c r="CZ46" s="623">
        <v>4.0999999999999996</v>
      </c>
      <c r="DA46" s="624"/>
      <c r="DB46" s="624"/>
      <c r="DC46" s="625"/>
      <c r="DD46" s="626">
        <v>120206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54423</v>
      </c>
      <c r="CS47" s="639"/>
      <c r="CT47" s="639"/>
      <c r="CU47" s="639"/>
      <c r="CV47" s="639"/>
      <c r="CW47" s="639"/>
      <c r="CX47" s="639"/>
      <c r="CY47" s="640"/>
      <c r="CZ47" s="623">
        <v>0.8</v>
      </c>
      <c r="DA47" s="641"/>
      <c r="DB47" s="641"/>
      <c r="DC47" s="642"/>
      <c r="DD47" s="626">
        <v>8372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6861436</v>
      </c>
      <c r="CS49" s="605"/>
      <c r="CT49" s="605"/>
      <c r="CU49" s="605"/>
      <c r="CV49" s="605"/>
      <c r="CW49" s="605"/>
      <c r="CX49" s="605"/>
      <c r="CY49" s="606"/>
      <c r="CZ49" s="607">
        <v>100</v>
      </c>
      <c r="DA49" s="608"/>
      <c r="DB49" s="608"/>
      <c r="DC49" s="609"/>
      <c r="DD49" s="610">
        <v>4033260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54" t="s">
        <v>345</v>
      </c>
      <c r="DK2" s="1155"/>
      <c r="DL2" s="1155"/>
      <c r="DM2" s="1155"/>
      <c r="DN2" s="1155"/>
      <c r="DO2" s="1156"/>
      <c r="DP2" s="202"/>
      <c r="DQ2" s="1154" t="s">
        <v>346</v>
      </c>
      <c r="DR2" s="1155"/>
      <c r="DS2" s="1155"/>
      <c r="DT2" s="1155"/>
      <c r="DU2" s="1155"/>
      <c r="DV2" s="1155"/>
      <c r="DW2" s="1155"/>
      <c r="DX2" s="1155"/>
      <c r="DY2" s="1155"/>
      <c r="DZ2" s="1156"/>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106" t="s">
        <v>347</v>
      </c>
      <c r="B4" s="1106"/>
      <c r="C4" s="1106"/>
      <c r="D4" s="1106"/>
      <c r="E4" s="1106"/>
      <c r="F4" s="1106"/>
      <c r="G4" s="1106"/>
      <c r="H4" s="1106"/>
      <c r="I4" s="1106"/>
      <c r="J4" s="1106"/>
      <c r="K4" s="1106"/>
      <c r="L4" s="1106"/>
      <c r="M4" s="1106"/>
      <c r="N4" s="1106"/>
      <c r="O4" s="1106"/>
      <c r="P4" s="1106"/>
      <c r="Q4" s="1106"/>
      <c r="R4" s="1106"/>
      <c r="S4" s="1106"/>
      <c r="T4" s="1106"/>
      <c r="U4" s="1106"/>
      <c r="V4" s="1106"/>
      <c r="W4" s="1106"/>
      <c r="X4" s="1106"/>
      <c r="Y4" s="1106"/>
      <c r="Z4" s="1106"/>
      <c r="AA4" s="1106"/>
      <c r="AB4" s="1106"/>
      <c r="AC4" s="1106"/>
      <c r="AD4" s="1106"/>
      <c r="AE4" s="1106"/>
      <c r="AF4" s="1106"/>
      <c r="AG4" s="1106"/>
      <c r="AH4" s="1106"/>
      <c r="AI4" s="1106"/>
      <c r="AJ4" s="1106"/>
      <c r="AK4" s="1106"/>
      <c r="AL4" s="1106"/>
      <c r="AM4" s="1106"/>
      <c r="AN4" s="1106"/>
      <c r="AO4" s="1106"/>
      <c r="AP4" s="1106"/>
      <c r="AQ4" s="1106"/>
      <c r="AR4" s="1106"/>
      <c r="AS4" s="1106"/>
      <c r="AT4" s="1106"/>
      <c r="AU4" s="1106"/>
      <c r="AV4" s="1106"/>
      <c r="AW4" s="1106"/>
      <c r="AX4" s="1106"/>
      <c r="AY4" s="1106"/>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7" t="s">
        <v>349</v>
      </c>
      <c r="B5" s="1028"/>
      <c r="C5" s="1028"/>
      <c r="D5" s="1028"/>
      <c r="E5" s="1028"/>
      <c r="F5" s="1028"/>
      <c r="G5" s="1028"/>
      <c r="H5" s="1028"/>
      <c r="I5" s="1028"/>
      <c r="J5" s="1028"/>
      <c r="K5" s="1028"/>
      <c r="L5" s="1028"/>
      <c r="M5" s="1028"/>
      <c r="N5" s="1028"/>
      <c r="O5" s="1028"/>
      <c r="P5" s="1029"/>
      <c r="Q5" s="1033" t="s">
        <v>350</v>
      </c>
      <c r="R5" s="1034"/>
      <c r="S5" s="1034"/>
      <c r="T5" s="1034"/>
      <c r="U5" s="1035"/>
      <c r="V5" s="1033" t="s">
        <v>351</v>
      </c>
      <c r="W5" s="1034"/>
      <c r="X5" s="1034"/>
      <c r="Y5" s="1034"/>
      <c r="Z5" s="1035"/>
      <c r="AA5" s="1033" t="s">
        <v>352</v>
      </c>
      <c r="AB5" s="1034"/>
      <c r="AC5" s="1034"/>
      <c r="AD5" s="1034"/>
      <c r="AE5" s="1034"/>
      <c r="AF5" s="1157" t="s">
        <v>353</v>
      </c>
      <c r="AG5" s="1034"/>
      <c r="AH5" s="1034"/>
      <c r="AI5" s="1034"/>
      <c r="AJ5" s="1049"/>
      <c r="AK5" s="1034" t="s">
        <v>354</v>
      </c>
      <c r="AL5" s="1034"/>
      <c r="AM5" s="1034"/>
      <c r="AN5" s="1034"/>
      <c r="AO5" s="1035"/>
      <c r="AP5" s="1033" t="s">
        <v>355</v>
      </c>
      <c r="AQ5" s="1034"/>
      <c r="AR5" s="1034"/>
      <c r="AS5" s="1034"/>
      <c r="AT5" s="1035"/>
      <c r="AU5" s="1033" t="s">
        <v>356</v>
      </c>
      <c r="AV5" s="1034"/>
      <c r="AW5" s="1034"/>
      <c r="AX5" s="1034"/>
      <c r="AY5" s="1049"/>
      <c r="AZ5" s="209"/>
      <c r="BA5" s="209"/>
      <c r="BB5" s="209"/>
      <c r="BC5" s="209"/>
      <c r="BD5" s="209"/>
      <c r="BE5" s="210"/>
      <c r="BF5" s="210"/>
      <c r="BG5" s="210"/>
      <c r="BH5" s="210"/>
      <c r="BI5" s="210"/>
      <c r="BJ5" s="210"/>
      <c r="BK5" s="210"/>
      <c r="BL5" s="210"/>
      <c r="BM5" s="210"/>
      <c r="BN5" s="210"/>
      <c r="BO5" s="210"/>
      <c r="BP5" s="210"/>
      <c r="BQ5" s="1027" t="s">
        <v>357</v>
      </c>
      <c r="BR5" s="1028"/>
      <c r="BS5" s="1028"/>
      <c r="BT5" s="1028"/>
      <c r="BU5" s="1028"/>
      <c r="BV5" s="1028"/>
      <c r="BW5" s="1028"/>
      <c r="BX5" s="1028"/>
      <c r="BY5" s="1028"/>
      <c r="BZ5" s="1028"/>
      <c r="CA5" s="1028"/>
      <c r="CB5" s="1028"/>
      <c r="CC5" s="1028"/>
      <c r="CD5" s="1028"/>
      <c r="CE5" s="1028"/>
      <c r="CF5" s="1028"/>
      <c r="CG5" s="1029"/>
      <c r="CH5" s="1033" t="s">
        <v>358</v>
      </c>
      <c r="CI5" s="1034"/>
      <c r="CJ5" s="1034"/>
      <c r="CK5" s="1034"/>
      <c r="CL5" s="1035"/>
      <c r="CM5" s="1033" t="s">
        <v>359</v>
      </c>
      <c r="CN5" s="1034"/>
      <c r="CO5" s="1034"/>
      <c r="CP5" s="1034"/>
      <c r="CQ5" s="1035"/>
      <c r="CR5" s="1033" t="s">
        <v>360</v>
      </c>
      <c r="CS5" s="1034"/>
      <c r="CT5" s="1034"/>
      <c r="CU5" s="1034"/>
      <c r="CV5" s="1035"/>
      <c r="CW5" s="1033" t="s">
        <v>361</v>
      </c>
      <c r="CX5" s="1034"/>
      <c r="CY5" s="1034"/>
      <c r="CZ5" s="1034"/>
      <c r="DA5" s="1035"/>
      <c r="DB5" s="1033" t="s">
        <v>362</v>
      </c>
      <c r="DC5" s="1034"/>
      <c r="DD5" s="1034"/>
      <c r="DE5" s="1034"/>
      <c r="DF5" s="1035"/>
      <c r="DG5" s="1142" t="s">
        <v>363</v>
      </c>
      <c r="DH5" s="1143"/>
      <c r="DI5" s="1143"/>
      <c r="DJ5" s="1143"/>
      <c r="DK5" s="1144"/>
      <c r="DL5" s="1142" t="s">
        <v>364</v>
      </c>
      <c r="DM5" s="1143"/>
      <c r="DN5" s="1143"/>
      <c r="DO5" s="1143"/>
      <c r="DP5" s="1144"/>
      <c r="DQ5" s="1033" t="s">
        <v>365</v>
      </c>
      <c r="DR5" s="1034"/>
      <c r="DS5" s="1034"/>
      <c r="DT5" s="1034"/>
      <c r="DU5" s="1035"/>
      <c r="DV5" s="1033" t="s">
        <v>356</v>
      </c>
      <c r="DW5" s="1034"/>
      <c r="DX5" s="1034"/>
      <c r="DY5" s="1034"/>
      <c r="DZ5" s="1049"/>
      <c r="EA5" s="207"/>
    </row>
    <row r="6" spans="1:131" s="208"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58"/>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45"/>
      <c r="DH6" s="1146"/>
      <c r="DI6" s="1146"/>
      <c r="DJ6" s="1146"/>
      <c r="DK6" s="1147"/>
      <c r="DL6" s="1145"/>
      <c r="DM6" s="1146"/>
      <c r="DN6" s="1146"/>
      <c r="DO6" s="1146"/>
      <c r="DP6" s="1147"/>
      <c r="DQ6" s="1036"/>
      <c r="DR6" s="1037"/>
      <c r="DS6" s="1037"/>
      <c r="DT6" s="1037"/>
      <c r="DU6" s="1038"/>
      <c r="DV6" s="1036"/>
      <c r="DW6" s="1037"/>
      <c r="DX6" s="1037"/>
      <c r="DY6" s="1037"/>
      <c r="DZ6" s="1050"/>
      <c r="EA6" s="207"/>
    </row>
    <row r="7" spans="1:131" s="208" customFormat="1" ht="26.25" customHeight="1" thickTop="1" x14ac:dyDescent="0.15">
      <c r="A7" s="211">
        <v>1</v>
      </c>
      <c r="B7" s="1092" t="s">
        <v>366</v>
      </c>
      <c r="C7" s="1093"/>
      <c r="D7" s="1093"/>
      <c r="E7" s="1093"/>
      <c r="F7" s="1093"/>
      <c r="G7" s="1093"/>
      <c r="H7" s="1093"/>
      <c r="I7" s="1093"/>
      <c r="J7" s="1093"/>
      <c r="K7" s="1093"/>
      <c r="L7" s="1093"/>
      <c r="M7" s="1093"/>
      <c r="N7" s="1093"/>
      <c r="O7" s="1093"/>
      <c r="P7" s="1094"/>
      <c r="Q7" s="1148">
        <v>7192</v>
      </c>
      <c r="R7" s="1149"/>
      <c r="S7" s="1149"/>
      <c r="T7" s="1149"/>
      <c r="U7" s="1149"/>
      <c r="V7" s="1149">
        <v>6865</v>
      </c>
      <c r="W7" s="1149"/>
      <c r="X7" s="1149"/>
      <c r="Y7" s="1149"/>
      <c r="Z7" s="1149"/>
      <c r="AA7" s="1149">
        <v>327</v>
      </c>
      <c r="AB7" s="1149"/>
      <c r="AC7" s="1149"/>
      <c r="AD7" s="1149"/>
      <c r="AE7" s="1150"/>
      <c r="AF7" s="1151">
        <v>237</v>
      </c>
      <c r="AG7" s="1152"/>
      <c r="AH7" s="1152"/>
      <c r="AI7" s="1152"/>
      <c r="AJ7" s="1153"/>
      <c r="AK7" s="1138">
        <v>17</v>
      </c>
      <c r="AL7" s="1139"/>
      <c r="AM7" s="1139"/>
      <c r="AN7" s="1139"/>
      <c r="AO7" s="1139"/>
      <c r="AP7" s="1139">
        <v>6941</v>
      </c>
      <c r="AQ7" s="1139"/>
      <c r="AR7" s="1139"/>
      <c r="AS7" s="1139"/>
      <c r="AT7" s="1139"/>
      <c r="AU7" s="1140"/>
      <c r="AV7" s="1140"/>
      <c r="AW7" s="1140"/>
      <c r="AX7" s="1140"/>
      <c r="AY7" s="1141"/>
      <c r="AZ7" s="205"/>
      <c r="BA7" s="205"/>
      <c r="BB7" s="205"/>
      <c r="BC7" s="205"/>
      <c r="BD7" s="205"/>
      <c r="BE7" s="206"/>
      <c r="BF7" s="206"/>
      <c r="BG7" s="206"/>
      <c r="BH7" s="206"/>
      <c r="BI7" s="206"/>
      <c r="BJ7" s="206"/>
      <c r="BK7" s="206"/>
      <c r="BL7" s="206"/>
      <c r="BM7" s="206"/>
      <c r="BN7" s="206"/>
      <c r="BO7" s="206"/>
      <c r="BP7" s="206"/>
      <c r="BQ7" s="212">
        <v>1</v>
      </c>
      <c r="BR7" s="213"/>
      <c r="BS7" s="1017" t="s">
        <v>548</v>
      </c>
      <c r="BT7" s="1018"/>
      <c r="BU7" s="1018"/>
      <c r="BV7" s="1018"/>
      <c r="BW7" s="1018"/>
      <c r="BX7" s="1018"/>
      <c r="BY7" s="1018"/>
      <c r="BZ7" s="1018"/>
      <c r="CA7" s="1018"/>
      <c r="CB7" s="1018"/>
      <c r="CC7" s="1018"/>
      <c r="CD7" s="1018"/>
      <c r="CE7" s="1018"/>
      <c r="CF7" s="1018"/>
      <c r="CG7" s="1019"/>
      <c r="CH7" s="1131">
        <v>-3</v>
      </c>
      <c r="CI7" s="1132"/>
      <c r="CJ7" s="1132"/>
      <c r="CK7" s="1132"/>
      <c r="CL7" s="1133"/>
      <c r="CM7" s="1131">
        <v>33</v>
      </c>
      <c r="CN7" s="1132"/>
      <c r="CO7" s="1132"/>
      <c r="CP7" s="1132"/>
      <c r="CQ7" s="1133"/>
      <c r="CR7" s="1131">
        <v>11</v>
      </c>
      <c r="CS7" s="1132"/>
      <c r="CT7" s="1132"/>
      <c r="CU7" s="1132"/>
      <c r="CV7" s="1133"/>
      <c r="CW7" s="1134" t="s">
        <v>483</v>
      </c>
      <c r="CX7" s="1085"/>
      <c r="CY7" s="1085"/>
      <c r="CZ7" s="1085"/>
      <c r="DA7" s="1135"/>
      <c r="DB7" s="1136" t="s">
        <v>483</v>
      </c>
      <c r="DC7" s="1085"/>
      <c r="DD7" s="1085"/>
      <c r="DE7" s="1085"/>
      <c r="DF7" s="1135"/>
      <c r="DG7" s="1136" t="s">
        <v>483</v>
      </c>
      <c r="DH7" s="1085"/>
      <c r="DI7" s="1085"/>
      <c r="DJ7" s="1085"/>
      <c r="DK7" s="1135"/>
      <c r="DL7" s="1136" t="s">
        <v>483</v>
      </c>
      <c r="DM7" s="1085"/>
      <c r="DN7" s="1085"/>
      <c r="DO7" s="1085"/>
      <c r="DP7" s="1135"/>
      <c r="DQ7" s="1136" t="s">
        <v>483</v>
      </c>
      <c r="DR7" s="1085"/>
      <c r="DS7" s="1085"/>
      <c r="DT7" s="1085"/>
      <c r="DU7" s="1137"/>
      <c r="DV7" s="1159"/>
      <c r="DW7" s="1160"/>
      <c r="DX7" s="1160"/>
      <c r="DY7" s="1160"/>
      <c r="DZ7" s="1161"/>
      <c r="EA7" s="207"/>
    </row>
    <row r="8" spans="1:131" s="208" customFormat="1" ht="26.25" customHeight="1" x14ac:dyDescent="0.15">
      <c r="A8" s="214">
        <v>2</v>
      </c>
      <c r="B8" s="1069" t="s">
        <v>367</v>
      </c>
      <c r="C8" s="1070"/>
      <c r="D8" s="1070"/>
      <c r="E8" s="1070"/>
      <c r="F8" s="1070"/>
      <c r="G8" s="1070"/>
      <c r="H8" s="1070"/>
      <c r="I8" s="1070"/>
      <c r="J8" s="1070"/>
      <c r="K8" s="1070"/>
      <c r="L8" s="1070"/>
      <c r="M8" s="1070"/>
      <c r="N8" s="1070"/>
      <c r="O8" s="1070"/>
      <c r="P8" s="1071"/>
      <c r="Q8" s="1075">
        <v>17</v>
      </c>
      <c r="R8" s="1076"/>
      <c r="S8" s="1076"/>
      <c r="T8" s="1076"/>
      <c r="U8" s="1076"/>
      <c r="V8" s="1076">
        <v>17</v>
      </c>
      <c r="W8" s="1076"/>
      <c r="X8" s="1076"/>
      <c r="Y8" s="1076"/>
      <c r="Z8" s="1076"/>
      <c r="AA8" s="1076">
        <v>0</v>
      </c>
      <c r="AB8" s="1076"/>
      <c r="AC8" s="1076"/>
      <c r="AD8" s="1076"/>
      <c r="AE8" s="1077"/>
      <c r="AF8" s="1051">
        <v>0</v>
      </c>
      <c r="AG8" s="1052"/>
      <c r="AH8" s="1052"/>
      <c r="AI8" s="1052"/>
      <c r="AJ8" s="1053"/>
      <c r="AK8" s="1129" t="s">
        <v>549</v>
      </c>
      <c r="AL8" s="1130"/>
      <c r="AM8" s="1130"/>
      <c r="AN8" s="1130"/>
      <c r="AO8" s="1130"/>
      <c r="AP8" s="1130" t="s">
        <v>549</v>
      </c>
      <c r="AQ8" s="1130"/>
      <c r="AR8" s="1130"/>
      <c r="AS8" s="1130"/>
      <c r="AT8" s="1130"/>
      <c r="AU8" s="1127"/>
      <c r="AV8" s="1127"/>
      <c r="AW8" s="1127"/>
      <c r="AX8" s="1127"/>
      <c r="AY8" s="1128"/>
      <c r="AZ8" s="205"/>
      <c r="BA8" s="205"/>
      <c r="BB8" s="205"/>
      <c r="BC8" s="205"/>
      <c r="BD8" s="205"/>
      <c r="BE8" s="206"/>
      <c r="BF8" s="206"/>
      <c r="BG8" s="206"/>
      <c r="BH8" s="206"/>
      <c r="BI8" s="206"/>
      <c r="BJ8" s="206"/>
      <c r="BK8" s="206"/>
      <c r="BL8" s="206"/>
      <c r="BM8" s="206"/>
      <c r="BN8" s="206"/>
      <c r="BO8" s="206"/>
      <c r="BP8" s="206"/>
      <c r="BQ8" s="215">
        <v>2</v>
      </c>
      <c r="BR8" s="216"/>
      <c r="BS8" s="1046"/>
      <c r="BT8" s="1047"/>
      <c r="BU8" s="1047"/>
      <c r="BV8" s="1047"/>
      <c r="BW8" s="1047"/>
      <c r="BX8" s="1047"/>
      <c r="BY8" s="1047"/>
      <c r="BZ8" s="1047"/>
      <c r="CA8" s="1047"/>
      <c r="CB8" s="1047"/>
      <c r="CC8" s="1047"/>
      <c r="CD8" s="1047"/>
      <c r="CE8" s="1047"/>
      <c r="CF8" s="1047"/>
      <c r="CG8" s="1048"/>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07"/>
    </row>
    <row r="9" spans="1:131" s="208" customFormat="1" ht="26.25" customHeight="1" x14ac:dyDescent="0.15">
      <c r="A9" s="214">
        <v>3</v>
      </c>
      <c r="B9" s="1069"/>
      <c r="C9" s="1070"/>
      <c r="D9" s="1070"/>
      <c r="E9" s="1070"/>
      <c r="F9" s="1070"/>
      <c r="G9" s="1070"/>
      <c r="H9" s="1070"/>
      <c r="I9" s="1070"/>
      <c r="J9" s="1070"/>
      <c r="K9" s="1070"/>
      <c r="L9" s="1070"/>
      <c r="M9" s="1070"/>
      <c r="N9" s="1070"/>
      <c r="O9" s="1070"/>
      <c r="P9" s="1071"/>
      <c r="Q9" s="1075"/>
      <c r="R9" s="1076"/>
      <c r="S9" s="1076"/>
      <c r="T9" s="1076"/>
      <c r="U9" s="1076"/>
      <c r="V9" s="1076"/>
      <c r="W9" s="1076"/>
      <c r="X9" s="1076"/>
      <c r="Y9" s="1076"/>
      <c r="Z9" s="1076"/>
      <c r="AA9" s="1076"/>
      <c r="AB9" s="1076"/>
      <c r="AC9" s="1076"/>
      <c r="AD9" s="1076"/>
      <c r="AE9" s="1077"/>
      <c r="AF9" s="1051"/>
      <c r="AG9" s="1052"/>
      <c r="AH9" s="1052"/>
      <c r="AI9" s="1052"/>
      <c r="AJ9" s="1053"/>
      <c r="AK9" s="1129"/>
      <c r="AL9" s="1130"/>
      <c r="AM9" s="1130"/>
      <c r="AN9" s="1130"/>
      <c r="AO9" s="1130"/>
      <c r="AP9" s="1130"/>
      <c r="AQ9" s="1130"/>
      <c r="AR9" s="1130"/>
      <c r="AS9" s="1130"/>
      <c r="AT9" s="1130"/>
      <c r="AU9" s="1127"/>
      <c r="AV9" s="1127"/>
      <c r="AW9" s="1127"/>
      <c r="AX9" s="1127"/>
      <c r="AY9" s="1128"/>
      <c r="AZ9" s="205"/>
      <c r="BA9" s="205"/>
      <c r="BB9" s="205"/>
      <c r="BC9" s="205"/>
      <c r="BD9" s="205"/>
      <c r="BE9" s="206"/>
      <c r="BF9" s="206"/>
      <c r="BG9" s="206"/>
      <c r="BH9" s="206"/>
      <c r="BI9" s="206"/>
      <c r="BJ9" s="206"/>
      <c r="BK9" s="206"/>
      <c r="BL9" s="206"/>
      <c r="BM9" s="206"/>
      <c r="BN9" s="206"/>
      <c r="BO9" s="206"/>
      <c r="BP9" s="206"/>
      <c r="BQ9" s="215">
        <v>3</v>
      </c>
      <c r="BR9" s="216"/>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07"/>
    </row>
    <row r="10" spans="1:131" s="208" customFormat="1" ht="26.25" customHeight="1" x14ac:dyDescent="0.15">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29"/>
      <c r="AL10" s="1130"/>
      <c r="AM10" s="1130"/>
      <c r="AN10" s="1130"/>
      <c r="AO10" s="1130"/>
      <c r="AP10" s="1130"/>
      <c r="AQ10" s="1130"/>
      <c r="AR10" s="1130"/>
      <c r="AS10" s="1130"/>
      <c r="AT10" s="1130"/>
      <c r="AU10" s="1127"/>
      <c r="AV10" s="1127"/>
      <c r="AW10" s="1127"/>
      <c r="AX10" s="1127"/>
      <c r="AY10" s="1128"/>
      <c r="AZ10" s="205"/>
      <c r="BA10" s="205"/>
      <c r="BB10" s="205"/>
      <c r="BC10" s="205"/>
      <c r="BD10" s="205"/>
      <c r="BE10" s="206"/>
      <c r="BF10" s="206"/>
      <c r="BG10" s="206"/>
      <c r="BH10" s="206"/>
      <c r="BI10" s="206"/>
      <c r="BJ10" s="206"/>
      <c r="BK10" s="206"/>
      <c r="BL10" s="206"/>
      <c r="BM10" s="206"/>
      <c r="BN10" s="206"/>
      <c r="BO10" s="206"/>
      <c r="BP10" s="206"/>
      <c r="BQ10" s="215">
        <v>4</v>
      </c>
      <c r="BR10" s="216"/>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07"/>
    </row>
    <row r="11" spans="1:131" s="208" customFormat="1" ht="26.25" customHeight="1" x14ac:dyDescent="0.15">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29"/>
      <c r="AL11" s="1130"/>
      <c r="AM11" s="1130"/>
      <c r="AN11" s="1130"/>
      <c r="AO11" s="1130"/>
      <c r="AP11" s="1130"/>
      <c r="AQ11" s="1130"/>
      <c r="AR11" s="1130"/>
      <c r="AS11" s="1130"/>
      <c r="AT11" s="1130"/>
      <c r="AU11" s="1127"/>
      <c r="AV11" s="1127"/>
      <c r="AW11" s="1127"/>
      <c r="AX11" s="1127"/>
      <c r="AY11" s="1128"/>
      <c r="AZ11" s="205"/>
      <c r="BA11" s="205"/>
      <c r="BB11" s="205"/>
      <c r="BC11" s="205"/>
      <c r="BD11" s="205"/>
      <c r="BE11" s="206"/>
      <c r="BF11" s="206"/>
      <c r="BG11" s="206"/>
      <c r="BH11" s="206"/>
      <c r="BI11" s="206"/>
      <c r="BJ11" s="206"/>
      <c r="BK11" s="206"/>
      <c r="BL11" s="206"/>
      <c r="BM11" s="206"/>
      <c r="BN11" s="206"/>
      <c r="BO11" s="206"/>
      <c r="BP11" s="206"/>
      <c r="BQ11" s="215">
        <v>5</v>
      </c>
      <c r="BR11" s="216"/>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07"/>
    </row>
    <row r="12" spans="1:131" s="208" customFormat="1" ht="26.25" customHeight="1" x14ac:dyDescent="0.15">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29"/>
      <c r="AL12" s="1130"/>
      <c r="AM12" s="1130"/>
      <c r="AN12" s="1130"/>
      <c r="AO12" s="1130"/>
      <c r="AP12" s="1130"/>
      <c r="AQ12" s="1130"/>
      <c r="AR12" s="1130"/>
      <c r="AS12" s="1130"/>
      <c r="AT12" s="1130"/>
      <c r="AU12" s="1127"/>
      <c r="AV12" s="1127"/>
      <c r="AW12" s="1127"/>
      <c r="AX12" s="1127"/>
      <c r="AY12" s="1128"/>
      <c r="AZ12" s="205"/>
      <c r="BA12" s="205"/>
      <c r="BB12" s="205"/>
      <c r="BC12" s="205"/>
      <c r="BD12" s="205"/>
      <c r="BE12" s="206"/>
      <c r="BF12" s="206"/>
      <c r="BG12" s="206"/>
      <c r="BH12" s="206"/>
      <c r="BI12" s="206"/>
      <c r="BJ12" s="206"/>
      <c r="BK12" s="206"/>
      <c r="BL12" s="206"/>
      <c r="BM12" s="206"/>
      <c r="BN12" s="206"/>
      <c r="BO12" s="206"/>
      <c r="BP12" s="206"/>
      <c r="BQ12" s="215">
        <v>6</v>
      </c>
      <c r="BR12" s="216"/>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07"/>
    </row>
    <row r="13" spans="1:131" s="208" customFormat="1" ht="26.25" customHeight="1" x14ac:dyDescent="0.15">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29"/>
      <c r="AL13" s="1130"/>
      <c r="AM13" s="1130"/>
      <c r="AN13" s="1130"/>
      <c r="AO13" s="1130"/>
      <c r="AP13" s="1130"/>
      <c r="AQ13" s="1130"/>
      <c r="AR13" s="1130"/>
      <c r="AS13" s="1130"/>
      <c r="AT13" s="1130"/>
      <c r="AU13" s="1127"/>
      <c r="AV13" s="1127"/>
      <c r="AW13" s="1127"/>
      <c r="AX13" s="1127"/>
      <c r="AY13" s="1128"/>
      <c r="AZ13" s="205"/>
      <c r="BA13" s="205"/>
      <c r="BB13" s="205"/>
      <c r="BC13" s="205"/>
      <c r="BD13" s="205"/>
      <c r="BE13" s="206"/>
      <c r="BF13" s="206"/>
      <c r="BG13" s="206"/>
      <c r="BH13" s="206"/>
      <c r="BI13" s="206"/>
      <c r="BJ13" s="206"/>
      <c r="BK13" s="206"/>
      <c r="BL13" s="206"/>
      <c r="BM13" s="206"/>
      <c r="BN13" s="206"/>
      <c r="BO13" s="206"/>
      <c r="BP13" s="206"/>
      <c r="BQ13" s="215">
        <v>7</v>
      </c>
      <c r="BR13" s="216"/>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07"/>
    </row>
    <row r="14" spans="1:131" s="208" customFormat="1" ht="26.25" customHeight="1" x14ac:dyDescent="0.15">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29"/>
      <c r="AL14" s="1130"/>
      <c r="AM14" s="1130"/>
      <c r="AN14" s="1130"/>
      <c r="AO14" s="1130"/>
      <c r="AP14" s="1130"/>
      <c r="AQ14" s="1130"/>
      <c r="AR14" s="1130"/>
      <c r="AS14" s="1130"/>
      <c r="AT14" s="1130"/>
      <c r="AU14" s="1127"/>
      <c r="AV14" s="1127"/>
      <c r="AW14" s="1127"/>
      <c r="AX14" s="1127"/>
      <c r="AY14" s="1128"/>
      <c r="AZ14" s="205"/>
      <c r="BA14" s="205"/>
      <c r="BB14" s="205"/>
      <c r="BC14" s="205"/>
      <c r="BD14" s="205"/>
      <c r="BE14" s="206"/>
      <c r="BF14" s="206"/>
      <c r="BG14" s="206"/>
      <c r="BH14" s="206"/>
      <c r="BI14" s="206"/>
      <c r="BJ14" s="206"/>
      <c r="BK14" s="206"/>
      <c r="BL14" s="206"/>
      <c r="BM14" s="206"/>
      <c r="BN14" s="206"/>
      <c r="BO14" s="206"/>
      <c r="BP14" s="206"/>
      <c r="BQ14" s="215">
        <v>8</v>
      </c>
      <c r="BR14" s="216"/>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7"/>
    </row>
    <row r="15" spans="1:131" s="208" customFormat="1" ht="26.25" customHeight="1" x14ac:dyDescent="0.15">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29"/>
      <c r="AL15" s="1130"/>
      <c r="AM15" s="1130"/>
      <c r="AN15" s="1130"/>
      <c r="AO15" s="1130"/>
      <c r="AP15" s="1130"/>
      <c r="AQ15" s="1130"/>
      <c r="AR15" s="1130"/>
      <c r="AS15" s="1130"/>
      <c r="AT15" s="1130"/>
      <c r="AU15" s="1127"/>
      <c r="AV15" s="1127"/>
      <c r="AW15" s="1127"/>
      <c r="AX15" s="1127"/>
      <c r="AY15" s="1128"/>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x14ac:dyDescent="0.15">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29"/>
      <c r="AL16" s="1130"/>
      <c r="AM16" s="1130"/>
      <c r="AN16" s="1130"/>
      <c r="AO16" s="1130"/>
      <c r="AP16" s="1130"/>
      <c r="AQ16" s="1130"/>
      <c r="AR16" s="1130"/>
      <c r="AS16" s="1130"/>
      <c r="AT16" s="1130"/>
      <c r="AU16" s="1127"/>
      <c r="AV16" s="1127"/>
      <c r="AW16" s="1127"/>
      <c r="AX16" s="1127"/>
      <c r="AY16" s="1128"/>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x14ac:dyDescent="0.15">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29"/>
      <c r="AL17" s="1130"/>
      <c r="AM17" s="1130"/>
      <c r="AN17" s="1130"/>
      <c r="AO17" s="1130"/>
      <c r="AP17" s="1130"/>
      <c r="AQ17" s="1130"/>
      <c r="AR17" s="1130"/>
      <c r="AS17" s="1130"/>
      <c r="AT17" s="1130"/>
      <c r="AU17" s="1127"/>
      <c r="AV17" s="1127"/>
      <c r="AW17" s="1127"/>
      <c r="AX17" s="1127"/>
      <c r="AY17" s="1128"/>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x14ac:dyDescent="0.15">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29"/>
      <c r="AL18" s="1130"/>
      <c r="AM18" s="1130"/>
      <c r="AN18" s="1130"/>
      <c r="AO18" s="1130"/>
      <c r="AP18" s="1130"/>
      <c r="AQ18" s="1130"/>
      <c r="AR18" s="1130"/>
      <c r="AS18" s="1130"/>
      <c r="AT18" s="1130"/>
      <c r="AU18" s="1127"/>
      <c r="AV18" s="1127"/>
      <c r="AW18" s="1127"/>
      <c r="AX18" s="1127"/>
      <c r="AY18" s="1128"/>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x14ac:dyDescent="0.15">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29"/>
      <c r="AL19" s="1130"/>
      <c r="AM19" s="1130"/>
      <c r="AN19" s="1130"/>
      <c r="AO19" s="1130"/>
      <c r="AP19" s="1130"/>
      <c r="AQ19" s="1130"/>
      <c r="AR19" s="1130"/>
      <c r="AS19" s="1130"/>
      <c r="AT19" s="1130"/>
      <c r="AU19" s="1127"/>
      <c r="AV19" s="1127"/>
      <c r="AW19" s="1127"/>
      <c r="AX19" s="1127"/>
      <c r="AY19" s="1128"/>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x14ac:dyDescent="0.15">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29"/>
      <c r="AL20" s="1130"/>
      <c r="AM20" s="1130"/>
      <c r="AN20" s="1130"/>
      <c r="AO20" s="1130"/>
      <c r="AP20" s="1130"/>
      <c r="AQ20" s="1130"/>
      <c r="AR20" s="1130"/>
      <c r="AS20" s="1130"/>
      <c r="AT20" s="1130"/>
      <c r="AU20" s="1127"/>
      <c r="AV20" s="1127"/>
      <c r="AW20" s="1127"/>
      <c r="AX20" s="1127"/>
      <c r="AY20" s="1128"/>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x14ac:dyDescent="0.2">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29"/>
      <c r="AL21" s="1130"/>
      <c r="AM21" s="1130"/>
      <c r="AN21" s="1130"/>
      <c r="AO21" s="1130"/>
      <c r="AP21" s="1130"/>
      <c r="AQ21" s="1130"/>
      <c r="AR21" s="1130"/>
      <c r="AS21" s="1130"/>
      <c r="AT21" s="1130"/>
      <c r="AU21" s="1127"/>
      <c r="AV21" s="1127"/>
      <c r="AW21" s="1127"/>
      <c r="AX21" s="1127"/>
      <c r="AY21" s="1128"/>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x14ac:dyDescent="0.15">
      <c r="A22" s="214">
        <v>16</v>
      </c>
      <c r="B22" s="1069"/>
      <c r="C22" s="1070"/>
      <c r="D22" s="1070"/>
      <c r="E22" s="1070"/>
      <c r="F22" s="1070"/>
      <c r="G22" s="1070"/>
      <c r="H22" s="1070"/>
      <c r="I22" s="1070"/>
      <c r="J22" s="1070"/>
      <c r="K22" s="1070"/>
      <c r="L22" s="1070"/>
      <c r="M22" s="1070"/>
      <c r="N22" s="1070"/>
      <c r="O22" s="1070"/>
      <c r="P22" s="1071"/>
      <c r="Q22" s="1124"/>
      <c r="R22" s="1125"/>
      <c r="S22" s="1125"/>
      <c r="T22" s="1125"/>
      <c r="U22" s="1125"/>
      <c r="V22" s="1125"/>
      <c r="W22" s="1125"/>
      <c r="X22" s="1125"/>
      <c r="Y22" s="1125"/>
      <c r="Z22" s="1125"/>
      <c r="AA22" s="1125"/>
      <c r="AB22" s="1125"/>
      <c r="AC22" s="1125"/>
      <c r="AD22" s="1125"/>
      <c r="AE22" s="1126"/>
      <c r="AF22" s="1051"/>
      <c r="AG22" s="1052"/>
      <c r="AH22" s="1052"/>
      <c r="AI22" s="1052"/>
      <c r="AJ22" s="1053"/>
      <c r="AK22" s="1120"/>
      <c r="AL22" s="1121"/>
      <c r="AM22" s="1121"/>
      <c r="AN22" s="1121"/>
      <c r="AO22" s="1121"/>
      <c r="AP22" s="1121"/>
      <c r="AQ22" s="1121"/>
      <c r="AR22" s="1121"/>
      <c r="AS22" s="1121"/>
      <c r="AT22" s="1121"/>
      <c r="AU22" s="1122"/>
      <c r="AV22" s="1122"/>
      <c r="AW22" s="1122"/>
      <c r="AX22" s="1122"/>
      <c r="AY22" s="1123"/>
      <c r="AZ22" s="1067" t="s">
        <v>368</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111">
        <v>7189</v>
      </c>
      <c r="R23" s="1112"/>
      <c r="S23" s="1112"/>
      <c r="T23" s="1112"/>
      <c r="U23" s="1112"/>
      <c r="V23" s="1112">
        <v>6861</v>
      </c>
      <c r="W23" s="1112"/>
      <c r="X23" s="1112"/>
      <c r="Y23" s="1112"/>
      <c r="Z23" s="1112"/>
      <c r="AA23" s="1112">
        <v>328</v>
      </c>
      <c r="AB23" s="1112"/>
      <c r="AC23" s="1112"/>
      <c r="AD23" s="1112"/>
      <c r="AE23" s="1113"/>
      <c r="AF23" s="1114">
        <v>237</v>
      </c>
      <c r="AG23" s="1112"/>
      <c r="AH23" s="1112"/>
      <c r="AI23" s="1112"/>
      <c r="AJ23" s="1115"/>
      <c r="AK23" s="1116"/>
      <c r="AL23" s="1117"/>
      <c r="AM23" s="1117"/>
      <c r="AN23" s="1117"/>
      <c r="AO23" s="1117"/>
      <c r="AP23" s="1112">
        <f t="shared" ref="AP23" si="0">SUM(AP7:AP22)</f>
        <v>6941</v>
      </c>
      <c r="AQ23" s="1112"/>
      <c r="AR23" s="1112"/>
      <c r="AS23" s="1112"/>
      <c r="AT23" s="1112"/>
      <c r="AU23" s="1118"/>
      <c r="AV23" s="1118"/>
      <c r="AW23" s="1118"/>
      <c r="AX23" s="1118"/>
      <c r="AY23" s="1119"/>
      <c r="AZ23" s="1108" t="s">
        <v>112</v>
      </c>
      <c r="BA23" s="1109"/>
      <c r="BB23" s="1109"/>
      <c r="BC23" s="1109"/>
      <c r="BD23" s="1110"/>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x14ac:dyDescent="0.15">
      <c r="A24" s="1107" t="s">
        <v>371</v>
      </c>
      <c r="B24" s="1107"/>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107"/>
      <c r="AE24" s="1107"/>
      <c r="AF24" s="1107"/>
      <c r="AG24" s="1107"/>
      <c r="AH24" s="1107"/>
      <c r="AI24" s="1107"/>
      <c r="AJ24" s="1107"/>
      <c r="AK24" s="1107"/>
      <c r="AL24" s="1107"/>
      <c r="AM24" s="1107"/>
      <c r="AN24" s="1107"/>
      <c r="AO24" s="1107"/>
      <c r="AP24" s="1107"/>
      <c r="AQ24" s="1107"/>
      <c r="AR24" s="1107"/>
      <c r="AS24" s="1107"/>
      <c r="AT24" s="1107"/>
      <c r="AU24" s="1107"/>
      <c r="AV24" s="1107"/>
      <c r="AW24" s="1107"/>
      <c r="AX24" s="1107"/>
      <c r="AY24" s="1107"/>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x14ac:dyDescent="0.2">
      <c r="A25" s="1106" t="s">
        <v>372</v>
      </c>
      <c r="B25" s="1106"/>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1106"/>
      <c r="AL25" s="1106"/>
      <c r="AM25" s="1106"/>
      <c r="AN25" s="1106"/>
      <c r="AO25" s="1106"/>
      <c r="AP25" s="1106"/>
      <c r="AQ25" s="1106"/>
      <c r="AR25" s="1106"/>
      <c r="AS25" s="1106"/>
      <c r="AT25" s="1106"/>
      <c r="AU25" s="1106"/>
      <c r="AV25" s="1106"/>
      <c r="AW25" s="1106"/>
      <c r="AX25" s="1106"/>
      <c r="AY25" s="1106"/>
      <c r="AZ25" s="1106"/>
      <c r="BA25" s="1106"/>
      <c r="BB25" s="1106"/>
      <c r="BC25" s="1106"/>
      <c r="BD25" s="1106"/>
      <c r="BE25" s="1106"/>
      <c r="BF25" s="1106"/>
      <c r="BG25" s="1106"/>
      <c r="BH25" s="1106"/>
      <c r="BI25" s="1106"/>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x14ac:dyDescent="0.15">
      <c r="A26" s="1027" t="s">
        <v>349</v>
      </c>
      <c r="B26" s="1028"/>
      <c r="C26" s="1028"/>
      <c r="D26" s="1028"/>
      <c r="E26" s="1028"/>
      <c r="F26" s="1028"/>
      <c r="G26" s="1028"/>
      <c r="H26" s="1028"/>
      <c r="I26" s="1028"/>
      <c r="J26" s="1028"/>
      <c r="K26" s="1028"/>
      <c r="L26" s="1028"/>
      <c r="M26" s="1028"/>
      <c r="N26" s="1028"/>
      <c r="O26" s="1028"/>
      <c r="P26" s="1029"/>
      <c r="Q26" s="1033" t="s">
        <v>373</v>
      </c>
      <c r="R26" s="1034"/>
      <c r="S26" s="1034"/>
      <c r="T26" s="1034"/>
      <c r="U26" s="1035"/>
      <c r="V26" s="1033" t="s">
        <v>374</v>
      </c>
      <c r="W26" s="1034"/>
      <c r="X26" s="1034"/>
      <c r="Y26" s="1034"/>
      <c r="Z26" s="1035"/>
      <c r="AA26" s="1033" t="s">
        <v>375</v>
      </c>
      <c r="AB26" s="1034"/>
      <c r="AC26" s="1034"/>
      <c r="AD26" s="1034"/>
      <c r="AE26" s="1034"/>
      <c r="AF26" s="1102" t="s">
        <v>376</v>
      </c>
      <c r="AG26" s="1040"/>
      <c r="AH26" s="1040"/>
      <c r="AI26" s="1040"/>
      <c r="AJ26" s="1103"/>
      <c r="AK26" s="1034" t="s">
        <v>377</v>
      </c>
      <c r="AL26" s="1034"/>
      <c r="AM26" s="1034"/>
      <c r="AN26" s="1034"/>
      <c r="AO26" s="1035"/>
      <c r="AP26" s="1033" t="s">
        <v>378</v>
      </c>
      <c r="AQ26" s="1034"/>
      <c r="AR26" s="1034"/>
      <c r="AS26" s="1034"/>
      <c r="AT26" s="1035"/>
      <c r="AU26" s="1033" t="s">
        <v>379</v>
      </c>
      <c r="AV26" s="1034"/>
      <c r="AW26" s="1034"/>
      <c r="AX26" s="1034"/>
      <c r="AY26" s="1035"/>
      <c r="AZ26" s="1033" t="s">
        <v>380</v>
      </c>
      <c r="BA26" s="1034"/>
      <c r="BB26" s="1034"/>
      <c r="BC26" s="1034"/>
      <c r="BD26" s="1035"/>
      <c r="BE26" s="1033" t="s">
        <v>356</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104"/>
      <c r="AG27" s="1043"/>
      <c r="AH27" s="1043"/>
      <c r="AI27" s="1043"/>
      <c r="AJ27" s="1105"/>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x14ac:dyDescent="0.15">
      <c r="A28" s="219">
        <v>1</v>
      </c>
      <c r="B28" s="1092" t="s">
        <v>381</v>
      </c>
      <c r="C28" s="1093"/>
      <c r="D28" s="1093"/>
      <c r="E28" s="1093"/>
      <c r="F28" s="1093"/>
      <c r="G28" s="1093"/>
      <c r="H28" s="1093"/>
      <c r="I28" s="1093"/>
      <c r="J28" s="1093"/>
      <c r="K28" s="1093"/>
      <c r="L28" s="1093"/>
      <c r="M28" s="1093"/>
      <c r="N28" s="1093"/>
      <c r="O28" s="1093"/>
      <c r="P28" s="1094"/>
      <c r="Q28" s="1095">
        <v>1234</v>
      </c>
      <c r="R28" s="1096"/>
      <c r="S28" s="1096"/>
      <c r="T28" s="1096"/>
      <c r="U28" s="1096"/>
      <c r="V28" s="1096">
        <v>1232</v>
      </c>
      <c r="W28" s="1096"/>
      <c r="X28" s="1096"/>
      <c r="Y28" s="1096"/>
      <c r="Z28" s="1096"/>
      <c r="AA28" s="1096">
        <v>2</v>
      </c>
      <c r="AB28" s="1096"/>
      <c r="AC28" s="1096"/>
      <c r="AD28" s="1096"/>
      <c r="AE28" s="1097"/>
      <c r="AF28" s="1098">
        <v>2</v>
      </c>
      <c r="AG28" s="1096"/>
      <c r="AH28" s="1096"/>
      <c r="AI28" s="1096"/>
      <c r="AJ28" s="1099"/>
      <c r="AK28" s="1100">
        <v>85</v>
      </c>
      <c r="AL28" s="1101"/>
      <c r="AM28" s="1101"/>
      <c r="AN28" s="1101"/>
      <c r="AO28" s="1101"/>
      <c r="AP28" s="1084" t="s">
        <v>483</v>
      </c>
      <c r="AQ28" s="1085"/>
      <c r="AR28" s="1085"/>
      <c r="AS28" s="1085"/>
      <c r="AT28" s="1086"/>
      <c r="AU28" s="1084" t="s">
        <v>483</v>
      </c>
      <c r="AV28" s="1085"/>
      <c r="AW28" s="1085"/>
      <c r="AX28" s="1085"/>
      <c r="AY28" s="1086"/>
      <c r="AZ28" s="1087" t="s">
        <v>483</v>
      </c>
      <c r="BA28" s="1088"/>
      <c r="BB28" s="1088"/>
      <c r="BC28" s="1088"/>
      <c r="BD28" s="1089"/>
      <c r="BE28" s="1090"/>
      <c r="BF28" s="1090"/>
      <c r="BG28" s="1090"/>
      <c r="BH28" s="1090"/>
      <c r="BI28" s="1091"/>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x14ac:dyDescent="0.15">
      <c r="A29" s="219">
        <v>2</v>
      </c>
      <c r="B29" s="1069" t="s">
        <v>382</v>
      </c>
      <c r="C29" s="1070"/>
      <c r="D29" s="1070"/>
      <c r="E29" s="1070"/>
      <c r="F29" s="1070"/>
      <c r="G29" s="1070"/>
      <c r="H29" s="1070"/>
      <c r="I29" s="1070"/>
      <c r="J29" s="1070"/>
      <c r="K29" s="1070"/>
      <c r="L29" s="1070"/>
      <c r="M29" s="1070"/>
      <c r="N29" s="1070"/>
      <c r="O29" s="1070"/>
      <c r="P29" s="1071"/>
      <c r="Q29" s="1075">
        <v>229</v>
      </c>
      <c r="R29" s="1076"/>
      <c r="S29" s="1076"/>
      <c r="T29" s="1076"/>
      <c r="U29" s="1076"/>
      <c r="V29" s="1076">
        <v>220</v>
      </c>
      <c r="W29" s="1076"/>
      <c r="X29" s="1076"/>
      <c r="Y29" s="1076"/>
      <c r="Z29" s="1076"/>
      <c r="AA29" s="1076">
        <v>9</v>
      </c>
      <c r="AB29" s="1076"/>
      <c r="AC29" s="1076"/>
      <c r="AD29" s="1076"/>
      <c r="AE29" s="1077"/>
      <c r="AF29" s="1051">
        <v>9</v>
      </c>
      <c r="AG29" s="1052"/>
      <c r="AH29" s="1052"/>
      <c r="AI29" s="1052"/>
      <c r="AJ29" s="1053"/>
      <c r="AK29" s="1009">
        <v>126</v>
      </c>
      <c r="AL29" s="1000"/>
      <c r="AM29" s="1000"/>
      <c r="AN29" s="1000"/>
      <c r="AO29" s="1000"/>
      <c r="AP29" s="1081" t="s">
        <v>483</v>
      </c>
      <c r="AQ29" s="1082"/>
      <c r="AR29" s="1082"/>
      <c r="AS29" s="1082"/>
      <c r="AT29" s="1083"/>
      <c r="AU29" s="1081" t="s">
        <v>483</v>
      </c>
      <c r="AV29" s="1082"/>
      <c r="AW29" s="1082"/>
      <c r="AX29" s="1082"/>
      <c r="AY29" s="1083"/>
      <c r="AZ29" s="1078" t="s">
        <v>483</v>
      </c>
      <c r="BA29" s="1079"/>
      <c r="BB29" s="1079"/>
      <c r="BC29" s="1079"/>
      <c r="BD29" s="1080"/>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x14ac:dyDescent="0.15">
      <c r="A30" s="219">
        <v>3</v>
      </c>
      <c r="B30" s="1069" t="s">
        <v>383</v>
      </c>
      <c r="C30" s="1070"/>
      <c r="D30" s="1070"/>
      <c r="E30" s="1070"/>
      <c r="F30" s="1070"/>
      <c r="G30" s="1070"/>
      <c r="H30" s="1070"/>
      <c r="I30" s="1070"/>
      <c r="J30" s="1070"/>
      <c r="K30" s="1070"/>
      <c r="L30" s="1070"/>
      <c r="M30" s="1070"/>
      <c r="N30" s="1070"/>
      <c r="O30" s="1070"/>
      <c r="P30" s="1071"/>
      <c r="Q30" s="1075">
        <v>1275</v>
      </c>
      <c r="R30" s="1076"/>
      <c r="S30" s="1076"/>
      <c r="T30" s="1076"/>
      <c r="U30" s="1076"/>
      <c r="V30" s="1076">
        <v>1157</v>
      </c>
      <c r="W30" s="1076"/>
      <c r="X30" s="1076"/>
      <c r="Y30" s="1076"/>
      <c r="Z30" s="1076"/>
      <c r="AA30" s="1076">
        <v>118</v>
      </c>
      <c r="AB30" s="1076"/>
      <c r="AC30" s="1076"/>
      <c r="AD30" s="1076"/>
      <c r="AE30" s="1077"/>
      <c r="AF30" s="1051">
        <v>118</v>
      </c>
      <c r="AG30" s="1052"/>
      <c r="AH30" s="1052"/>
      <c r="AI30" s="1052"/>
      <c r="AJ30" s="1053"/>
      <c r="AK30" s="1009">
        <v>179</v>
      </c>
      <c r="AL30" s="1000"/>
      <c r="AM30" s="1000"/>
      <c r="AN30" s="1000"/>
      <c r="AO30" s="1000"/>
      <c r="AP30" s="1081" t="s">
        <v>483</v>
      </c>
      <c r="AQ30" s="1082"/>
      <c r="AR30" s="1082"/>
      <c r="AS30" s="1082"/>
      <c r="AT30" s="1083"/>
      <c r="AU30" s="1081" t="s">
        <v>483</v>
      </c>
      <c r="AV30" s="1082"/>
      <c r="AW30" s="1082"/>
      <c r="AX30" s="1082"/>
      <c r="AY30" s="1083"/>
      <c r="AZ30" s="1078" t="s">
        <v>483</v>
      </c>
      <c r="BA30" s="1079"/>
      <c r="BB30" s="1079"/>
      <c r="BC30" s="1079"/>
      <c r="BD30" s="1080"/>
      <c r="BE30" s="1064"/>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x14ac:dyDescent="0.15">
      <c r="A31" s="219">
        <v>4</v>
      </c>
      <c r="B31" s="1069" t="s">
        <v>384</v>
      </c>
      <c r="C31" s="1070"/>
      <c r="D31" s="1070"/>
      <c r="E31" s="1070"/>
      <c r="F31" s="1070"/>
      <c r="G31" s="1070"/>
      <c r="H31" s="1070"/>
      <c r="I31" s="1070"/>
      <c r="J31" s="1070"/>
      <c r="K31" s="1070"/>
      <c r="L31" s="1070"/>
      <c r="M31" s="1070"/>
      <c r="N31" s="1070"/>
      <c r="O31" s="1070"/>
      <c r="P31" s="1071"/>
      <c r="Q31" s="1075">
        <v>150</v>
      </c>
      <c r="R31" s="1076"/>
      <c r="S31" s="1076"/>
      <c r="T31" s="1076"/>
      <c r="U31" s="1076"/>
      <c r="V31" s="1076">
        <v>146</v>
      </c>
      <c r="W31" s="1076"/>
      <c r="X31" s="1076"/>
      <c r="Y31" s="1076"/>
      <c r="Z31" s="1076"/>
      <c r="AA31" s="1076">
        <v>4</v>
      </c>
      <c r="AB31" s="1076"/>
      <c r="AC31" s="1076"/>
      <c r="AD31" s="1076"/>
      <c r="AE31" s="1077"/>
      <c r="AF31" s="1051">
        <v>4</v>
      </c>
      <c r="AG31" s="1052"/>
      <c r="AH31" s="1052"/>
      <c r="AI31" s="1052"/>
      <c r="AJ31" s="1053"/>
      <c r="AK31" s="1009">
        <v>52</v>
      </c>
      <c r="AL31" s="1000"/>
      <c r="AM31" s="1000"/>
      <c r="AN31" s="1000"/>
      <c r="AO31" s="1000"/>
      <c r="AP31" s="1081" t="s">
        <v>483</v>
      </c>
      <c r="AQ31" s="1082"/>
      <c r="AR31" s="1082"/>
      <c r="AS31" s="1082"/>
      <c r="AT31" s="1083"/>
      <c r="AU31" s="1081" t="s">
        <v>483</v>
      </c>
      <c r="AV31" s="1082"/>
      <c r="AW31" s="1082"/>
      <c r="AX31" s="1082"/>
      <c r="AY31" s="1083"/>
      <c r="AZ31" s="1078" t="s">
        <v>483</v>
      </c>
      <c r="BA31" s="1079"/>
      <c r="BB31" s="1079"/>
      <c r="BC31" s="1079"/>
      <c r="BD31" s="1080"/>
      <c r="BE31" s="1064"/>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x14ac:dyDescent="0.15">
      <c r="A32" s="219">
        <v>5</v>
      </c>
      <c r="B32" s="1069" t="s">
        <v>385</v>
      </c>
      <c r="C32" s="1070"/>
      <c r="D32" s="1070"/>
      <c r="E32" s="1070"/>
      <c r="F32" s="1070"/>
      <c r="G32" s="1070"/>
      <c r="H32" s="1070"/>
      <c r="I32" s="1070"/>
      <c r="J32" s="1070"/>
      <c r="K32" s="1070"/>
      <c r="L32" s="1070"/>
      <c r="M32" s="1070"/>
      <c r="N32" s="1070"/>
      <c r="O32" s="1070"/>
      <c r="P32" s="1071"/>
      <c r="Q32" s="1075">
        <v>742</v>
      </c>
      <c r="R32" s="1076"/>
      <c r="S32" s="1076"/>
      <c r="T32" s="1076"/>
      <c r="U32" s="1076"/>
      <c r="V32" s="1076">
        <v>820</v>
      </c>
      <c r="W32" s="1076"/>
      <c r="X32" s="1076"/>
      <c r="Y32" s="1076"/>
      <c r="Z32" s="1076"/>
      <c r="AA32" s="1076">
        <v>-78</v>
      </c>
      <c r="AB32" s="1076"/>
      <c r="AC32" s="1076"/>
      <c r="AD32" s="1076"/>
      <c r="AE32" s="1077"/>
      <c r="AF32" s="1051">
        <v>361</v>
      </c>
      <c r="AG32" s="1052"/>
      <c r="AH32" s="1052"/>
      <c r="AI32" s="1052"/>
      <c r="AJ32" s="1053"/>
      <c r="AK32" s="1009">
        <v>284</v>
      </c>
      <c r="AL32" s="1000"/>
      <c r="AM32" s="1000"/>
      <c r="AN32" s="1000"/>
      <c r="AO32" s="1000"/>
      <c r="AP32" s="1000">
        <v>1198</v>
      </c>
      <c r="AQ32" s="1000"/>
      <c r="AR32" s="1000"/>
      <c r="AS32" s="1000"/>
      <c r="AT32" s="1000"/>
      <c r="AU32" s="1000">
        <v>599</v>
      </c>
      <c r="AV32" s="1000"/>
      <c r="AW32" s="1000"/>
      <c r="AX32" s="1000"/>
      <c r="AY32" s="1000"/>
      <c r="AZ32" s="1078" t="s">
        <v>483</v>
      </c>
      <c r="BA32" s="1079"/>
      <c r="BB32" s="1079"/>
      <c r="BC32" s="1079"/>
      <c r="BD32" s="1080"/>
      <c r="BE32" s="1064" t="s">
        <v>386</v>
      </c>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x14ac:dyDescent="0.15">
      <c r="A33" s="219">
        <v>6</v>
      </c>
      <c r="B33" s="1069" t="s">
        <v>387</v>
      </c>
      <c r="C33" s="1070"/>
      <c r="D33" s="1070"/>
      <c r="E33" s="1070"/>
      <c r="F33" s="1070"/>
      <c r="G33" s="1070"/>
      <c r="H33" s="1070"/>
      <c r="I33" s="1070"/>
      <c r="J33" s="1070"/>
      <c r="K33" s="1070"/>
      <c r="L33" s="1070"/>
      <c r="M33" s="1070"/>
      <c r="N33" s="1070"/>
      <c r="O33" s="1070"/>
      <c r="P33" s="1071"/>
      <c r="Q33" s="1075">
        <v>79</v>
      </c>
      <c r="R33" s="1076"/>
      <c r="S33" s="1076"/>
      <c r="T33" s="1076"/>
      <c r="U33" s="1076"/>
      <c r="V33" s="1076">
        <v>68</v>
      </c>
      <c r="W33" s="1076"/>
      <c r="X33" s="1076"/>
      <c r="Y33" s="1076"/>
      <c r="Z33" s="1076"/>
      <c r="AA33" s="1076">
        <v>11</v>
      </c>
      <c r="AB33" s="1076"/>
      <c r="AC33" s="1076"/>
      <c r="AD33" s="1076"/>
      <c r="AE33" s="1077"/>
      <c r="AF33" s="1051">
        <v>160</v>
      </c>
      <c r="AG33" s="1052"/>
      <c r="AH33" s="1052"/>
      <c r="AI33" s="1052"/>
      <c r="AJ33" s="1053"/>
      <c r="AK33" s="1009">
        <v>3</v>
      </c>
      <c r="AL33" s="1000"/>
      <c r="AM33" s="1000"/>
      <c r="AN33" s="1000"/>
      <c r="AO33" s="1000"/>
      <c r="AP33" s="1000">
        <v>175</v>
      </c>
      <c r="AQ33" s="1000"/>
      <c r="AR33" s="1000"/>
      <c r="AS33" s="1000"/>
      <c r="AT33" s="1000"/>
      <c r="AU33" s="1000">
        <v>9</v>
      </c>
      <c r="AV33" s="1000"/>
      <c r="AW33" s="1000"/>
      <c r="AX33" s="1000"/>
      <c r="AY33" s="1000"/>
      <c r="AZ33" s="1078" t="s">
        <v>483</v>
      </c>
      <c r="BA33" s="1079"/>
      <c r="BB33" s="1079"/>
      <c r="BC33" s="1079"/>
      <c r="BD33" s="1080"/>
      <c r="BE33" s="1064" t="s">
        <v>386</v>
      </c>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x14ac:dyDescent="0.15">
      <c r="A34" s="219">
        <v>7</v>
      </c>
      <c r="B34" s="1069" t="s">
        <v>388</v>
      </c>
      <c r="C34" s="1070"/>
      <c r="D34" s="1070"/>
      <c r="E34" s="1070"/>
      <c r="F34" s="1070"/>
      <c r="G34" s="1070"/>
      <c r="H34" s="1070"/>
      <c r="I34" s="1070"/>
      <c r="J34" s="1070"/>
      <c r="K34" s="1070"/>
      <c r="L34" s="1070"/>
      <c r="M34" s="1070"/>
      <c r="N34" s="1070"/>
      <c r="O34" s="1070"/>
      <c r="P34" s="1071"/>
      <c r="Q34" s="1075">
        <v>99</v>
      </c>
      <c r="R34" s="1076"/>
      <c r="S34" s="1076"/>
      <c r="T34" s="1076"/>
      <c r="U34" s="1076"/>
      <c r="V34" s="1076">
        <v>68</v>
      </c>
      <c r="W34" s="1076"/>
      <c r="X34" s="1076"/>
      <c r="Y34" s="1076"/>
      <c r="Z34" s="1076"/>
      <c r="AA34" s="1076">
        <v>31</v>
      </c>
      <c r="AB34" s="1076"/>
      <c r="AC34" s="1076"/>
      <c r="AD34" s="1076"/>
      <c r="AE34" s="1077"/>
      <c r="AF34" s="1051">
        <v>26</v>
      </c>
      <c r="AG34" s="1052"/>
      <c r="AH34" s="1052"/>
      <c r="AI34" s="1052"/>
      <c r="AJ34" s="1053"/>
      <c r="AK34" s="1009">
        <v>4</v>
      </c>
      <c r="AL34" s="1000"/>
      <c r="AM34" s="1000"/>
      <c r="AN34" s="1000"/>
      <c r="AO34" s="1000"/>
      <c r="AP34" s="1000">
        <v>147</v>
      </c>
      <c r="AQ34" s="1000"/>
      <c r="AR34" s="1000"/>
      <c r="AS34" s="1000"/>
      <c r="AT34" s="1000"/>
      <c r="AU34" s="1000">
        <v>30</v>
      </c>
      <c r="AV34" s="1000"/>
      <c r="AW34" s="1000"/>
      <c r="AX34" s="1000"/>
      <c r="AY34" s="1000"/>
      <c r="AZ34" s="1078" t="s">
        <v>483</v>
      </c>
      <c r="BA34" s="1079"/>
      <c r="BB34" s="1079"/>
      <c r="BC34" s="1079"/>
      <c r="BD34" s="1080"/>
      <c r="BE34" s="1064" t="s">
        <v>389</v>
      </c>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x14ac:dyDescent="0.15">
      <c r="A35" s="219">
        <v>8</v>
      </c>
      <c r="B35" s="1069" t="s">
        <v>390</v>
      </c>
      <c r="C35" s="1070"/>
      <c r="D35" s="1070"/>
      <c r="E35" s="1070"/>
      <c r="F35" s="1070"/>
      <c r="G35" s="1070"/>
      <c r="H35" s="1070"/>
      <c r="I35" s="1070"/>
      <c r="J35" s="1070"/>
      <c r="K35" s="1070"/>
      <c r="L35" s="1070"/>
      <c r="M35" s="1070"/>
      <c r="N35" s="1070"/>
      <c r="O35" s="1070"/>
      <c r="P35" s="1071"/>
      <c r="Q35" s="1075">
        <v>137</v>
      </c>
      <c r="R35" s="1076"/>
      <c r="S35" s="1076"/>
      <c r="T35" s="1076"/>
      <c r="U35" s="1076"/>
      <c r="V35" s="1076">
        <v>134</v>
      </c>
      <c r="W35" s="1076"/>
      <c r="X35" s="1076"/>
      <c r="Y35" s="1076"/>
      <c r="Z35" s="1076"/>
      <c r="AA35" s="1076">
        <v>3</v>
      </c>
      <c r="AB35" s="1076"/>
      <c r="AC35" s="1076"/>
      <c r="AD35" s="1076"/>
      <c r="AE35" s="1077"/>
      <c r="AF35" s="1051">
        <v>1</v>
      </c>
      <c r="AG35" s="1052"/>
      <c r="AH35" s="1052"/>
      <c r="AI35" s="1052"/>
      <c r="AJ35" s="1053"/>
      <c r="AK35" s="1009">
        <v>74</v>
      </c>
      <c r="AL35" s="1000"/>
      <c r="AM35" s="1000"/>
      <c r="AN35" s="1000"/>
      <c r="AO35" s="1000"/>
      <c r="AP35" s="1000">
        <v>659</v>
      </c>
      <c r="AQ35" s="1000"/>
      <c r="AR35" s="1000"/>
      <c r="AS35" s="1000"/>
      <c r="AT35" s="1000"/>
      <c r="AU35" s="1000">
        <v>659</v>
      </c>
      <c r="AV35" s="1000"/>
      <c r="AW35" s="1000"/>
      <c r="AX35" s="1000"/>
      <c r="AY35" s="1000"/>
      <c r="AZ35" s="1078" t="s">
        <v>483</v>
      </c>
      <c r="BA35" s="1079"/>
      <c r="BB35" s="1079"/>
      <c r="BC35" s="1079"/>
      <c r="BD35" s="1080"/>
      <c r="BE35" s="1064" t="s">
        <v>389</v>
      </c>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x14ac:dyDescent="0.15">
      <c r="A36" s="219">
        <v>9</v>
      </c>
      <c r="B36" s="1069" t="s">
        <v>391</v>
      </c>
      <c r="C36" s="1070"/>
      <c r="D36" s="1070"/>
      <c r="E36" s="1070"/>
      <c r="F36" s="1070"/>
      <c r="G36" s="1070"/>
      <c r="H36" s="1070"/>
      <c r="I36" s="1070"/>
      <c r="J36" s="1070"/>
      <c r="K36" s="1070"/>
      <c r="L36" s="1070"/>
      <c r="M36" s="1070"/>
      <c r="N36" s="1070"/>
      <c r="O36" s="1070"/>
      <c r="P36" s="1071"/>
      <c r="Q36" s="1075">
        <v>20</v>
      </c>
      <c r="R36" s="1076"/>
      <c r="S36" s="1076"/>
      <c r="T36" s="1076"/>
      <c r="U36" s="1076"/>
      <c r="V36" s="1076">
        <v>20</v>
      </c>
      <c r="W36" s="1076"/>
      <c r="X36" s="1076"/>
      <c r="Y36" s="1076"/>
      <c r="Z36" s="1076"/>
      <c r="AA36" s="1076">
        <v>0</v>
      </c>
      <c r="AB36" s="1076"/>
      <c r="AC36" s="1076"/>
      <c r="AD36" s="1076"/>
      <c r="AE36" s="1077"/>
      <c r="AF36" s="1051">
        <v>0</v>
      </c>
      <c r="AG36" s="1052"/>
      <c r="AH36" s="1052"/>
      <c r="AI36" s="1052"/>
      <c r="AJ36" s="1053"/>
      <c r="AK36" s="1009">
        <v>18</v>
      </c>
      <c r="AL36" s="1000"/>
      <c r="AM36" s="1000"/>
      <c r="AN36" s="1000"/>
      <c r="AO36" s="1000"/>
      <c r="AP36" s="1000">
        <v>120</v>
      </c>
      <c r="AQ36" s="1000"/>
      <c r="AR36" s="1000"/>
      <c r="AS36" s="1000"/>
      <c r="AT36" s="1000"/>
      <c r="AU36" s="1000">
        <v>120</v>
      </c>
      <c r="AV36" s="1000"/>
      <c r="AW36" s="1000"/>
      <c r="AX36" s="1000"/>
      <c r="AY36" s="1000"/>
      <c r="AZ36" s="1078" t="s">
        <v>483</v>
      </c>
      <c r="BA36" s="1079"/>
      <c r="BB36" s="1079"/>
      <c r="BC36" s="1079"/>
      <c r="BD36" s="1080"/>
      <c r="BE36" s="1064" t="s">
        <v>389</v>
      </c>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x14ac:dyDescent="0.15">
      <c r="A37" s="219">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74"/>
      <c r="BA37" s="1074"/>
      <c r="BB37" s="1074"/>
      <c r="BC37" s="1074"/>
      <c r="BD37" s="1074"/>
      <c r="BE37" s="1064"/>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x14ac:dyDescent="0.15">
      <c r="A38" s="219">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74"/>
      <c r="BA38" s="1074"/>
      <c r="BB38" s="1074"/>
      <c r="BC38" s="1074"/>
      <c r="BD38" s="1074"/>
      <c r="BE38" s="1064"/>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x14ac:dyDescent="0.15">
      <c r="A39" s="219">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74"/>
      <c r="BA39" s="1074"/>
      <c r="BB39" s="1074"/>
      <c r="BC39" s="1074"/>
      <c r="BD39" s="1074"/>
      <c r="BE39" s="1064"/>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x14ac:dyDescent="0.15">
      <c r="A40" s="214">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74"/>
      <c r="BA40" s="1074"/>
      <c r="BB40" s="1074"/>
      <c r="BC40" s="1074"/>
      <c r="BD40" s="1074"/>
      <c r="BE40" s="1064"/>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x14ac:dyDescent="0.15">
      <c r="A41" s="214">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74"/>
      <c r="BA41" s="1074"/>
      <c r="BB41" s="1074"/>
      <c r="BC41" s="1074"/>
      <c r="BD41" s="1074"/>
      <c r="BE41" s="1064"/>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x14ac:dyDescent="0.15">
      <c r="A42" s="214">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74"/>
      <c r="BA42" s="1074"/>
      <c r="BB42" s="1074"/>
      <c r="BC42" s="1074"/>
      <c r="BD42" s="1074"/>
      <c r="BE42" s="1064"/>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x14ac:dyDescent="0.15">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x14ac:dyDescent="0.15">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x14ac:dyDescent="0.15">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x14ac:dyDescent="0.15">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x14ac:dyDescent="0.15">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x14ac:dyDescent="0.15">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x14ac:dyDescent="0.15">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x14ac:dyDescent="0.15">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x14ac:dyDescent="0.15">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x14ac:dyDescent="0.15">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x14ac:dyDescent="0.15">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x14ac:dyDescent="0.15">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x14ac:dyDescent="0.15">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x14ac:dyDescent="0.15">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x14ac:dyDescent="0.15">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x14ac:dyDescent="0.15">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x14ac:dyDescent="0.15">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x14ac:dyDescent="0.15">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x14ac:dyDescent="0.2">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x14ac:dyDescent="0.15">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392</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x14ac:dyDescent="0.2">
      <c r="A63" s="217" t="s">
        <v>369</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682</v>
      </c>
      <c r="AG63" s="988"/>
      <c r="AH63" s="988"/>
      <c r="AI63" s="988"/>
      <c r="AJ63" s="1062"/>
      <c r="AK63" s="1063"/>
      <c r="AL63" s="992"/>
      <c r="AM63" s="992"/>
      <c r="AN63" s="992"/>
      <c r="AO63" s="992"/>
      <c r="AP63" s="988">
        <f>SUM(AP28:AT36)</f>
        <v>2299</v>
      </c>
      <c r="AQ63" s="988"/>
      <c r="AR63" s="988"/>
      <c r="AS63" s="988"/>
      <c r="AT63" s="988"/>
      <c r="AU63" s="988">
        <f>SUM(AU28:AY36)</f>
        <v>1417</v>
      </c>
      <c r="AV63" s="988"/>
      <c r="AW63" s="988"/>
      <c r="AX63" s="988"/>
      <c r="AY63" s="988"/>
      <c r="AZ63" s="1057"/>
      <c r="BA63" s="1057"/>
      <c r="BB63" s="1057"/>
      <c r="BC63" s="1057"/>
      <c r="BD63" s="1057"/>
      <c r="BE63" s="989"/>
      <c r="BF63" s="989"/>
      <c r="BG63" s="989"/>
      <c r="BH63" s="989"/>
      <c r="BI63" s="990"/>
      <c r="BJ63" s="1058" t="s">
        <v>112</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x14ac:dyDescent="0.15">
      <c r="A66" s="1027" t="s">
        <v>395</v>
      </c>
      <c r="B66" s="1028"/>
      <c r="C66" s="1028"/>
      <c r="D66" s="1028"/>
      <c r="E66" s="1028"/>
      <c r="F66" s="1028"/>
      <c r="G66" s="1028"/>
      <c r="H66" s="1028"/>
      <c r="I66" s="1028"/>
      <c r="J66" s="1028"/>
      <c r="K66" s="1028"/>
      <c r="L66" s="1028"/>
      <c r="M66" s="1028"/>
      <c r="N66" s="1028"/>
      <c r="O66" s="1028"/>
      <c r="P66" s="1029"/>
      <c r="Q66" s="1033" t="s">
        <v>373</v>
      </c>
      <c r="R66" s="1034"/>
      <c r="S66" s="1034"/>
      <c r="T66" s="1034"/>
      <c r="U66" s="1035"/>
      <c r="V66" s="1033" t="s">
        <v>374</v>
      </c>
      <c r="W66" s="1034"/>
      <c r="X66" s="1034"/>
      <c r="Y66" s="1034"/>
      <c r="Z66" s="1035"/>
      <c r="AA66" s="1033" t="s">
        <v>375</v>
      </c>
      <c r="AB66" s="1034"/>
      <c r="AC66" s="1034"/>
      <c r="AD66" s="1034"/>
      <c r="AE66" s="1035"/>
      <c r="AF66" s="1039" t="s">
        <v>376</v>
      </c>
      <c r="AG66" s="1040"/>
      <c r="AH66" s="1040"/>
      <c r="AI66" s="1040"/>
      <c r="AJ66" s="1041"/>
      <c r="AK66" s="1033" t="s">
        <v>377</v>
      </c>
      <c r="AL66" s="1028"/>
      <c r="AM66" s="1028"/>
      <c r="AN66" s="1028"/>
      <c r="AO66" s="1029"/>
      <c r="AP66" s="1033" t="s">
        <v>378</v>
      </c>
      <c r="AQ66" s="1034"/>
      <c r="AR66" s="1034"/>
      <c r="AS66" s="1034"/>
      <c r="AT66" s="1035"/>
      <c r="AU66" s="1033" t="s">
        <v>396</v>
      </c>
      <c r="AV66" s="1034"/>
      <c r="AW66" s="1034"/>
      <c r="AX66" s="1034"/>
      <c r="AY66" s="1035"/>
      <c r="AZ66" s="1033" t="s">
        <v>356</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7" t="s">
        <v>538</v>
      </c>
      <c r="C68" s="1018"/>
      <c r="D68" s="1018"/>
      <c r="E68" s="1018"/>
      <c r="F68" s="1018"/>
      <c r="G68" s="1018"/>
      <c r="H68" s="1018"/>
      <c r="I68" s="1018"/>
      <c r="J68" s="1018"/>
      <c r="K68" s="1018"/>
      <c r="L68" s="1018"/>
      <c r="M68" s="1018"/>
      <c r="N68" s="1018"/>
      <c r="O68" s="1018"/>
      <c r="P68" s="1019"/>
      <c r="Q68" s="1020">
        <v>2</v>
      </c>
      <c r="R68" s="1014"/>
      <c r="S68" s="1014"/>
      <c r="T68" s="1014"/>
      <c r="U68" s="1014"/>
      <c r="V68" s="1014">
        <v>1</v>
      </c>
      <c r="W68" s="1014"/>
      <c r="X68" s="1014"/>
      <c r="Y68" s="1014"/>
      <c r="Z68" s="1014"/>
      <c r="AA68" s="1014">
        <v>1</v>
      </c>
      <c r="AB68" s="1014"/>
      <c r="AC68" s="1014"/>
      <c r="AD68" s="1014"/>
      <c r="AE68" s="1014"/>
      <c r="AF68" s="1014">
        <v>1</v>
      </c>
      <c r="AG68" s="1014"/>
      <c r="AH68" s="1014"/>
      <c r="AI68" s="1014"/>
      <c r="AJ68" s="1014"/>
      <c r="AK68" s="1014" t="s">
        <v>547</v>
      </c>
      <c r="AL68" s="1014"/>
      <c r="AM68" s="1014"/>
      <c r="AN68" s="1014"/>
      <c r="AO68" s="1014"/>
      <c r="AP68" s="1014" t="s">
        <v>547</v>
      </c>
      <c r="AQ68" s="1014"/>
      <c r="AR68" s="1014"/>
      <c r="AS68" s="1014"/>
      <c r="AT68" s="1014"/>
      <c r="AU68" s="1014" t="s">
        <v>547</v>
      </c>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11" t="s">
        <v>539</v>
      </c>
      <c r="C69" s="1012"/>
      <c r="D69" s="1012"/>
      <c r="E69" s="1012"/>
      <c r="F69" s="1012"/>
      <c r="G69" s="1012"/>
      <c r="H69" s="1012"/>
      <c r="I69" s="1012"/>
      <c r="J69" s="1012"/>
      <c r="K69" s="1012"/>
      <c r="L69" s="1012"/>
      <c r="M69" s="1012"/>
      <c r="N69" s="1012"/>
      <c r="O69" s="1012"/>
      <c r="P69" s="1013"/>
      <c r="Q69" s="1006">
        <v>5737</v>
      </c>
      <c r="R69" s="1000"/>
      <c r="S69" s="1000"/>
      <c r="T69" s="1000"/>
      <c r="U69" s="1000"/>
      <c r="V69" s="1000">
        <v>5407</v>
      </c>
      <c r="W69" s="1000"/>
      <c r="X69" s="1000"/>
      <c r="Y69" s="1000"/>
      <c r="Z69" s="1000"/>
      <c r="AA69" s="1000">
        <v>330</v>
      </c>
      <c r="AB69" s="1000"/>
      <c r="AC69" s="1000"/>
      <c r="AD69" s="1000"/>
      <c r="AE69" s="1000"/>
      <c r="AF69" s="1000">
        <v>330</v>
      </c>
      <c r="AG69" s="1000"/>
      <c r="AH69" s="1000"/>
      <c r="AI69" s="1000"/>
      <c r="AJ69" s="1000"/>
      <c r="AK69" s="1000">
        <v>12</v>
      </c>
      <c r="AL69" s="1000"/>
      <c r="AM69" s="1000"/>
      <c r="AN69" s="1000"/>
      <c r="AO69" s="1000"/>
      <c r="AP69" s="1000" t="s">
        <v>547</v>
      </c>
      <c r="AQ69" s="1000"/>
      <c r="AR69" s="1000"/>
      <c r="AS69" s="1000"/>
      <c r="AT69" s="1000"/>
      <c r="AU69" s="1000" t="s">
        <v>547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11" t="s">
        <v>540</v>
      </c>
      <c r="C70" s="1012"/>
      <c r="D70" s="1012"/>
      <c r="E70" s="1012"/>
      <c r="F70" s="1012"/>
      <c r="G70" s="1012"/>
      <c r="H70" s="1012"/>
      <c r="I70" s="1012"/>
      <c r="J70" s="1012"/>
      <c r="K70" s="1012"/>
      <c r="L70" s="1012"/>
      <c r="M70" s="1012"/>
      <c r="N70" s="1012"/>
      <c r="O70" s="1012"/>
      <c r="P70" s="1013"/>
      <c r="Q70" s="1006">
        <v>121</v>
      </c>
      <c r="R70" s="1000"/>
      <c r="S70" s="1000"/>
      <c r="T70" s="1000"/>
      <c r="U70" s="1000"/>
      <c r="V70" s="1000">
        <v>60</v>
      </c>
      <c r="W70" s="1000"/>
      <c r="X70" s="1000"/>
      <c r="Y70" s="1000"/>
      <c r="Z70" s="1000"/>
      <c r="AA70" s="1000">
        <v>61</v>
      </c>
      <c r="AB70" s="1000"/>
      <c r="AC70" s="1000"/>
      <c r="AD70" s="1000"/>
      <c r="AE70" s="1000"/>
      <c r="AF70" s="1000">
        <v>61</v>
      </c>
      <c r="AG70" s="1000"/>
      <c r="AH70" s="1000"/>
      <c r="AI70" s="1000"/>
      <c r="AJ70" s="1000"/>
      <c r="AK70" s="1000" t="s">
        <v>547</v>
      </c>
      <c r="AL70" s="1000"/>
      <c r="AM70" s="1000"/>
      <c r="AN70" s="1000"/>
      <c r="AO70" s="1000"/>
      <c r="AP70" s="1000" t="s">
        <v>547</v>
      </c>
      <c r="AQ70" s="1000"/>
      <c r="AR70" s="1000"/>
      <c r="AS70" s="1000"/>
      <c r="AT70" s="1000"/>
      <c r="AU70" s="1000" t="s">
        <v>547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11" t="s">
        <v>541</v>
      </c>
      <c r="C71" s="1012"/>
      <c r="D71" s="1012"/>
      <c r="E71" s="1012"/>
      <c r="F71" s="1012"/>
      <c r="G71" s="1012"/>
      <c r="H71" s="1012"/>
      <c r="I71" s="1012"/>
      <c r="J71" s="1012"/>
      <c r="K71" s="1012"/>
      <c r="L71" s="1012"/>
      <c r="M71" s="1012"/>
      <c r="N71" s="1012"/>
      <c r="O71" s="1012"/>
      <c r="P71" s="1013"/>
      <c r="Q71" s="1006">
        <v>1022</v>
      </c>
      <c r="R71" s="1000"/>
      <c r="S71" s="1000"/>
      <c r="T71" s="1000"/>
      <c r="U71" s="1000"/>
      <c r="V71" s="1000">
        <v>1018</v>
      </c>
      <c r="W71" s="1000"/>
      <c r="X71" s="1000"/>
      <c r="Y71" s="1000"/>
      <c r="Z71" s="1000"/>
      <c r="AA71" s="1000">
        <v>4</v>
      </c>
      <c r="AB71" s="1000"/>
      <c r="AC71" s="1000"/>
      <c r="AD71" s="1000"/>
      <c r="AE71" s="1000"/>
      <c r="AF71" s="1000">
        <v>4</v>
      </c>
      <c r="AG71" s="1000"/>
      <c r="AH71" s="1000"/>
      <c r="AI71" s="1000"/>
      <c r="AJ71" s="1000"/>
      <c r="AK71" s="1000">
        <v>7</v>
      </c>
      <c r="AL71" s="1000"/>
      <c r="AM71" s="1000"/>
      <c r="AN71" s="1000"/>
      <c r="AO71" s="1000"/>
      <c r="AP71" s="1000" t="s">
        <v>547</v>
      </c>
      <c r="AQ71" s="1000"/>
      <c r="AR71" s="1000"/>
      <c r="AS71" s="1000"/>
      <c r="AT71" s="1000"/>
      <c r="AU71" s="1000" t="s">
        <v>547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11" t="s">
        <v>542</v>
      </c>
      <c r="C72" s="1012"/>
      <c r="D72" s="1012"/>
      <c r="E72" s="1012"/>
      <c r="F72" s="1012"/>
      <c r="G72" s="1012"/>
      <c r="H72" s="1012"/>
      <c r="I72" s="1012"/>
      <c r="J72" s="1012"/>
      <c r="K72" s="1012"/>
      <c r="L72" s="1012"/>
      <c r="M72" s="1012"/>
      <c r="N72" s="1012"/>
      <c r="O72" s="1012"/>
      <c r="P72" s="1013"/>
      <c r="Q72" s="1006">
        <v>126823</v>
      </c>
      <c r="R72" s="1000"/>
      <c r="S72" s="1000"/>
      <c r="T72" s="1000"/>
      <c r="U72" s="1000"/>
      <c r="V72" s="1000">
        <v>119653</v>
      </c>
      <c r="W72" s="1000"/>
      <c r="X72" s="1000"/>
      <c r="Y72" s="1000"/>
      <c r="Z72" s="1000"/>
      <c r="AA72" s="1000">
        <v>7170</v>
      </c>
      <c r="AB72" s="1000"/>
      <c r="AC72" s="1000"/>
      <c r="AD72" s="1000"/>
      <c r="AE72" s="1000"/>
      <c r="AF72" s="1000">
        <v>7170</v>
      </c>
      <c r="AG72" s="1000"/>
      <c r="AH72" s="1000"/>
      <c r="AI72" s="1000"/>
      <c r="AJ72" s="1000"/>
      <c r="AK72" s="1000" t="s">
        <v>547</v>
      </c>
      <c r="AL72" s="1000"/>
      <c r="AM72" s="1000"/>
      <c r="AN72" s="1000"/>
      <c r="AO72" s="1000"/>
      <c r="AP72" s="1000" t="s">
        <v>547</v>
      </c>
      <c r="AQ72" s="1000"/>
      <c r="AR72" s="1000"/>
      <c r="AS72" s="1000"/>
      <c r="AT72" s="1000"/>
      <c r="AU72" s="1000" t="s">
        <v>547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11" t="s">
        <v>543</v>
      </c>
      <c r="C73" s="1012"/>
      <c r="D73" s="1012"/>
      <c r="E73" s="1012"/>
      <c r="F73" s="1012"/>
      <c r="G73" s="1012"/>
      <c r="H73" s="1012"/>
      <c r="I73" s="1012"/>
      <c r="J73" s="1012"/>
      <c r="K73" s="1012"/>
      <c r="L73" s="1012"/>
      <c r="M73" s="1012"/>
      <c r="N73" s="1012"/>
      <c r="O73" s="1012"/>
      <c r="P73" s="1013"/>
      <c r="Q73" s="1006">
        <v>162</v>
      </c>
      <c r="R73" s="1000"/>
      <c r="S73" s="1000"/>
      <c r="T73" s="1000"/>
      <c r="U73" s="1000"/>
      <c r="V73" s="1000">
        <v>152</v>
      </c>
      <c r="W73" s="1000"/>
      <c r="X73" s="1000"/>
      <c r="Y73" s="1000"/>
      <c r="Z73" s="1000"/>
      <c r="AA73" s="1000">
        <v>10</v>
      </c>
      <c r="AB73" s="1000"/>
      <c r="AC73" s="1000"/>
      <c r="AD73" s="1000"/>
      <c r="AE73" s="1000"/>
      <c r="AF73" s="1000">
        <v>10</v>
      </c>
      <c r="AG73" s="1000"/>
      <c r="AH73" s="1000"/>
      <c r="AI73" s="1000"/>
      <c r="AJ73" s="1000"/>
      <c r="AK73" s="1000" t="s">
        <v>547</v>
      </c>
      <c r="AL73" s="1000"/>
      <c r="AM73" s="1000"/>
      <c r="AN73" s="1000"/>
      <c r="AO73" s="1000"/>
      <c r="AP73" s="1000">
        <v>13</v>
      </c>
      <c r="AQ73" s="1000"/>
      <c r="AR73" s="1000"/>
      <c r="AS73" s="1000"/>
      <c r="AT73" s="1000"/>
      <c r="AU73" s="1000">
        <v>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11" t="s">
        <v>544</v>
      </c>
      <c r="C74" s="1012"/>
      <c r="D74" s="1012"/>
      <c r="E74" s="1012"/>
      <c r="F74" s="1012"/>
      <c r="G74" s="1012"/>
      <c r="H74" s="1012"/>
      <c r="I74" s="1012"/>
      <c r="J74" s="1012"/>
      <c r="K74" s="1012"/>
      <c r="L74" s="1012"/>
      <c r="M74" s="1012"/>
      <c r="N74" s="1012"/>
      <c r="O74" s="1012"/>
      <c r="P74" s="1013"/>
      <c r="Q74" s="1006">
        <v>596</v>
      </c>
      <c r="R74" s="1000"/>
      <c r="S74" s="1000"/>
      <c r="T74" s="1000"/>
      <c r="U74" s="1000"/>
      <c r="V74" s="1000">
        <v>524</v>
      </c>
      <c r="W74" s="1000"/>
      <c r="X74" s="1000"/>
      <c r="Y74" s="1000"/>
      <c r="Z74" s="1000"/>
      <c r="AA74" s="1000">
        <v>72</v>
      </c>
      <c r="AB74" s="1000"/>
      <c r="AC74" s="1000"/>
      <c r="AD74" s="1000"/>
      <c r="AE74" s="1000"/>
      <c r="AF74" s="1000">
        <v>72</v>
      </c>
      <c r="AG74" s="1000"/>
      <c r="AH74" s="1000"/>
      <c r="AI74" s="1000"/>
      <c r="AJ74" s="1000"/>
      <c r="AK74" s="1000" t="s">
        <v>547</v>
      </c>
      <c r="AL74" s="1000"/>
      <c r="AM74" s="1000"/>
      <c r="AN74" s="1000"/>
      <c r="AO74" s="1000"/>
      <c r="AP74" s="1000">
        <v>162</v>
      </c>
      <c r="AQ74" s="1000"/>
      <c r="AR74" s="1000"/>
      <c r="AS74" s="1000"/>
      <c r="AT74" s="1000"/>
      <c r="AU74" s="1000">
        <v>19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11" t="s">
        <v>545</v>
      </c>
      <c r="C75" s="1012"/>
      <c r="D75" s="1012"/>
      <c r="E75" s="1012"/>
      <c r="F75" s="1012"/>
      <c r="G75" s="1012"/>
      <c r="H75" s="1012"/>
      <c r="I75" s="1012"/>
      <c r="J75" s="1012"/>
      <c r="K75" s="1012"/>
      <c r="L75" s="1012"/>
      <c r="M75" s="1012"/>
      <c r="N75" s="1012"/>
      <c r="O75" s="1012"/>
      <c r="P75" s="1013"/>
      <c r="Q75" s="1007">
        <v>601</v>
      </c>
      <c r="R75" s="1008"/>
      <c r="S75" s="1008"/>
      <c r="T75" s="1008"/>
      <c r="U75" s="1009"/>
      <c r="V75" s="1010">
        <v>573</v>
      </c>
      <c r="W75" s="1008"/>
      <c r="X75" s="1008"/>
      <c r="Y75" s="1008"/>
      <c r="Z75" s="1009"/>
      <c r="AA75" s="1010">
        <v>28</v>
      </c>
      <c r="AB75" s="1008"/>
      <c r="AC75" s="1008"/>
      <c r="AD75" s="1008"/>
      <c r="AE75" s="1009"/>
      <c r="AF75" s="1010">
        <v>28</v>
      </c>
      <c r="AG75" s="1008"/>
      <c r="AH75" s="1008"/>
      <c r="AI75" s="1008"/>
      <c r="AJ75" s="1009"/>
      <c r="AK75" s="1000" t="s">
        <v>547</v>
      </c>
      <c r="AL75" s="1000"/>
      <c r="AM75" s="1000"/>
      <c r="AN75" s="1000"/>
      <c r="AO75" s="1000"/>
      <c r="AP75" s="1010">
        <v>13</v>
      </c>
      <c r="AQ75" s="1008"/>
      <c r="AR75" s="1008"/>
      <c r="AS75" s="1008"/>
      <c r="AT75" s="1009"/>
      <c r="AU75" s="1000">
        <v>4</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11" t="s">
        <v>546</v>
      </c>
      <c r="C76" s="1012"/>
      <c r="D76" s="1012"/>
      <c r="E76" s="1012"/>
      <c r="F76" s="1012"/>
      <c r="G76" s="1012"/>
      <c r="H76" s="1012"/>
      <c r="I76" s="1012"/>
      <c r="J76" s="1012"/>
      <c r="K76" s="1012"/>
      <c r="L76" s="1012"/>
      <c r="M76" s="1012"/>
      <c r="N76" s="1012"/>
      <c r="O76" s="1012"/>
      <c r="P76" s="1013"/>
      <c r="Q76" s="1007">
        <v>230</v>
      </c>
      <c r="R76" s="1008"/>
      <c r="S76" s="1008"/>
      <c r="T76" s="1008"/>
      <c r="U76" s="1009"/>
      <c r="V76" s="1010">
        <v>203</v>
      </c>
      <c r="W76" s="1008"/>
      <c r="X76" s="1008"/>
      <c r="Y76" s="1008"/>
      <c r="Z76" s="1009"/>
      <c r="AA76" s="1010">
        <v>27</v>
      </c>
      <c r="AB76" s="1008"/>
      <c r="AC76" s="1008"/>
      <c r="AD76" s="1008"/>
      <c r="AE76" s="1009"/>
      <c r="AF76" s="1010">
        <v>27</v>
      </c>
      <c r="AG76" s="1008"/>
      <c r="AH76" s="1008"/>
      <c r="AI76" s="1008"/>
      <c r="AJ76" s="1009"/>
      <c r="AK76" s="1000" t="s">
        <v>547</v>
      </c>
      <c r="AL76" s="1000"/>
      <c r="AM76" s="1000"/>
      <c r="AN76" s="1000"/>
      <c r="AO76" s="1000"/>
      <c r="AP76" s="1000" t="s">
        <v>547</v>
      </c>
      <c r="AQ76" s="1000"/>
      <c r="AR76" s="1000"/>
      <c r="AS76" s="1000"/>
      <c r="AT76" s="1000"/>
      <c r="AU76" s="1000" t="s">
        <v>547</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SUM(AF68:AF87)</f>
        <v>7703</v>
      </c>
      <c r="AG88" s="988"/>
      <c r="AH88" s="988"/>
      <c r="AI88" s="988"/>
      <c r="AJ88" s="988"/>
      <c r="AK88" s="992"/>
      <c r="AL88" s="992"/>
      <c r="AM88" s="992"/>
      <c r="AN88" s="992"/>
      <c r="AO88" s="992"/>
      <c r="AP88" s="988">
        <f>SUM(AP68:AP87)</f>
        <v>188</v>
      </c>
      <c r="AQ88" s="988"/>
      <c r="AR88" s="988"/>
      <c r="AS88" s="988"/>
      <c r="AT88" s="988"/>
      <c r="AU88" s="988">
        <f>SUM(AU68:AU87)</f>
        <v>27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11</v>
      </c>
      <c r="CS102" s="980"/>
      <c r="CT102" s="980"/>
      <c r="CU102" s="980"/>
      <c r="CV102" s="981"/>
      <c r="CW102" s="979" t="s">
        <v>549</v>
      </c>
      <c r="CX102" s="980"/>
      <c r="CY102" s="980"/>
      <c r="CZ102" s="980"/>
      <c r="DA102" s="981"/>
      <c r="DB102" s="979" t="s">
        <v>549</v>
      </c>
      <c r="DC102" s="980"/>
      <c r="DD102" s="980"/>
      <c r="DE102" s="980"/>
      <c r="DF102" s="981"/>
      <c r="DG102" s="979" t="s">
        <v>549</v>
      </c>
      <c r="DH102" s="980"/>
      <c r="DI102" s="980"/>
      <c r="DJ102" s="980"/>
      <c r="DK102" s="981"/>
      <c r="DL102" s="979" t="s">
        <v>549</v>
      </c>
      <c r="DM102" s="980"/>
      <c r="DN102" s="980"/>
      <c r="DO102" s="980"/>
      <c r="DP102" s="981"/>
      <c r="DQ102" s="979" t="s">
        <v>549</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288</v>
      </c>
      <c r="AG109" s="923"/>
      <c r="AH109" s="923"/>
      <c r="AI109" s="923"/>
      <c r="AJ109" s="924"/>
      <c r="AK109" s="925" t="s">
        <v>287</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288</v>
      </c>
      <c r="BW109" s="923"/>
      <c r="BX109" s="923"/>
      <c r="BY109" s="923"/>
      <c r="BZ109" s="924"/>
      <c r="CA109" s="925" t="s">
        <v>287</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288</v>
      </c>
      <c r="DM109" s="923"/>
      <c r="DN109" s="923"/>
      <c r="DO109" s="923"/>
      <c r="DP109" s="924"/>
      <c r="DQ109" s="925" t="s">
        <v>287</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692164</v>
      </c>
      <c r="AB110" s="916"/>
      <c r="AC110" s="916"/>
      <c r="AD110" s="916"/>
      <c r="AE110" s="917"/>
      <c r="AF110" s="918">
        <v>676763</v>
      </c>
      <c r="AG110" s="916"/>
      <c r="AH110" s="916"/>
      <c r="AI110" s="916"/>
      <c r="AJ110" s="917"/>
      <c r="AK110" s="918">
        <v>658114</v>
      </c>
      <c r="AL110" s="916"/>
      <c r="AM110" s="916"/>
      <c r="AN110" s="916"/>
      <c r="AO110" s="917"/>
      <c r="AP110" s="919">
        <v>21.5</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5849397</v>
      </c>
      <c r="BR110" s="863"/>
      <c r="BS110" s="863"/>
      <c r="BT110" s="863"/>
      <c r="BU110" s="863"/>
      <c r="BV110" s="863">
        <v>5975010</v>
      </c>
      <c r="BW110" s="863"/>
      <c r="BX110" s="863"/>
      <c r="BY110" s="863"/>
      <c r="BZ110" s="863"/>
      <c r="CA110" s="863">
        <v>6940603</v>
      </c>
      <c r="CB110" s="863"/>
      <c r="CC110" s="863"/>
      <c r="CD110" s="863"/>
      <c r="CE110" s="863"/>
      <c r="CF110" s="887">
        <v>226.4</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343812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1408026</v>
      </c>
      <c r="BR112" s="835"/>
      <c r="BS112" s="835"/>
      <c r="BT112" s="835"/>
      <c r="BU112" s="835"/>
      <c r="BV112" s="835">
        <v>1463141</v>
      </c>
      <c r="BW112" s="835"/>
      <c r="BX112" s="835"/>
      <c r="BY112" s="835"/>
      <c r="BZ112" s="835"/>
      <c r="CA112" s="835">
        <v>1417334</v>
      </c>
      <c r="CB112" s="835"/>
      <c r="CC112" s="835"/>
      <c r="CD112" s="835"/>
      <c r="CE112" s="835"/>
      <c r="CF112" s="896">
        <v>46.2</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116936</v>
      </c>
      <c r="AB113" s="944"/>
      <c r="AC113" s="944"/>
      <c r="AD113" s="944"/>
      <c r="AE113" s="945"/>
      <c r="AF113" s="946">
        <v>104859</v>
      </c>
      <c r="AG113" s="944"/>
      <c r="AH113" s="944"/>
      <c r="AI113" s="944"/>
      <c r="AJ113" s="945"/>
      <c r="AK113" s="946">
        <v>94139</v>
      </c>
      <c r="AL113" s="944"/>
      <c r="AM113" s="944"/>
      <c r="AN113" s="944"/>
      <c r="AO113" s="945"/>
      <c r="AP113" s="947">
        <v>3.1</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69506</v>
      </c>
      <c r="BR113" s="835"/>
      <c r="BS113" s="835"/>
      <c r="BT113" s="835"/>
      <c r="BU113" s="835"/>
      <c r="BV113" s="835">
        <v>49148</v>
      </c>
      <c r="BW113" s="835"/>
      <c r="BX113" s="835"/>
      <c r="BY113" s="835"/>
      <c r="BZ113" s="835"/>
      <c r="CA113" s="835">
        <v>27640</v>
      </c>
      <c r="CB113" s="835"/>
      <c r="CC113" s="835"/>
      <c r="CD113" s="835"/>
      <c r="CE113" s="835"/>
      <c r="CF113" s="896">
        <v>0.9</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9360</v>
      </c>
      <c r="AB114" s="798"/>
      <c r="AC114" s="798"/>
      <c r="AD114" s="798"/>
      <c r="AE114" s="799"/>
      <c r="AF114" s="800">
        <v>10486</v>
      </c>
      <c r="AG114" s="798"/>
      <c r="AH114" s="798"/>
      <c r="AI114" s="798"/>
      <c r="AJ114" s="799"/>
      <c r="AK114" s="800">
        <v>11644</v>
      </c>
      <c r="AL114" s="798"/>
      <c r="AM114" s="798"/>
      <c r="AN114" s="798"/>
      <c r="AO114" s="799"/>
      <c r="AP114" s="845">
        <v>0.4</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1029254</v>
      </c>
      <c r="BR114" s="835"/>
      <c r="BS114" s="835"/>
      <c r="BT114" s="835"/>
      <c r="BU114" s="835"/>
      <c r="BV114" s="835">
        <v>819853</v>
      </c>
      <c r="BW114" s="835"/>
      <c r="BX114" s="835"/>
      <c r="BY114" s="835"/>
      <c r="BZ114" s="835"/>
      <c r="CA114" s="835">
        <v>814446</v>
      </c>
      <c r="CB114" s="835"/>
      <c r="CC114" s="835"/>
      <c r="CD114" s="835"/>
      <c r="CE114" s="835"/>
      <c r="CF114" s="896">
        <v>26.6</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818460</v>
      </c>
      <c r="AB117" s="930"/>
      <c r="AC117" s="930"/>
      <c r="AD117" s="930"/>
      <c r="AE117" s="931"/>
      <c r="AF117" s="932">
        <v>792108</v>
      </c>
      <c r="AG117" s="930"/>
      <c r="AH117" s="930"/>
      <c r="AI117" s="930"/>
      <c r="AJ117" s="931"/>
      <c r="AK117" s="932">
        <v>763897</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288</v>
      </c>
      <c r="AG118" s="923"/>
      <c r="AH118" s="923"/>
      <c r="AI118" s="923"/>
      <c r="AJ118" s="924"/>
      <c r="AK118" s="925" t="s">
        <v>287</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437</v>
      </c>
      <c r="BP119" s="899"/>
      <c r="BQ119" s="903">
        <v>8699995</v>
      </c>
      <c r="BR119" s="866"/>
      <c r="BS119" s="866"/>
      <c r="BT119" s="866"/>
      <c r="BU119" s="866"/>
      <c r="BV119" s="866">
        <v>8307152</v>
      </c>
      <c r="BW119" s="866"/>
      <c r="BX119" s="866"/>
      <c r="BY119" s="866"/>
      <c r="BZ119" s="866"/>
      <c r="CA119" s="866">
        <v>9200023</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343812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3841509</v>
      </c>
      <c r="BR120" s="863"/>
      <c r="BS120" s="863"/>
      <c r="BT120" s="863"/>
      <c r="BU120" s="863"/>
      <c r="BV120" s="863">
        <v>3825515</v>
      </c>
      <c r="BW120" s="863"/>
      <c r="BX120" s="863"/>
      <c r="BY120" s="863"/>
      <c r="BZ120" s="863"/>
      <c r="CA120" s="863">
        <v>3837025</v>
      </c>
      <c r="CB120" s="863"/>
      <c r="CC120" s="863"/>
      <c r="CD120" s="863"/>
      <c r="CE120" s="863"/>
      <c r="CF120" s="887">
        <v>125.2</v>
      </c>
      <c r="CG120" s="888"/>
      <c r="CH120" s="888"/>
      <c r="CI120" s="888"/>
      <c r="CJ120" s="888"/>
      <c r="CK120" s="889" t="s">
        <v>441</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761982</v>
      </c>
      <c r="DH120" s="863"/>
      <c r="DI120" s="863"/>
      <c r="DJ120" s="863"/>
      <c r="DK120" s="863"/>
      <c r="DL120" s="863">
        <v>699334</v>
      </c>
      <c r="DM120" s="863"/>
      <c r="DN120" s="863"/>
      <c r="DO120" s="863"/>
      <c r="DP120" s="863"/>
      <c r="DQ120" s="863">
        <v>659313</v>
      </c>
      <c r="DR120" s="863"/>
      <c r="DS120" s="863"/>
      <c r="DT120" s="863"/>
      <c r="DU120" s="863"/>
      <c r="DV120" s="864">
        <v>21.5</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60998</v>
      </c>
      <c r="BR121" s="835"/>
      <c r="BS121" s="835"/>
      <c r="BT121" s="835"/>
      <c r="BU121" s="835"/>
      <c r="BV121" s="835">
        <v>103350</v>
      </c>
      <c r="BW121" s="835"/>
      <c r="BX121" s="835"/>
      <c r="BY121" s="835"/>
      <c r="BZ121" s="835"/>
      <c r="CA121" s="835">
        <v>105361</v>
      </c>
      <c r="CB121" s="835"/>
      <c r="CC121" s="835"/>
      <c r="CD121" s="835"/>
      <c r="CE121" s="835"/>
      <c r="CF121" s="896">
        <v>3.4</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487735</v>
      </c>
      <c r="DH121" s="835"/>
      <c r="DI121" s="835"/>
      <c r="DJ121" s="835"/>
      <c r="DK121" s="835"/>
      <c r="DL121" s="835">
        <v>599100</v>
      </c>
      <c r="DM121" s="835"/>
      <c r="DN121" s="835"/>
      <c r="DO121" s="835"/>
      <c r="DP121" s="835"/>
      <c r="DQ121" s="835">
        <v>599100</v>
      </c>
      <c r="DR121" s="835"/>
      <c r="DS121" s="835"/>
      <c r="DT121" s="835"/>
      <c r="DU121" s="835"/>
      <c r="DV121" s="812">
        <v>19.5</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5460947</v>
      </c>
      <c r="BR122" s="866"/>
      <c r="BS122" s="866"/>
      <c r="BT122" s="866"/>
      <c r="BU122" s="866"/>
      <c r="BV122" s="866">
        <v>5518984</v>
      </c>
      <c r="BW122" s="866"/>
      <c r="BX122" s="866"/>
      <c r="BY122" s="866"/>
      <c r="BZ122" s="866"/>
      <c r="CA122" s="866">
        <v>6476377</v>
      </c>
      <c r="CB122" s="866"/>
      <c r="CC122" s="866"/>
      <c r="CD122" s="866"/>
      <c r="CE122" s="866"/>
      <c r="CF122" s="867">
        <v>211.3</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139222</v>
      </c>
      <c r="DH122" s="835"/>
      <c r="DI122" s="835"/>
      <c r="DJ122" s="835"/>
      <c r="DK122" s="835"/>
      <c r="DL122" s="835">
        <v>129759</v>
      </c>
      <c r="DM122" s="835"/>
      <c r="DN122" s="835"/>
      <c r="DO122" s="835"/>
      <c r="DP122" s="835"/>
      <c r="DQ122" s="835">
        <v>119635</v>
      </c>
      <c r="DR122" s="835"/>
      <c r="DS122" s="835"/>
      <c r="DT122" s="835"/>
      <c r="DU122" s="835"/>
      <c r="DV122" s="812">
        <v>3.9</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445</v>
      </c>
      <c r="BP123" s="899"/>
      <c r="BQ123" s="853">
        <v>9363454</v>
      </c>
      <c r="BR123" s="854"/>
      <c r="BS123" s="854"/>
      <c r="BT123" s="854"/>
      <c r="BU123" s="854"/>
      <c r="BV123" s="854">
        <v>9447849</v>
      </c>
      <c r="BW123" s="854"/>
      <c r="BX123" s="854"/>
      <c r="BY123" s="854"/>
      <c r="BZ123" s="854"/>
      <c r="CA123" s="854">
        <v>10418763</v>
      </c>
      <c r="CB123" s="854"/>
      <c r="CC123" s="854"/>
      <c r="CD123" s="854"/>
      <c r="CE123" s="854"/>
      <c r="CF123" s="764"/>
      <c r="CG123" s="765"/>
      <c r="CH123" s="765"/>
      <c r="CI123" s="765"/>
      <c r="CJ123" s="855"/>
      <c r="CK123" s="890"/>
      <c r="CL123" s="876"/>
      <c r="CM123" s="876"/>
      <c r="CN123" s="876"/>
      <c r="CO123" s="877"/>
      <c r="CP123" s="856" t="s">
        <v>388</v>
      </c>
      <c r="CQ123" s="857"/>
      <c r="CR123" s="857"/>
      <c r="CS123" s="857"/>
      <c r="CT123" s="857"/>
      <c r="CU123" s="857"/>
      <c r="CV123" s="857"/>
      <c r="CW123" s="857"/>
      <c r="CX123" s="857"/>
      <c r="CY123" s="857"/>
      <c r="CZ123" s="857"/>
      <c r="DA123" s="857"/>
      <c r="DB123" s="857"/>
      <c r="DC123" s="857"/>
      <c r="DD123" s="857"/>
      <c r="DE123" s="857"/>
      <c r="DF123" s="858"/>
      <c r="DG123" s="797">
        <v>19087</v>
      </c>
      <c r="DH123" s="798"/>
      <c r="DI123" s="798"/>
      <c r="DJ123" s="798"/>
      <c r="DK123" s="799"/>
      <c r="DL123" s="800">
        <v>28780</v>
      </c>
      <c r="DM123" s="798"/>
      <c r="DN123" s="798"/>
      <c r="DO123" s="798"/>
      <c r="DP123" s="799"/>
      <c r="DQ123" s="800">
        <v>29861</v>
      </c>
      <c r="DR123" s="798"/>
      <c r="DS123" s="798"/>
      <c r="DT123" s="798"/>
      <c r="DU123" s="799"/>
      <c r="DV123" s="845">
        <v>1</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v>6168</v>
      </c>
      <c r="DM124" s="781"/>
      <c r="DN124" s="781"/>
      <c r="DO124" s="781"/>
      <c r="DP124" s="782"/>
      <c r="DQ124" s="783">
        <v>9425</v>
      </c>
      <c r="DR124" s="781"/>
      <c r="DS124" s="781"/>
      <c r="DT124" s="781"/>
      <c r="DU124" s="782"/>
      <c r="DV124" s="869">
        <v>0.3</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14670</v>
      </c>
      <c r="AB128" s="819"/>
      <c r="AC128" s="819"/>
      <c r="AD128" s="819"/>
      <c r="AE128" s="820"/>
      <c r="AF128" s="821">
        <v>19959</v>
      </c>
      <c r="AG128" s="819"/>
      <c r="AH128" s="819"/>
      <c r="AI128" s="819"/>
      <c r="AJ128" s="820"/>
      <c r="AK128" s="821">
        <v>28726</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3717998</v>
      </c>
      <c r="AB129" s="798"/>
      <c r="AC129" s="798"/>
      <c r="AD129" s="798"/>
      <c r="AE129" s="799"/>
      <c r="AF129" s="800">
        <v>3809433</v>
      </c>
      <c r="AG129" s="798"/>
      <c r="AH129" s="798"/>
      <c r="AI129" s="798"/>
      <c r="AJ129" s="799"/>
      <c r="AK129" s="800">
        <v>3653847</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623737</v>
      </c>
      <c r="AB130" s="798"/>
      <c r="AC130" s="798"/>
      <c r="AD130" s="798"/>
      <c r="AE130" s="799"/>
      <c r="AF130" s="800">
        <v>619186</v>
      </c>
      <c r="AG130" s="798"/>
      <c r="AH130" s="798"/>
      <c r="AI130" s="798"/>
      <c r="AJ130" s="799"/>
      <c r="AK130" s="800">
        <v>588735</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5.0999999999999996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3094261</v>
      </c>
      <c r="AB131" s="781"/>
      <c r="AC131" s="781"/>
      <c r="AD131" s="781"/>
      <c r="AE131" s="782"/>
      <c r="AF131" s="783">
        <v>3190247</v>
      </c>
      <c r="AG131" s="781"/>
      <c r="AH131" s="781"/>
      <c r="AI131" s="781"/>
      <c r="AJ131" s="782"/>
      <c r="AK131" s="783">
        <v>3065112</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5.8189338260000003</v>
      </c>
      <c r="AB132" s="761"/>
      <c r="AC132" s="761"/>
      <c r="AD132" s="761"/>
      <c r="AE132" s="762"/>
      <c r="AF132" s="763">
        <v>4.7947071179999998</v>
      </c>
      <c r="AG132" s="761"/>
      <c r="AH132" s="761"/>
      <c r="AI132" s="761"/>
      <c r="AJ132" s="762"/>
      <c r="AK132" s="763">
        <v>4.7775089460000002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6.1</v>
      </c>
      <c r="AB133" s="740"/>
      <c r="AC133" s="740"/>
      <c r="AD133" s="740"/>
      <c r="AE133" s="741"/>
      <c r="AF133" s="739">
        <v>5.6</v>
      </c>
      <c r="AG133" s="740"/>
      <c r="AH133" s="740"/>
      <c r="AI133" s="740"/>
      <c r="AJ133" s="741"/>
      <c r="AK133" s="739">
        <v>5.0999999999999996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67" t="s">
        <v>473</v>
      </c>
      <c r="L7" s="256"/>
      <c r="M7" s="257" t="s">
        <v>474</v>
      </c>
      <c r="N7" s="258"/>
    </row>
    <row r="8" spans="1:16" x14ac:dyDescent="0.15">
      <c r="A8" s="250"/>
      <c r="B8" s="246"/>
      <c r="C8" s="246"/>
      <c r="D8" s="246"/>
      <c r="E8" s="246"/>
      <c r="F8" s="246"/>
      <c r="G8" s="259"/>
      <c r="H8" s="260"/>
      <c r="I8" s="260"/>
      <c r="J8" s="261"/>
      <c r="K8" s="1168"/>
      <c r="L8" s="262" t="s">
        <v>475</v>
      </c>
      <c r="M8" s="263" t="s">
        <v>476</v>
      </c>
      <c r="N8" s="264" t="s">
        <v>477</v>
      </c>
    </row>
    <row r="9" spans="1:16" x14ac:dyDescent="0.15">
      <c r="A9" s="250"/>
      <c r="B9" s="246"/>
      <c r="C9" s="246"/>
      <c r="D9" s="246"/>
      <c r="E9" s="246"/>
      <c r="F9" s="246"/>
      <c r="G9" s="1181" t="s">
        <v>478</v>
      </c>
      <c r="H9" s="1182"/>
      <c r="I9" s="1182"/>
      <c r="J9" s="1183"/>
      <c r="K9" s="265">
        <v>998683</v>
      </c>
      <c r="L9" s="266">
        <v>140383</v>
      </c>
      <c r="M9" s="267">
        <v>115876</v>
      </c>
      <c r="N9" s="268">
        <v>21.1</v>
      </c>
    </row>
    <row r="10" spans="1:16" x14ac:dyDescent="0.15">
      <c r="A10" s="250"/>
      <c r="B10" s="246"/>
      <c r="C10" s="246"/>
      <c r="D10" s="246"/>
      <c r="E10" s="246"/>
      <c r="F10" s="246"/>
      <c r="G10" s="1181" t="s">
        <v>479</v>
      </c>
      <c r="H10" s="1182"/>
      <c r="I10" s="1182"/>
      <c r="J10" s="1183"/>
      <c r="K10" s="269">
        <v>187973</v>
      </c>
      <c r="L10" s="270">
        <v>26423</v>
      </c>
      <c r="M10" s="271">
        <v>10922</v>
      </c>
      <c r="N10" s="272">
        <v>141.9</v>
      </c>
    </row>
    <row r="11" spans="1:16" ht="13.5" customHeight="1" x14ac:dyDescent="0.15">
      <c r="A11" s="250"/>
      <c r="B11" s="246"/>
      <c r="C11" s="246"/>
      <c r="D11" s="246"/>
      <c r="E11" s="246"/>
      <c r="F11" s="246"/>
      <c r="G11" s="1181" t="s">
        <v>480</v>
      </c>
      <c r="H11" s="1182"/>
      <c r="I11" s="1182"/>
      <c r="J11" s="1183"/>
      <c r="K11" s="269">
        <v>109658</v>
      </c>
      <c r="L11" s="270">
        <v>15414</v>
      </c>
      <c r="M11" s="271">
        <v>18462</v>
      </c>
      <c r="N11" s="272">
        <v>-16.5</v>
      </c>
    </row>
    <row r="12" spans="1:16" ht="13.5" customHeight="1" x14ac:dyDescent="0.15">
      <c r="A12" s="250"/>
      <c r="B12" s="246"/>
      <c r="C12" s="246"/>
      <c r="D12" s="246"/>
      <c r="E12" s="246"/>
      <c r="F12" s="246"/>
      <c r="G12" s="1181" t="s">
        <v>481</v>
      </c>
      <c r="H12" s="1182"/>
      <c r="I12" s="1182"/>
      <c r="J12" s="1183"/>
      <c r="K12" s="269">
        <v>5877</v>
      </c>
      <c r="L12" s="270">
        <v>826</v>
      </c>
      <c r="M12" s="271">
        <v>746</v>
      </c>
      <c r="N12" s="272">
        <v>10.7</v>
      </c>
    </row>
    <row r="13" spans="1:16" ht="13.5" customHeight="1" x14ac:dyDescent="0.15">
      <c r="A13" s="250"/>
      <c r="B13" s="246"/>
      <c r="C13" s="246"/>
      <c r="D13" s="246"/>
      <c r="E13" s="246"/>
      <c r="F13" s="246"/>
      <c r="G13" s="1181" t="s">
        <v>482</v>
      </c>
      <c r="H13" s="1182"/>
      <c r="I13" s="1182"/>
      <c r="J13" s="1183"/>
      <c r="K13" s="269" t="s">
        <v>483</v>
      </c>
      <c r="L13" s="270" t="s">
        <v>483</v>
      </c>
      <c r="M13" s="271" t="s">
        <v>483</v>
      </c>
      <c r="N13" s="272" t="s">
        <v>483</v>
      </c>
    </row>
    <row r="14" spans="1:16" ht="13.5" customHeight="1" x14ac:dyDescent="0.15">
      <c r="A14" s="250"/>
      <c r="B14" s="246"/>
      <c r="C14" s="246"/>
      <c r="D14" s="246"/>
      <c r="E14" s="246"/>
      <c r="F14" s="246"/>
      <c r="G14" s="1181" t="s">
        <v>484</v>
      </c>
      <c r="H14" s="1182"/>
      <c r="I14" s="1182"/>
      <c r="J14" s="1183"/>
      <c r="K14" s="269" t="s">
        <v>483</v>
      </c>
      <c r="L14" s="270" t="s">
        <v>483</v>
      </c>
      <c r="M14" s="271">
        <v>5201</v>
      </c>
      <c r="N14" s="272" t="s">
        <v>483</v>
      </c>
    </row>
    <row r="15" spans="1:16" ht="13.5" customHeight="1" x14ac:dyDescent="0.15">
      <c r="A15" s="250"/>
      <c r="B15" s="246"/>
      <c r="C15" s="246"/>
      <c r="D15" s="246"/>
      <c r="E15" s="246"/>
      <c r="F15" s="246"/>
      <c r="G15" s="1181" t="s">
        <v>485</v>
      </c>
      <c r="H15" s="1182"/>
      <c r="I15" s="1182"/>
      <c r="J15" s="1183"/>
      <c r="K15" s="269" t="s">
        <v>483</v>
      </c>
      <c r="L15" s="270" t="s">
        <v>483</v>
      </c>
      <c r="M15" s="271">
        <v>2624</v>
      </c>
      <c r="N15" s="272" t="s">
        <v>483</v>
      </c>
    </row>
    <row r="16" spans="1:16" x14ac:dyDescent="0.15">
      <c r="A16" s="250"/>
      <c r="B16" s="246"/>
      <c r="C16" s="246"/>
      <c r="D16" s="246"/>
      <c r="E16" s="246"/>
      <c r="F16" s="246"/>
      <c r="G16" s="1184" t="s">
        <v>486</v>
      </c>
      <c r="H16" s="1185"/>
      <c r="I16" s="1185"/>
      <c r="J16" s="1186"/>
      <c r="K16" s="270">
        <v>-101812</v>
      </c>
      <c r="L16" s="270">
        <v>-14311</v>
      </c>
      <c r="M16" s="271">
        <v>-12273</v>
      </c>
      <c r="N16" s="272">
        <v>16.600000000000001</v>
      </c>
    </row>
    <row r="17" spans="1:16" x14ac:dyDescent="0.15">
      <c r="A17" s="250"/>
      <c r="B17" s="246"/>
      <c r="C17" s="246"/>
      <c r="D17" s="246"/>
      <c r="E17" s="246"/>
      <c r="F17" s="246"/>
      <c r="G17" s="1184" t="s">
        <v>171</v>
      </c>
      <c r="H17" s="1185"/>
      <c r="I17" s="1185"/>
      <c r="J17" s="1186"/>
      <c r="K17" s="270">
        <v>1200379</v>
      </c>
      <c r="L17" s="270">
        <v>168735</v>
      </c>
      <c r="M17" s="271">
        <v>141557</v>
      </c>
      <c r="N17" s="272">
        <v>19.2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78" t="s">
        <v>491</v>
      </c>
      <c r="H21" s="1179"/>
      <c r="I21" s="1179"/>
      <c r="J21" s="1180"/>
      <c r="K21" s="282">
        <v>15.74</v>
      </c>
      <c r="L21" s="283">
        <v>13.44</v>
      </c>
      <c r="M21" s="284">
        <v>2.2999999999999998</v>
      </c>
      <c r="N21" s="251"/>
      <c r="O21" s="285"/>
      <c r="P21" s="281"/>
    </row>
    <row r="22" spans="1:16" s="286" customFormat="1" x14ac:dyDescent="0.15">
      <c r="A22" s="281"/>
      <c r="B22" s="251"/>
      <c r="C22" s="251"/>
      <c r="D22" s="251"/>
      <c r="E22" s="251"/>
      <c r="F22" s="251"/>
      <c r="G22" s="1178" t="s">
        <v>492</v>
      </c>
      <c r="H22" s="1179"/>
      <c r="I22" s="1179"/>
      <c r="J22" s="1180"/>
      <c r="K22" s="287">
        <v>97.1</v>
      </c>
      <c r="L22" s="288">
        <v>94.9</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67" t="s">
        <v>473</v>
      </c>
      <c r="L30" s="256"/>
      <c r="M30" s="257" t="s">
        <v>474</v>
      </c>
      <c r="N30" s="258"/>
    </row>
    <row r="31" spans="1:16" x14ac:dyDescent="0.15">
      <c r="A31" s="250"/>
      <c r="B31" s="246"/>
      <c r="C31" s="246"/>
      <c r="D31" s="246"/>
      <c r="E31" s="246"/>
      <c r="F31" s="246"/>
      <c r="G31" s="259"/>
      <c r="H31" s="260"/>
      <c r="I31" s="260"/>
      <c r="J31" s="261"/>
      <c r="K31" s="1168"/>
      <c r="L31" s="262" t="s">
        <v>475</v>
      </c>
      <c r="M31" s="263" t="s">
        <v>476</v>
      </c>
      <c r="N31" s="264" t="s">
        <v>477</v>
      </c>
    </row>
    <row r="32" spans="1:16" ht="27" customHeight="1" x14ac:dyDescent="0.15">
      <c r="A32" s="250"/>
      <c r="B32" s="246"/>
      <c r="C32" s="246"/>
      <c r="D32" s="246"/>
      <c r="E32" s="246"/>
      <c r="F32" s="246"/>
      <c r="G32" s="1169" t="s">
        <v>496</v>
      </c>
      <c r="H32" s="1170"/>
      <c r="I32" s="1170"/>
      <c r="J32" s="1171"/>
      <c r="K32" s="296">
        <v>658114</v>
      </c>
      <c r="L32" s="296">
        <v>92510</v>
      </c>
      <c r="M32" s="297">
        <v>70006</v>
      </c>
      <c r="N32" s="298">
        <v>32.1</v>
      </c>
    </row>
    <row r="33" spans="1:16" ht="13.5" customHeight="1" x14ac:dyDescent="0.15">
      <c r="A33" s="250"/>
      <c r="B33" s="246"/>
      <c r="C33" s="246"/>
      <c r="D33" s="246"/>
      <c r="E33" s="246"/>
      <c r="F33" s="246"/>
      <c r="G33" s="1169" t="s">
        <v>497</v>
      </c>
      <c r="H33" s="1170"/>
      <c r="I33" s="1170"/>
      <c r="J33" s="1171"/>
      <c r="K33" s="296" t="s">
        <v>483</v>
      </c>
      <c r="L33" s="296" t="s">
        <v>483</v>
      </c>
      <c r="M33" s="297" t="s">
        <v>483</v>
      </c>
      <c r="N33" s="298" t="s">
        <v>483</v>
      </c>
    </row>
    <row r="34" spans="1:16" ht="27" customHeight="1" x14ac:dyDescent="0.15">
      <c r="A34" s="250"/>
      <c r="B34" s="246"/>
      <c r="C34" s="246"/>
      <c r="D34" s="246"/>
      <c r="E34" s="246"/>
      <c r="F34" s="246"/>
      <c r="G34" s="1169" t="s">
        <v>498</v>
      </c>
      <c r="H34" s="1170"/>
      <c r="I34" s="1170"/>
      <c r="J34" s="1171"/>
      <c r="K34" s="296" t="s">
        <v>483</v>
      </c>
      <c r="L34" s="296" t="s">
        <v>483</v>
      </c>
      <c r="M34" s="297">
        <v>1</v>
      </c>
      <c r="N34" s="298" t="s">
        <v>483</v>
      </c>
    </row>
    <row r="35" spans="1:16" ht="27" customHeight="1" x14ac:dyDescent="0.15">
      <c r="A35" s="250"/>
      <c r="B35" s="246"/>
      <c r="C35" s="246"/>
      <c r="D35" s="246"/>
      <c r="E35" s="246"/>
      <c r="F35" s="246"/>
      <c r="G35" s="1169" t="s">
        <v>499</v>
      </c>
      <c r="H35" s="1170"/>
      <c r="I35" s="1170"/>
      <c r="J35" s="1171"/>
      <c r="K35" s="296">
        <v>94139</v>
      </c>
      <c r="L35" s="296">
        <v>13233</v>
      </c>
      <c r="M35" s="297">
        <v>19095</v>
      </c>
      <c r="N35" s="298">
        <v>-30.7</v>
      </c>
    </row>
    <row r="36" spans="1:16" ht="27" customHeight="1" x14ac:dyDescent="0.15">
      <c r="A36" s="250"/>
      <c r="B36" s="246"/>
      <c r="C36" s="246"/>
      <c r="D36" s="246"/>
      <c r="E36" s="246"/>
      <c r="F36" s="246"/>
      <c r="G36" s="1169" t="s">
        <v>500</v>
      </c>
      <c r="H36" s="1170"/>
      <c r="I36" s="1170"/>
      <c r="J36" s="1171"/>
      <c r="K36" s="296">
        <v>11644</v>
      </c>
      <c r="L36" s="296">
        <v>1637</v>
      </c>
      <c r="M36" s="297">
        <v>5066</v>
      </c>
      <c r="N36" s="298">
        <v>-67.7</v>
      </c>
    </row>
    <row r="37" spans="1:16" ht="13.5" customHeight="1" x14ac:dyDescent="0.15">
      <c r="A37" s="250"/>
      <c r="B37" s="246"/>
      <c r="C37" s="246"/>
      <c r="D37" s="246"/>
      <c r="E37" s="246"/>
      <c r="F37" s="246"/>
      <c r="G37" s="1169" t="s">
        <v>501</v>
      </c>
      <c r="H37" s="1170"/>
      <c r="I37" s="1170"/>
      <c r="J37" s="1171"/>
      <c r="K37" s="296" t="s">
        <v>483</v>
      </c>
      <c r="L37" s="296" t="s">
        <v>483</v>
      </c>
      <c r="M37" s="297">
        <v>1361</v>
      </c>
      <c r="N37" s="298" t="s">
        <v>483</v>
      </c>
    </row>
    <row r="38" spans="1:16" ht="27" customHeight="1" x14ac:dyDescent="0.15">
      <c r="A38" s="250"/>
      <c r="B38" s="246"/>
      <c r="C38" s="246"/>
      <c r="D38" s="246"/>
      <c r="E38" s="246"/>
      <c r="F38" s="246"/>
      <c r="G38" s="1172" t="s">
        <v>502</v>
      </c>
      <c r="H38" s="1173"/>
      <c r="I38" s="1173"/>
      <c r="J38" s="1174"/>
      <c r="K38" s="299" t="s">
        <v>483</v>
      </c>
      <c r="L38" s="299" t="s">
        <v>483</v>
      </c>
      <c r="M38" s="300">
        <v>15</v>
      </c>
      <c r="N38" s="301" t="s">
        <v>483</v>
      </c>
      <c r="O38" s="295"/>
    </row>
    <row r="39" spans="1:16" x14ac:dyDescent="0.15">
      <c r="A39" s="250"/>
      <c r="B39" s="246"/>
      <c r="C39" s="246"/>
      <c r="D39" s="246"/>
      <c r="E39" s="246"/>
      <c r="F39" s="246"/>
      <c r="G39" s="1172" t="s">
        <v>503</v>
      </c>
      <c r="H39" s="1173"/>
      <c r="I39" s="1173"/>
      <c r="J39" s="1174"/>
      <c r="K39" s="302">
        <v>-28726</v>
      </c>
      <c r="L39" s="302">
        <v>-4038</v>
      </c>
      <c r="M39" s="303">
        <v>-2978</v>
      </c>
      <c r="N39" s="304">
        <v>35.6</v>
      </c>
      <c r="O39" s="295"/>
    </row>
    <row r="40" spans="1:16" ht="27" customHeight="1" x14ac:dyDescent="0.15">
      <c r="A40" s="250"/>
      <c r="B40" s="246"/>
      <c r="C40" s="246"/>
      <c r="D40" s="246"/>
      <c r="E40" s="246"/>
      <c r="F40" s="246"/>
      <c r="G40" s="1169" t="s">
        <v>504</v>
      </c>
      <c r="H40" s="1170"/>
      <c r="I40" s="1170"/>
      <c r="J40" s="1171"/>
      <c r="K40" s="302">
        <v>-588735</v>
      </c>
      <c r="L40" s="302">
        <v>-82757</v>
      </c>
      <c r="M40" s="303">
        <v>-63538</v>
      </c>
      <c r="N40" s="304">
        <v>30.2</v>
      </c>
      <c r="O40" s="295"/>
    </row>
    <row r="41" spans="1:16" x14ac:dyDescent="0.15">
      <c r="A41" s="250"/>
      <c r="B41" s="246"/>
      <c r="C41" s="246"/>
      <c r="D41" s="246"/>
      <c r="E41" s="246"/>
      <c r="F41" s="246"/>
      <c r="G41" s="1175" t="s">
        <v>282</v>
      </c>
      <c r="H41" s="1176"/>
      <c r="I41" s="1176"/>
      <c r="J41" s="1177"/>
      <c r="K41" s="296">
        <v>146436</v>
      </c>
      <c r="L41" s="302">
        <v>20584</v>
      </c>
      <c r="M41" s="303">
        <v>29028</v>
      </c>
      <c r="N41" s="304">
        <v>-29.1</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62" t="s">
        <v>473</v>
      </c>
      <c r="J49" s="1164" t="s">
        <v>508</v>
      </c>
      <c r="K49" s="1165"/>
      <c r="L49" s="1165"/>
      <c r="M49" s="1165"/>
      <c r="N49" s="1166"/>
    </row>
    <row r="50" spans="1:14" x14ac:dyDescent="0.15">
      <c r="A50" s="250"/>
      <c r="B50" s="246"/>
      <c r="C50" s="246"/>
      <c r="D50" s="246"/>
      <c r="E50" s="246"/>
      <c r="F50" s="246"/>
      <c r="G50" s="314"/>
      <c r="H50" s="315"/>
      <c r="I50" s="1163"/>
      <c r="J50" s="316" t="s">
        <v>509</v>
      </c>
      <c r="K50" s="317" t="s">
        <v>510</v>
      </c>
      <c r="L50" s="318" t="s">
        <v>511</v>
      </c>
      <c r="M50" s="319" t="s">
        <v>512</v>
      </c>
      <c r="N50" s="320" t="s">
        <v>513</v>
      </c>
    </row>
    <row r="51" spans="1:14" x14ac:dyDescent="0.15">
      <c r="A51" s="250"/>
      <c r="B51" s="246"/>
      <c r="C51" s="246"/>
      <c r="D51" s="246"/>
      <c r="E51" s="246"/>
      <c r="F51" s="246"/>
      <c r="G51" s="312" t="s">
        <v>514</v>
      </c>
      <c r="H51" s="313"/>
      <c r="I51" s="321">
        <v>371205</v>
      </c>
      <c r="J51" s="322">
        <v>48102</v>
      </c>
      <c r="K51" s="323">
        <v>6.7</v>
      </c>
      <c r="L51" s="324">
        <v>94828</v>
      </c>
      <c r="M51" s="325">
        <v>3.1</v>
      </c>
      <c r="N51" s="326">
        <v>3.6</v>
      </c>
    </row>
    <row r="52" spans="1:14" x14ac:dyDescent="0.15">
      <c r="A52" s="250"/>
      <c r="B52" s="246"/>
      <c r="C52" s="246"/>
      <c r="D52" s="246"/>
      <c r="E52" s="246"/>
      <c r="F52" s="246"/>
      <c r="G52" s="327"/>
      <c r="H52" s="328" t="s">
        <v>515</v>
      </c>
      <c r="I52" s="329">
        <v>122999</v>
      </c>
      <c r="J52" s="330">
        <v>15939</v>
      </c>
      <c r="K52" s="331">
        <v>-59.5</v>
      </c>
      <c r="L52" s="332">
        <v>55133</v>
      </c>
      <c r="M52" s="333">
        <v>4.9000000000000004</v>
      </c>
      <c r="N52" s="334">
        <v>-64.400000000000006</v>
      </c>
    </row>
    <row r="53" spans="1:14" x14ac:dyDescent="0.15">
      <c r="A53" s="250"/>
      <c r="B53" s="246"/>
      <c r="C53" s="246"/>
      <c r="D53" s="246"/>
      <c r="E53" s="246"/>
      <c r="F53" s="246"/>
      <c r="G53" s="312" t="s">
        <v>516</v>
      </c>
      <c r="H53" s="313"/>
      <c r="I53" s="321">
        <v>984500</v>
      </c>
      <c r="J53" s="322">
        <v>130087</v>
      </c>
      <c r="K53" s="323">
        <v>170.4</v>
      </c>
      <c r="L53" s="324">
        <v>119674</v>
      </c>
      <c r="M53" s="325">
        <v>26.2</v>
      </c>
      <c r="N53" s="326">
        <v>144.19999999999999</v>
      </c>
    </row>
    <row r="54" spans="1:14" x14ac:dyDescent="0.15">
      <c r="A54" s="250"/>
      <c r="B54" s="246"/>
      <c r="C54" s="246"/>
      <c r="D54" s="246"/>
      <c r="E54" s="246"/>
      <c r="F54" s="246"/>
      <c r="G54" s="327"/>
      <c r="H54" s="328" t="s">
        <v>515</v>
      </c>
      <c r="I54" s="329">
        <v>217847</v>
      </c>
      <c r="J54" s="330">
        <v>28785</v>
      </c>
      <c r="K54" s="331">
        <v>80.599999999999994</v>
      </c>
      <c r="L54" s="332">
        <v>57803</v>
      </c>
      <c r="M54" s="333">
        <v>4.8</v>
      </c>
      <c r="N54" s="334">
        <v>75.8</v>
      </c>
    </row>
    <row r="55" spans="1:14" x14ac:dyDescent="0.15">
      <c r="A55" s="250"/>
      <c r="B55" s="246"/>
      <c r="C55" s="246"/>
      <c r="D55" s="246"/>
      <c r="E55" s="246"/>
      <c r="F55" s="246"/>
      <c r="G55" s="312" t="s">
        <v>517</v>
      </c>
      <c r="H55" s="313"/>
      <c r="I55" s="321">
        <v>399592</v>
      </c>
      <c r="J55" s="322">
        <v>53371</v>
      </c>
      <c r="K55" s="323">
        <v>-59</v>
      </c>
      <c r="L55" s="324">
        <v>119685</v>
      </c>
      <c r="M55" s="325">
        <v>0</v>
      </c>
      <c r="N55" s="326">
        <v>-59</v>
      </c>
    </row>
    <row r="56" spans="1:14" x14ac:dyDescent="0.15">
      <c r="A56" s="250"/>
      <c r="B56" s="246"/>
      <c r="C56" s="246"/>
      <c r="D56" s="246"/>
      <c r="E56" s="246"/>
      <c r="F56" s="246"/>
      <c r="G56" s="327"/>
      <c r="H56" s="328" t="s">
        <v>515</v>
      </c>
      <c r="I56" s="329">
        <v>183950</v>
      </c>
      <c r="J56" s="330">
        <v>24569</v>
      </c>
      <c r="K56" s="331">
        <v>-14.6</v>
      </c>
      <c r="L56" s="332">
        <v>68464</v>
      </c>
      <c r="M56" s="333">
        <v>18.399999999999999</v>
      </c>
      <c r="N56" s="334">
        <v>-33</v>
      </c>
    </row>
    <row r="57" spans="1:14" x14ac:dyDescent="0.15">
      <c r="A57" s="250"/>
      <c r="B57" s="246"/>
      <c r="C57" s="246"/>
      <c r="D57" s="246"/>
      <c r="E57" s="246"/>
      <c r="F57" s="246"/>
      <c r="G57" s="312" t="s">
        <v>518</v>
      </c>
      <c r="H57" s="313"/>
      <c r="I57" s="321">
        <v>645035</v>
      </c>
      <c r="J57" s="322">
        <v>88180</v>
      </c>
      <c r="K57" s="323">
        <v>65.2</v>
      </c>
      <c r="L57" s="324">
        <v>109920</v>
      </c>
      <c r="M57" s="325">
        <v>-8.1999999999999993</v>
      </c>
      <c r="N57" s="326">
        <v>73.400000000000006</v>
      </c>
    </row>
    <row r="58" spans="1:14" x14ac:dyDescent="0.15">
      <c r="A58" s="250"/>
      <c r="B58" s="246"/>
      <c r="C58" s="246"/>
      <c r="D58" s="246"/>
      <c r="E58" s="246"/>
      <c r="F58" s="246"/>
      <c r="G58" s="327"/>
      <c r="H58" s="328" t="s">
        <v>515</v>
      </c>
      <c r="I58" s="329">
        <v>257050</v>
      </c>
      <c r="J58" s="330">
        <v>35140</v>
      </c>
      <c r="K58" s="331">
        <v>43</v>
      </c>
      <c r="L58" s="332">
        <v>62739</v>
      </c>
      <c r="M58" s="333">
        <v>-8.4</v>
      </c>
      <c r="N58" s="334">
        <v>51.4</v>
      </c>
    </row>
    <row r="59" spans="1:14" x14ac:dyDescent="0.15">
      <c r="A59" s="250"/>
      <c r="B59" s="246"/>
      <c r="C59" s="246"/>
      <c r="D59" s="246"/>
      <c r="E59" s="246"/>
      <c r="F59" s="246"/>
      <c r="G59" s="312" t="s">
        <v>519</v>
      </c>
      <c r="H59" s="313"/>
      <c r="I59" s="321">
        <v>1703038</v>
      </c>
      <c r="J59" s="322">
        <v>239392</v>
      </c>
      <c r="K59" s="323">
        <v>171.5</v>
      </c>
      <c r="L59" s="324">
        <v>119882</v>
      </c>
      <c r="M59" s="325">
        <v>9.1</v>
      </c>
      <c r="N59" s="326">
        <v>162.4</v>
      </c>
    </row>
    <row r="60" spans="1:14" x14ac:dyDescent="0.15">
      <c r="A60" s="250"/>
      <c r="B60" s="246"/>
      <c r="C60" s="246"/>
      <c r="D60" s="246"/>
      <c r="E60" s="246"/>
      <c r="F60" s="246"/>
      <c r="G60" s="327"/>
      <c r="H60" s="328" t="s">
        <v>515</v>
      </c>
      <c r="I60" s="335">
        <v>283011</v>
      </c>
      <c r="J60" s="330">
        <v>39782</v>
      </c>
      <c r="K60" s="331">
        <v>13.2</v>
      </c>
      <c r="L60" s="332">
        <v>66481</v>
      </c>
      <c r="M60" s="333">
        <v>6</v>
      </c>
      <c r="N60" s="334">
        <v>7.2</v>
      </c>
    </row>
    <row r="61" spans="1:14" x14ac:dyDescent="0.15">
      <c r="A61" s="250"/>
      <c r="B61" s="246"/>
      <c r="C61" s="246"/>
      <c r="D61" s="246"/>
      <c r="E61" s="246"/>
      <c r="F61" s="246"/>
      <c r="G61" s="312" t="s">
        <v>520</v>
      </c>
      <c r="H61" s="336"/>
      <c r="I61" s="337">
        <v>820674</v>
      </c>
      <c r="J61" s="338">
        <v>111826</v>
      </c>
      <c r="K61" s="339">
        <v>71</v>
      </c>
      <c r="L61" s="340">
        <v>112798</v>
      </c>
      <c r="M61" s="341">
        <v>6</v>
      </c>
      <c r="N61" s="326">
        <v>65</v>
      </c>
    </row>
    <row r="62" spans="1:14" x14ac:dyDescent="0.15">
      <c r="A62" s="250"/>
      <c r="B62" s="246"/>
      <c r="C62" s="246"/>
      <c r="D62" s="246"/>
      <c r="E62" s="246"/>
      <c r="F62" s="246"/>
      <c r="G62" s="327"/>
      <c r="H62" s="328" t="s">
        <v>515</v>
      </c>
      <c r="I62" s="329">
        <v>212971</v>
      </c>
      <c r="J62" s="330">
        <v>28843</v>
      </c>
      <c r="K62" s="331">
        <v>12.5</v>
      </c>
      <c r="L62" s="332">
        <v>62124</v>
      </c>
      <c r="M62" s="333">
        <v>5.0999999999999996</v>
      </c>
      <c r="N62" s="334">
        <v>7.4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25" zoomScaleNormal="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87" t="s">
        <v>3</v>
      </c>
      <c r="D47" s="1187"/>
      <c r="E47" s="1188"/>
      <c r="F47" s="11">
        <v>59.34</v>
      </c>
      <c r="G47" s="12">
        <v>63.22</v>
      </c>
      <c r="H47" s="12">
        <v>63.91</v>
      </c>
      <c r="I47" s="12">
        <v>64.209999999999994</v>
      </c>
      <c r="J47" s="13">
        <v>67.63</v>
      </c>
    </row>
    <row r="48" spans="2:10" ht="57.75" customHeight="1" x14ac:dyDescent="0.15">
      <c r="B48" s="14"/>
      <c r="C48" s="1189" t="s">
        <v>4</v>
      </c>
      <c r="D48" s="1189"/>
      <c r="E48" s="1190"/>
      <c r="F48" s="15">
        <v>3.92</v>
      </c>
      <c r="G48" s="16">
        <v>5.38</v>
      </c>
      <c r="H48" s="16">
        <v>4.5599999999999996</v>
      </c>
      <c r="I48" s="16">
        <v>4.63</v>
      </c>
      <c r="J48" s="17">
        <v>6.49</v>
      </c>
    </row>
    <row r="49" spans="2:10" ht="57.75" customHeight="1" thickBot="1" x14ac:dyDescent="0.2">
      <c r="B49" s="18"/>
      <c r="C49" s="1191" t="s">
        <v>5</v>
      </c>
      <c r="D49" s="1191"/>
      <c r="E49" s="1192"/>
      <c r="F49" s="19">
        <v>6.25</v>
      </c>
      <c r="G49" s="20">
        <v>6.05</v>
      </c>
      <c r="H49" s="20" t="s">
        <v>527</v>
      </c>
      <c r="I49" s="20">
        <v>2.02</v>
      </c>
      <c r="J49" s="21">
        <v>2.35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99" t="s">
        <v>528</v>
      </c>
      <c r="D34" s="1199"/>
      <c r="E34" s="1200"/>
      <c r="F34" s="32">
        <v>13.04</v>
      </c>
      <c r="G34" s="33">
        <v>11.88</v>
      </c>
      <c r="H34" s="33">
        <v>20.96</v>
      </c>
      <c r="I34" s="33">
        <v>9.3800000000000008</v>
      </c>
      <c r="J34" s="34">
        <v>9.8800000000000008</v>
      </c>
      <c r="K34" s="22"/>
      <c r="L34" s="22"/>
      <c r="M34" s="22"/>
      <c r="N34" s="22"/>
      <c r="O34" s="22"/>
      <c r="P34" s="22"/>
    </row>
    <row r="35" spans="1:16" ht="39" customHeight="1" x14ac:dyDescent="0.15">
      <c r="A35" s="22"/>
      <c r="B35" s="35"/>
      <c r="C35" s="1193" t="s">
        <v>529</v>
      </c>
      <c r="D35" s="1194"/>
      <c r="E35" s="1195"/>
      <c r="F35" s="36">
        <v>3.81</v>
      </c>
      <c r="G35" s="37">
        <v>5.21</v>
      </c>
      <c r="H35" s="37">
        <v>4.46</v>
      </c>
      <c r="I35" s="37">
        <v>4.58</v>
      </c>
      <c r="J35" s="38">
        <v>6.48</v>
      </c>
      <c r="K35" s="22"/>
      <c r="L35" s="22"/>
      <c r="M35" s="22"/>
      <c r="N35" s="22"/>
      <c r="O35" s="22"/>
      <c r="P35" s="22"/>
    </row>
    <row r="36" spans="1:16" ht="39" customHeight="1" x14ac:dyDescent="0.15">
      <c r="A36" s="22"/>
      <c r="B36" s="35"/>
      <c r="C36" s="1193" t="s">
        <v>530</v>
      </c>
      <c r="D36" s="1194"/>
      <c r="E36" s="1195"/>
      <c r="F36" s="36">
        <v>2.0099999999999998</v>
      </c>
      <c r="G36" s="37">
        <v>2.2999999999999998</v>
      </c>
      <c r="H36" s="37">
        <v>2.4900000000000002</v>
      </c>
      <c r="I36" s="37">
        <v>3.09</v>
      </c>
      <c r="J36" s="38">
        <v>4.38</v>
      </c>
      <c r="K36" s="22"/>
      <c r="L36" s="22"/>
      <c r="M36" s="22"/>
      <c r="N36" s="22"/>
      <c r="O36" s="22"/>
      <c r="P36" s="22"/>
    </row>
    <row r="37" spans="1:16" ht="39" customHeight="1" x14ac:dyDescent="0.15">
      <c r="A37" s="22"/>
      <c r="B37" s="35"/>
      <c r="C37" s="1193" t="s">
        <v>531</v>
      </c>
      <c r="D37" s="1194"/>
      <c r="E37" s="1195"/>
      <c r="F37" s="36">
        <v>0.95</v>
      </c>
      <c r="G37" s="37">
        <v>1.3</v>
      </c>
      <c r="H37" s="37">
        <v>2.66</v>
      </c>
      <c r="I37" s="37">
        <v>2.5099999999999998</v>
      </c>
      <c r="J37" s="38">
        <v>3.23</v>
      </c>
      <c r="K37" s="22"/>
      <c r="L37" s="22"/>
      <c r="M37" s="22"/>
      <c r="N37" s="22"/>
      <c r="O37" s="22"/>
      <c r="P37" s="22"/>
    </row>
    <row r="38" spans="1:16" ht="39" customHeight="1" x14ac:dyDescent="0.15">
      <c r="A38" s="22"/>
      <c r="B38" s="35"/>
      <c r="C38" s="1193" t="s">
        <v>532</v>
      </c>
      <c r="D38" s="1194"/>
      <c r="E38" s="1195"/>
      <c r="F38" s="36">
        <v>0.52</v>
      </c>
      <c r="G38" s="37">
        <v>0.21</v>
      </c>
      <c r="H38" s="37">
        <v>0.26</v>
      </c>
      <c r="I38" s="37">
        <v>0.39</v>
      </c>
      <c r="J38" s="38">
        <v>0.7</v>
      </c>
      <c r="K38" s="22"/>
      <c r="L38" s="22"/>
      <c r="M38" s="22"/>
      <c r="N38" s="22"/>
      <c r="O38" s="22"/>
      <c r="P38" s="22"/>
    </row>
    <row r="39" spans="1:16" ht="39" customHeight="1" x14ac:dyDescent="0.15">
      <c r="A39" s="22"/>
      <c r="B39" s="35"/>
      <c r="C39" s="1193" t="s">
        <v>533</v>
      </c>
      <c r="D39" s="1194"/>
      <c r="E39" s="1195"/>
      <c r="F39" s="36">
        <v>0.08</v>
      </c>
      <c r="G39" s="37">
        <v>0.04</v>
      </c>
      <c r="H39" s="37">
        <v>0</v>
      </c>
      <c r="I39" s="37">
        <v>0.14000000000000001</v>
      </c>
      <c r="J39" s="38">
        <v>0.23</v>
      </c>
      <c r="K39" s="22"/>
      <c r="L39" s="22"/>
      <c r="M39" s="22"/>
      <c r="N39" s="22"/>
      <c r="O39" s="22"/>
      <c r="P39" s="22"/>
    </row>
    <row r="40" spans="1:16" ht="39" customHeight="1" x14ac:dyDescent="0.15">
      <c r="A40" s="22"/>
      <c r="B40" s="35"/>
      <c r="C40" s="1193" t="s">
        <v>534</v>
      </c>
      <c r="D40" s="1194"/>
      <c r="E40" s="1195"/>
      <c r="F40" s="36">
        <v>0.09</v>
      </c>
      <c r="G40" s="37">
        <v>0.1</v>
      </c>
      <c r="H40" s="37">
        <v>0.11</v>
      </c>
      <c r="I40" s="37">
        <v>0.08</v>
      </c>
      <c r="J40" s="38">
        <v>0.12</v>
      </c>
      <c r="K40" s="22"/>
      <c r="L40" s="22"/>
      <c r="M40" s="22"/>
      <c r="N40" s="22"/>
      <c r="O40" s="22"/>
      <c r="P40" s="22"/>
    </row>
    <row r="41" spans="1:16" ht="39" customHeight="1" x14ac:dyDescent="0.15">
      <c r="A41" s="22"/>
      <c r="B41" s="35"/>
      <c r="C41" s="1193" t="s">
        <v>535</v>
      </c>
      <c r="D41" s="1194"/>
      <c r="E41" s="1195"/>
      <c r="F41" s="36">
        <v>0.92</v>
      </c>
      <c r="G41" s="37">
        <v>0.14000000000000001</v>
      </c>
      <c r="H41" s="37">
        <v>0.09</v>
      </c>
      <c r="I41" s="37">
        <v>0</v>
      </c>
      <c r="J41" s="38">
        <v>0.06</v>
      </c>
      <c r="K41" s="22"/>
      <c r="L41" s="22"/>
      <c r="M41" s="22"/>
      <c r="N41" s="22"/>
      <c r="O41" s="22"/>
      <c r="P41" s="22"/>
    </row>
    <row r="42" spans="1:16" ht="39" customHeight="1" x14ac:dyDescent="0.15">
      <c r="A42" s="22"/>
      <c r="B42" s="39"/>
      <c r="C42" s="1193" t="s">
        <v>536</v>
      </c>
      <c r="D42" s="1194"/>
      <c r="E42" s="1195"/>
      <c r="F42" s="36" t="s">
        <v>483</v>
      </c>
      <c r="G42" s="37" t="s">
        <v>483</v>
      </c>
      <c r="H42" s="37" t="s">
        <v>483</v>
      </c>
      <c r="I42" s="37" t="s">
        <v>483</v>
      </c>
      <c r="J42" s="38" t="s">
        <v>483</v>
      </c>
      <c r="K42" s="22"/>
      <c r="L42" s="22"/>
      <c r="M42" s="22"/>
      <c r="N42" s="22"/>
      <c r="O42" s="22"/>
      <c r="P42" s="22"/>
    </row>
    <row r="43" spans="1:16" ht="39" customHeight="1" thickBot="1" x14ac:dyDescent="0.2">
      <c r="A43" s="22"/>
      <c r="B43" s="40"/>
      <c r="C43" s="1196" t="s">
        <v>537</v>
      </c>
      <c r="D43" s="1197"/>
      <c r="E43" s="1198"/>
      <c r="F43" s="41">
        <v>0.13</v>
      </c>
      <c r="G43" s="42">
        <v>0.21</v>
      </c>
      <c r="H43" s="42">
        <v>0.2</v>
      </c>
      <c r="I43" s="42">
        <v>0.06</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209" t="s">
        <v>11</v>
      </c>
      <c r="C45" s="1210"/>
      <c r="D45" s="58"/>
      <c r="E45" s="1215" t="s">
        <v>12</v>
      </c>
      <c r="F45" s="1215"/>
      <c r="G45" s="1215"/>
      <c r="H45" s="1215"/>
      <c r="I45" s="1215"/>
      <c r="J45" s="1216"/>
      <c r="K45" s="59">
        <v>658</v>
      </c>
      <c r="L45" s="60">
        <v>666</v>
      </c>
      <c r="M45" s="60">
        <v>692</v>
      </c>
      <c r="N45" s="60">
        <v>677</v>
      </c>
      <c r="O45" s="61">
        <v>658</v>
      </c>
      <c r="P45" s="48"/>
      <c r="Q45" s="48"/>
      <c r="R45" s="48"/>
      <c r="S45" s="48"/>
      <c r="T45" s="48"/>
      <c r="U45" s="48"/>
    </row>
    <row r="46" spans="1:21" ht="30.75" customHeight="1" x14ac:dyDescent="0.15">
      <c r="A46" s="48"/>
      <c r="B46" s="1211"/>
      <c r="C46" s="1212"/>
      <c r="D46" s="62"/>
      <c r="E46" s="1203" t="s">
        <v>13</v>
      </c>
      <c r="F46" s="1203"/>
      <c r="G46" s="1203"/>
      <c r="H46" s="1203"/>
      <c r="I46" s="1203"/>
      <c r="J46" s="1204"/>
      <c r="K46" s="63" t="s">
        <v>483</v>
      </c>
      <c r="L46" s="64" t="s">
        <v>483</v>
      </c>
      <c r="M46" s="64" t="s">
        <v>483</v>
      </c>
      <c r="N46" s="64" t="s">
        <v>483</v>
      </c>
      <c r="O46" s="65" t="s">
        <v>483</v>
      </c>
      <c r="P46" s="48"/>
      <c r="Q46" s="48"/>
      <c r="R46" s="48"/>
      <c r="S46" s="48"/>
      <c r="T46" s="48"/>
      <c r="U46" s="48"/>
    </row>
    <row r="47" spans="1:21" ht="30.75" customHeight="1" x14ac:dyDescent="0.15">
      <c r="A47" s="48"/>
      <c r="B47" s="1211"/>
      <c r="C47" s="1212"/>
      <c r="D47" s="62"/>
      <c r="E47" s="1203" t="s">
        <v>14</v>
      </c>
      <c r="F47" s="1203"/>
      <c r="G47" s="1203"/>
      <c r="H47" s="1203"/>
      <c r="I47" s="1203"/>
      <c r="J47" s="1204"/>
      <c r="K47" s="63" t="s">
        <v>483</v>
      </c>
      <c r="L47" s="64" t="s">
        <v>483</v>
      </c>
      <c r="M47" s="64" t="s">
        <v>483</v>
      </c>
      <c r="N47" s="64" t="s">
        <v>483</v>
      </c>
      <c r="O47" s="65" t="s">
        <v>483</v>
      </c>
      <c r="P47" s="48"/>
      <c r="Q47" s="48"/>
      <c r="R47" s="48"/>
      <c r="S47" s="48"/>
      <c r="T47" s="48"/>
      <c r="U47" s="48"/>
    </row>
    <row r="48" spans="1:21" ht="30.75" customHeight="1" x14ac:dyDescent="0.15">
      <c r="A48" s="48"/>
      <c r="B48" s="1211"/>
      <c r="C48" s="1212"/>
      <c r="D48" s="62"/>
      <c r="E48" s="1203" t="s">
        <v>15</v>
      </c>
      <c r="F48" s="1203"/>
      <c r="G48" s="1203"/>
      <c r="H48" s="1203"/>
      <c r="I48" s="1203"/>
      <c r="J48" s="1204"/>
      <c r="K48" s="63">
        <v>105</v>
      </c>
      <c r="L48" s="64">
        <v>109</v>
      </c>
      <c r="M48" s="64">
        <v>117</v>
      </c>
      <c r="N48" s="64">
        <v>105</v>
      </c>
      <c r="O48" s="65">
        <v>94</v>
      </c>
      <c r="P48" s="48"/>
      <c r="Q48" s="48"/>
      <c r="R48" s="48"/>
      <c r="S48" s="48"/>
      <c r="T48" s="48"/>
      <c r="U48" s="48"/>
    </row>
    <row r="49" spans="1:21" ht="30.75" customHeight="1" x14ac:dyDescent="0.15">
      <c r="A49" s="48"/>
      <c r="B49" s="1211"/>
      <c r="C49" s="1212"/>
      <c r="D49" s="62"/>
      <c r="E49" s="1203" t="s">
        <v>16</v>
      </c>
      <c r="F49" s="1203"/>
      <c r="G49" s="1203"/>
      <c r="H49" s="1203"/>
      <c r="I49" s="1203"/>
      <c r="J49" s="1204"/>
      <c r="K49" s="63">
        <v>9</v>
      </c>
      <c r="L49" s="64">
        <v>19</v>
      </c>
      <c r="M49" s="64">
        <v>9</v>
      </c>
      <c r="N49" s="64">
        <v>10</v>
      </c>
      <c r="O49" s="65">
        <v>12</v>
      </c>
      <c r="P49" s="48"/>
      <c r="Q49" s="48"/>
      <c r="R49" s="48"/>
      <c r="S49" s="48"/>
      <c r="T49" s="48"/>
      <c r="U49" s="48"/>
    </row>
    <row r="50" spans="1:21" ht="30.75" customHeight="1" x14ac:dyDescent="0.15">
      <c r="A50" s="48"/>
      <c r="B50" s="1211"/>
      <c r="C50" s="1212"/>
      <c r="D50" s="62"/>
      <c r="E50" s="1203" t="s">
        <v>17</v>
      </c>
      <c r="F50" s="1203"/>
      <c r="G50" s="1203"/>
      <c r="H50" s="1203"/>
      <c r="I50" s="1203"/>
      <c r="J50" s="1204"/>
      <c r="K50" s="63" t="s">
        <v>483</v>
      </c>
      <c r="L50" s="64" t="s">
        <v>483</v>
      </c>
      <c r="M50" s="64" t="s">
        <v>483</v>
      </c>
      <c r="N50" s="64" t="s">
        <v>483</v>
      </c>
      <c r="O50" s="65" t="s">
        <v>483</v>
      </c>
      <c r="P50" s="48"/>
      <c r="Q50" s="48"/>
      <c r="R50" s="48"/>
      <c r="S50" s="48"/>
      <c r="T50" s="48"/>
      <c r="U50" s="48"/>
    </row>
    <row r="51" spans="1:21" ht="30.75" customHeight="1" x14ac:dyDescent="0.15">
      <c r="A51" s="48"/>
      <c r="B51" s="1213"/>
      <c r="C51" s="1214"/>
      <c r="D51" s="66"/>
      <c r="E51" s="1203" t="s">
        <v>18</v>
      </c>
      <c r="F51" s="1203"/>
      <c r="G51" s="1203"/>
      <c r="H51" s="1203"/>
      <c r="I51" s="1203"/>
      <c r="J51" s="1204"/>
      <c r="K51" s="63" t="s">
        <v>483</v>
      </c>
      <c r="L51" s="64" t="s">
        <v>483</v>
      </c>
      <c r="M51" s="64" t="s">
        <v>483</v>
      </c>
      <c r="N51" s="64" t="s">
        <v>483</v>
      </c>
      <c r="O51" s="65" t="s">
        <v>483</v>
      </c>
      <c r="P51" s="48"/>
      <c r="Q51" s="48"/>
      <c r="R51" s="48"/>
      <c r="S51" s="48"/>
      <c r="T51" s="48"/>
      <c r="U51" s="48"/>
    </row>
    <row r="52" spans="1:21" ht="30.75" customHeight="1" x14ac:dyDescent="0.15">
      <c r="A52" s="48"/>
      <c r="B52" s="1201" t="s">
        <v>19</v>
      </c>
      <c r="C52" s="1202"/>
      <c r="D52" s="66"/>
      <c r="E52" s="1203" t="s">
        <v>20</v>
      </c>
      <c r="F52" s="1203"/>
      <c r="G52" s="1203"/>
      <c r="H52" s="1203"/>
      <c r="I52" s="1203"/>
      <c r="J52" s="1204"/>
      <c r="K52" s="63">
        <v>572</v>
      </c>
      <c r="L52" s="64">
        <v>593</v>
      </c>
      <c r="M52" s="64">
        <v>639</v>
      </c>
      <c r="N52" s="64">
        <v>639</v>
      </c>
      <c r="O52" s="65">
        <v>617</v>
      </c>
      <c r="P52" s="48"/>
      <c r="Q52" s="48"/>
      <c r="R52" s="48"/>
      <c r="S52" s="48"/>
      <c r="T52" s="48"/>
      <c r="U52" s="48"/>
    </row>
    <row r="53" spans="1:21" ht="30.75" customHeight="1" thickBot="1" x14ac:dyDescent="0.2">
      <c r="A53" s="48"/>
      <c r="B53" s="1205" t="s">
        <v>21</v>
      </c>
      <c r="C53" s="1206"/>
      <c r="D53" s="67"/>
      <c r="E53" s="1207" t="s">
        <v>22</v>
      </c>
      <c r="F53" s="1207"/>
      <c r="G53" s="1207"/>
      <c r="H53" s="1207"/>
      <c r="I53" s="1207"/>
      <c r="J53" s="1208"/>
      <c r="K53" s="68">
        <v>200</v>
      </c>
      <c r="L53" s="69">
        <v>201</v>
      </c>
      <c r="M53" s="69">
        <v>179</v>
      </c>
      <c r="N53" s="69">
        <v>153</v>
      </c>
      <c r="O53" s="70">
        <v>147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29" t="s">
        <v>24</v>
      </c>
      <c r="C41" s="1230"/>
      <c r="D41" s="81"/>
      <c r="E41" s="1231" t="s">
        <v>25</v>
      </c>
      <c r="F41" s="1231"/>
      <c r="G41" s="1231"/>
      <c r="H41" s="1232"/>
      <c r="I41" s="82">
        <v>5882</v>
      </c>
      <c r="J41" s="83">
        <v>5875</v>
      </c>
      <c r="K41" s="83">
        <v>5849</v>
      </c>
      <c r="L41" s="83">
        <v>5975</v>
      </c>
      <c r="M41" s="84">
        <v>6941</v>
      </c>
    </row>
    <row r="42" spans="2:13" ht="27.75" customHeight="1" x14ac:dyDescent="0.15">
      <c r="B42" s="1219"/>
      <c r="C42" s="1220"/>
      <c r="D42" s="85"/>
      <c r="E42" s="1223" t="s">
        <v>26</v>
      </c>
      <c r="F42" s="1223"/>
      <c r="G42" s="1223"/>
      <c r="H42" s="1224"/>
      <c r="I42" s="86">
        <v>17</v>
      </c>
      <c r="J42" s="87">
        <v>88</v>
      </c>
      <c r="K42" s="87">
        <v>344</v>
      </c>
      <c r="L42" s="87" t="s">
        <v>483</v>
      </c>
      <c r="M42" s="88" t="s">
        <v>483</v>
      </c>
    </row>
    <row r="43" spans="2:13" ht="27.75" customHeight="1" x14ac:dyDescent="0.15">
      <c r="B43" s="1219"/>
      <c r="C43" s="1220"/>
      <c r="D43" s="85"/>
      <c r="E43" s="1223" t="s">
        <v>27</v>
      </c>
      <c r="F43" s="1223"/>
      <c r="G43" s="1223"/>
      <c r="H43" s="1224"/>
      <c r="I43" s="86">
        <v>945</v>
      </c>
      <c r="J43" s="87">
        <v>1082</v>
      </c>
      <c r="K43" s="87">
        <v>1408</v>
      </c>
      <c r="L43" s="87">
        <v>1463</v>
      </c>
      <c r="M43" s="88">
        <v>1417</v>
      </c>
    </row>
    <row r="44" spans="2:13" ht="27.75" customHeight="1" x14ac:dyDescent="0.15">
      <c r="B44" s="1219"/>
      <c r="C44" s="1220"/>
      <c r="D44" s="85"/>
      <c r="E44" s="1223" t="s">
        <v>28</v>
      </c>
      <c r="F44" s="1223"/>
      <c r="G44" s="1223"/>
      <c r="H44" s="1224"/>
      <c r="I44" s="86">
        <v>120</v>
      </c>
      <c r="J44" s="87">
        <v>104</v>
      </c>
      <c r="K44" s="87">
        <v>70</v>
      </c>
      <c r="L44" s="87">
        <v>49</v>
      </c>
      <c r="M44" s="88">
        <v>28</v>
      </c>
    </row>
    <row r="45" spans="2:13" ht="27.75" customHeight="1" x14ac:dyDescent="0.15">
      <c r="B45" s="1219"/>
      <c r="C45" s="1220"/>
      <c r="D45" s="85"/>
      <c r="E45" s="1223" t="s">
        <v>29</v>
      </c>
      <c r="F45" s="1223"/>
      <c r="G45" s="1223"/>
      <c r="H45" s="1224"/>
      <c r="I45" s="86">
        <v>1097</v>
      </c>
      <c r="J45" s="87">
        <v>1087</v>
      </c>
      <c r="K45" s="87">
        <v>1029</v>
      </c>
      <c r="L45" s="87">
        <v>820</v>
      </c>
      <c r="M45" s="88">
        <v>814</v>
      </c>
    </row>
    <row r="46" spans="2:13" ht="27.75" customHeight="1" x14ac:dyDescent="0.15">
      <c r="B46" s="1219"/>
      <c r="C46" s="1220"/>
      <c r="D46" s="89"/>
      <c r="E46" s="1223" t="s">
        <v>30</v>
      </c>
      <c r="F46" s="1223"/>
      <c r="G46" s="1223"/>
      <c r="H46" s="1224"/>
      <c r="I46" s="86" t="s">
        <v>483</v>
      </c>
      <c r="J46" s="87" t="s">
        <v>483</v>
      </c>
      <c r="K46" s="87" t="s">
        <v>483</v>
      </c>
      <c r="L46" s="87" t="s">
        <v>483</v>
      </c>
      <c r="M46" s="88" t="s">
        <v>483</v>
      </c>
    </row>
    <row r="47" spans="2:13" ht="27.75" customHeight="1" x14ac:dyDescent="0.15">
      <c r="B47" s="1219"/>
      <c r="C47" s="1220"/>
      <c r="D47" s="90"/>
      <c r="E47" s="1233" t="s">
        <v>31</v>
      </c>
      <c r="F47" s="1234"/>
      <c r="G47" s="1234"/>
      <c r="H47" s="1235"/>
      <c r="I47" s="86" t="s">
        <v>483</v>
      </c>
      <c r="J47" s="87" t="s">
        <v>483</v>
      </c>
      <c r="K47" s="87" t="s">
        <v>483</v>
      </c>
      <c r="L47" s="87" t="s">
        <v>483</v>
      </c>
      <c r="M47" s="88" t="s">
        <v>483</v>
      </c>
    </row>
    <row r="48" spans="2:13" ht="27.75" customHeight="1" x14ac:dyDescent="0.15">
      <c r="B48" s="1219"/>
      <c r="C48" s="1220"/>
      <c r="D48" s="85"/>
      <c r="E48" s="1223" t="s">
        <v>32</v>
      </c>
      <c r="F48" s="1223"/>
      <c r="G48" s="1223"/>
      <c r="H48" s="1224"/>
      <c r="I48" s="86" t="s">
        <v>483</v>
      </c>
      <c r="J48" s="87" t="s">
        <v>483</v>
      </c>
      <c r="K48" s="87" t="s">
        <v>483</v>
      </c>
      <c r="L48" s="87" t="s">
        <v>483</v>
      </c>
      <c r="M48" s="88" t="s">
        <v>483</v>
      </c>
    </row>
    <row r="49" spans="2:13" ht="27.75" customHeight="1" x14ac:dyDescent="0.15">
      <c r="B49" s="1221"/>
      <c r="C49" s="1222"/>
      <c r="D49" s="85"/>
      <c r="E49" s="1223" t="s">
        <v>33</v>
      </c>
      <c r="F49" s="1223"/>
      <c r="G49" s="1223"/>
      <c r="H49" s="1224"/>
      <c r="I49" s="86" t="s">
        <v>483</v>
      </c>
      <c r="J49" s="87" t="s">
        <v>483</v>
      </c>
      <c r="K49" s="87" t="s">
        <v>483</v>
      </c>
      <c r="L49" s="87" t="s">
        <v>483</v>
      </c>
      <c r="M49" s="88" t="s">
        <v>483</v>
      </c>
    </row>
    <row r="50" spans="2:13" ht="27.75" customHeight="1" x14ac:dyDescent="0.15">
      <c r="B50" s="1217" t="s">
        <v>34</v>
      </c>
      <c r="C50" s="1218"/>
      <c r="D50" s="91"/>
      <c r="E50" s="1223" t="s">
        <v>35</v>
      </c>
      <c r="F50" s="1223"/>
      <c r="G50" s="1223"/>
      <c r="H50" s="1224"/>
      <c r="I50" s="86">
        <v>3562</v>
      </c>
      <c r="J50" s="87">
        <v>3684</v>
      </c>
      <c r="K50" s="87">
        <v>3842</v>
      </c>
      <c r="L50" s="87">
        <v>3826</v>
      </c>
      <c r="M50" s="88">
        <v>3837</v>
      </c>
    </row>
    <row r="51" spans="2:13" ht="27.75" customHeight="1" x14ac:dyDescent="0.15">
      <c r="B51" s="1219"/>
      <c r="C51" s="1220"/>
      <c r="D51" s="85"/>
      <c r="E51" s="1223" t="s">
        <v>36</v>
      </c>
      <c r="F51" s="1223"/>
      <c r="G51" s="1223"/>
      <c r="H51" s="1224"/>
      <c r="I51" s="86">
        <v>68</v>
      </c>
      <c r="J51" s="87">
        <v>68</v>
      </c>
      <c r="K51" s="87">
        <v>61</v>
      </c>
      <c r="L51" s="87">
        <v>103</v>
      </c>
      <c r="M51" s="88">
        <v>105</v>
      </c>
    </row>
    <row r="52" spans="2:13" ht="27.75" customHeight="1" x14ac:dyDescent="0.15">
      <c r="B52" s="1221"/>
      <c r="C52" s="1222"/>
      <c r="D52" s="85"/>
      <c r="E52" s="1223" t="s">
        <v>37</v>
      </c>
      <c r="F52" s="1223"/>
      <c r="G52" s="1223"/>
      <c r="H52" s="1224"/>
      <c r="I52" s="86">
        <v>5584</v>
      </c>
      <c r="J52" s="87">
        <v>5408</v>
      </c>
      <c r="K52" s="87">
        <v>5461</v>
      </c>
      <c r="L52" s="87">
        <v>5519</v>
      </c>
      <c r="M52" s="88">
        <v>6476</v>
      </c>
    </row>
    <row r="53" spans="2:13" ht="27.75" customHeight="1" thickBot="1" x14ac:dyDescent="0.2">
      <c r="B53" s="1225" t="s">
        <v>21</v>
      </c>
      <c r="C53" s="1226"/>
      <c r="D53" s="92"/>
      <c r="E53" s="1227" t="s">
        <v>38</v>
      </c>
      <c r="F53" s="1227"/>
      <c r="G53" s="1227"/>
      <c r="H53" s="1228"/>
      <c r="I53" s="93">
        <v>-1153</v>
      </c>
      <c r="J53" s="94">
        <v>-924</v>
      </c>
      <c r="K53" s="94">
        <v>-663</v>
      </c>
      <c r="L53" s="94">
        <v>-1141</v>
      </c>
      <c r="M53" s="95">
        <v>-1219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42" zoomScale="85" zoomScaleNormal="85" zoomScaleSheetLayoutView="55" workbookViewId="0">
      <selection activeCell="H63" sqref="H63"/>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50" t="s">
        <v>560</v>
      </c>
      <c r="H43" s="1251"/>
      <c r="I43" s="1251"/>
      <c r="J43" s="1251"/>
      <c r="K43" s="1251"/>
      <c r="L43" s="1251"/>
      <c r="M43" s="1251"/>
      <c r="N43" s="1251"/>
      <c r="O43" s="1252"/>
    </row>
    <row r="44" spans="2:17" x14ac:dyDescent="0.15">
      <c r="B44" s="250"/>
      <c r="C44" s="246"/>
      <c r="D44" s="246"/>
      <c r="E44" s="246"/>
      <c r="F44" s="246"/>
      <c r="G44" s="1253"/>
      <c r="H44" s="1254"/>
      <c r="I44" s="1254"/>
      <c r="J44" s="1254"/>
      <c r="K44" s="1254"/>
      <c r="L44" s="1254"/>
      <c r="M44" s="1254"/>
      <c r="N44" s="1254"/>
      <c r="O44" s="1255"/>
    </row>
    <row r="45" spans="2:17" x14ac:dyDescent="0.15">
      <c r="B45" s="250"/>
      <c r="C45" s="246"/>
      <c r="D45" s="246"/>
      <c r="E45" s="246"/>
      <c r="F45" s="246"/>
      <c r="G45" s="1253"/>
      <c r="H45" s="1254"/>
      <c r="I45" s="1254"/>
      <c r="J45" s="1254"/>
      <c r="K45" s="1254"/>
      <c r="L45" s="1254"/>
      <c r="M45" s="1254"/>
      <c r="N45" s="1254"/>
      <c r="O45" s="1255"/>
    </row>
    <row r="46" spans="2:17" x14ac:dyDescent="0.15">
      <c r="B46" s="250"/>
      <c r="C46" s="246"/>
      <c r="D46" s="246"/>
      <c r="E46" s="246"/>
      <c r="F46" s="246"/>
      <c r="G46" s="1253"/>
      <c r="H46" s="1254"/>
      <c r="I46" s="1254"/>
      <c r="J46" s="1254"/>
      <c r="K46" s="1254"/>
      <c r="L46" s="1254"/>
      <c r="M46" s="1254"/>
      <c r="N46" s="1254"/>
      <c r="O46" s="1255"/>
    </row>
    <row r="47" spans="2:17" x14ac:dyDescent="0.15">
      <c r="B47" s="250"/>
      <c r="C47" s="246"/>
      <c r="D47" s="246"/>
      <c r="E47" s="246"/>
      <c r="F47" s="246"/>
      <c r="G47" s="1256"/>
      <c r="H47" s="1257"/>
      <c r="I47" s="1257"/>
      <c r="J47" s="1257"/>
      <c r="K47" s="1257"/>
      <c r="L47" s="1257"/>
      <c r="M47" s="1257"/>
      <c r="N47" s="1257"/>
      <c r="O47" s="1258"/>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59"/>
      <c r="H50" s="1260"/>
      <c r="I50" s="1260"/>
      <c r="J50" s="1261"/>
      <c r="K50" s="356" t="s">
        <v>522</v>
      </c>
      <c r="L50" s="356" t="s">
        <v>523</v>
      </c>
      <c r="M50" s="356" t="s">
        <v>524</v>
      </c>
      <c r="N50" s="356" t="s">
        <v>525</v>
      </c>
      <c r="O50" s="356" t="s">
        <v>526</v>
      </c>
    </row>
    <row r="51" spans="1:17" x14ac:dyDescent="0.15">
      <c r="B51" s="250"/>
      <c r="C51" s="246"/>
      <c r="D51" s="246"/>
      <c r="E51" s="246"/>
      <c r="F51" s="246"/>
      <c r="G51" s="1262" t="s">
        <v>554</v>
      </c>
      <c r="H51" s="1263"/>
      <c r="I51" s="1268" t="s">
        <v>555</v>
      </c>
      <c r="J51" s="1268"/>
      <c r="K51" s="1271"/>
      <c r="L51" s="1271"/>
      <c r="M51" s="1271"/>
      <c r="N51" s="1236"/>
      <c r="O51" s="1236"/>
    </row>
    <row r="52" spans="1:17" x14ac:dyDescent="0.15">
      <c r="B52" s="250"/>
      <c r="C52" s="246"/>
      <c r="D52" s="246"/>
      <c r="E52" s="246"/>
      <c r="F52" s="246"/>
      <c r="G52" s="1264"/>
      <c r="H52" s="1265"/>
      <c r="I52" s="1269"/>
      <c r="J52" s="1269"/>
      <c r="K52" s="1236"/>
      <c r="L52" s="1236"/>
      <c r="M52" s="1236"/>
      <c r="N52" s="1236"/>
      <c r="O52" s="1236"/>
    </row>
    <row r="53" spans="1:17" x14ac:dyDescent="0.15">
      <c r="A53" s="357"/>
      <c r="B53" s="250"/>
      <c r="C53" s="246"/>
      <c r="D53" s="246"/>
      <c r="E53" s="246"/>
      <c r="F53" s="246"/>
      <c r="G53" s="1264"/>
      <c r="H53" s="1265"/>
      <c r="I53" s="1248" t="s">
        <v>561</v>
      </c>
      <c r="J53" s="1248"/>
      <c r="K53" s="1270"/>
      <c r="L53" s="1270"/>
      <c r="M53" s="1270"/>
      <c r="N53" s="1240">
        <v>59.9</v>
      </c>
      <c r="O53" s="1240">
        <v>61.9</v>
      </c>
    </row>
    <row r="54" spans="1:17" x14ac:dyDescent="0.15">
      <c r="A54" s="357"/>
      <c r="B54" s="250"/>
      <c r="C54" s="246"/>
      <c r="D54" s="246"/>
      <c r="E54" s="246"/>
      <c r="F54" s="246"/>
      <c r="G54" s="1266"/>
      <c r="H54" s="1267"/>
      <c r="I54" s="1248"/>
      <c r="J54" s="1248"/>
      <c r="K54" s="1241"/>
      <c r="L54" s="1241"/>
      <c r="M54" s="1241"/>
      <c r="N54" s="1241"/>
      <c r="O54" s="1241"/>
    </row>
    <row r="55" spans="1:17" x14ac:dyDescent="0.15">
      <c r="A55" s="357"/>
      <c r="B55" s="250"/>
      <c r="C55" s="246"/>
      <c r="D55" s="246"/>
      <c r="E55" s="246"/>
      <c r="F55" s="246"/>
      <c r="G55" s="1242" t="s">
        <v>556</v>
      </c>
      <c r="H55" s="1243"/>
      <c r="I55" s="1248" t="s">
        <v>555</v>
      </c>
      <c r="J55" s="1248"/>
      <c r="K55" s="1271"/>
      <c r="L55" s="1271"/>
      <c r="M55" s="1271"/>
      <c r="N55" s="1236">
        <v>27</v>
      </c>
      <c r="O55" s="1236">
        <v>25.4</v>
      </c>
    </row>
    <row r="56" spans="1:17" x14ac:dyDescent="0.15">
      <c r="A56" s="357"/>
      <c r="B56" s="250"/>
      <c r="C56" s="246"/>
      <c r="D56" s="246"/>
      <c r="E56" s="246"/>
      <c r="F56" s="246"/>
      <c r="G56" s="1244"/>
      <c r="H56" s="1245"/>
      <c r="I56" s="1248"/>
      <c r="J56" s="1248"/>
      <c r="K56" s="1236"/>
      <c r="L56" s="1236"/>
      <c r="M56" s="1236"/>
      <c r="N56" s="1236"/>
      <c r="O56" s="1236"/>
    </row>
    <row r="57" spans="1:17" s="357" customFormat="1" x14ac:dyDescent="0.15">
      <c r="B57" s="358"/>
      <c r="C57" s="354"/>
      <c r="D57" s="354"/>
      <c r="E57" s="354"/>
      <c r="F57" s="354"/>
      <c r="G57" s="1244"/>
      <c r="H57" s="1245"/>
      <c r="I57" s="1238" t="s">
        <v>561</v>
      </c>
      <c r="J57" s="1238"/>
      <c r="K57" s="1270"/>
      <c r="L57" s="1270"/>
      <c r="M57" s="1270"/>
      <c r="N57" s="1240">
        <v>57.2</v>
      </c>
      <c r="O57" s="1240">
        <v>55.1</v>
      </c>
      <c r="P57" s="359"/>
      <c r="Q57" s="358"/>
    </row>
    <row r="58" spans="1:17" s="357" customFormat="1" x14ac:dyDescent="0.15">
      <c r="A58" s="245"/>
      <c r="B58" s="358"/>
      <c r="C58" s="354"/>
      <c r="D58" s="354"/>
      <c r="E58" s="354"/>
      <c r="F58" s="354"/>
      <c r="G58" s="1246"/>
      <c r="H58" s="1247"/>
      <c r="I58" s="1238"/>
      <c r="J58" s="1238"/>
      <c r="K58" s="1241"/>
      <c r="L58" s="1241"/>
      <c r="M58" s="1241"/>
      <c r="N58" s="1241"/>
      <c r="O58" s="124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50" t="s">
        <v>560</v>
      </c>
      <c r="H65" s="1251"/>
      <c r="I65" s="1251"/>
      <c r="J65" s="1251"/>
      <c r="K65" s="1251"/>
      <c r="L65" s="1251"/>
      <c r="M65" s="1251"/>
      <c r="N65" s="1251"/>
      <c r="O65" s="1252"/>
    </row>
    <row r="66" spans="2:30" x14ac:dyDescent="0.15">
      <c r="B66" s="250"/>
      <c r="C66" s="246"/>
      <c r="D66" s="246"/>
      <c r="E66" s="246"/>
      <c r="F66" s="246"/>
      <c r="G66" s="1253"/>
      <c r="H66" s="1254"/>
      <c r="I66" s="1254"/>
      <c r="J66" s="1254"/>
      <c r="K66" s="1254"/>
      <c r="L66" s="1254"/>
      <c r="M66" s="1254"/>
      <c r="N66" s="1254"/>
      <c r="O66" s="1255"/>
    </row>
    <row r="67" spans="2:30" x14ac:dyDescent="0.15">
      <c r="B67" s="250"/>
      <c r="C67" s="246"/>
      <c r="D67" s="246"/>
      <c r="E67" s="246"/>
      <c r="F67" s="246"/>
      <c r="G67" s="1253"/>
      <c r="H67" s="1254"/>
      <c r="I67" s="1254"/>
      <c r="J67" s="1254"/>
      <c r="K67" s="1254"/>
      <c r="L67" s="1254"/>
      <c r="M67" s="1254"/>
      <c r="N67" s="1254"/>
      <c r="O67" s="1255"/>
    </row>
    <row r="68" spans="2:30" x14ac:dyDescent="0.15">
      <c r="B68" s="250"/>
      <c r="C68" s="246"/>
      <c r="D68" s="246"/>
      <c r="E68" s="246"/>
      <c r="F68" s="246"/>
      <c r="G68" s="1253"/>
      <c r="H68" s="1254"/>
      <c r="I68" s="1254"/>
      <c r="J68" s="1254"/>
      <c r="K68" s="1254"/>
      <c r="L68" s="1254"/>
      <c r="M68" s="1254"/>
      <c r="N68" s="1254"/>
      <c r="O68" s="1255"/>
    </row>
    <row r="69" spans="2:30" x14ac:dyDescent="0.15">
      <c r="B69" s="250"/>
      <c r="C69" s="246"/>
      <c r="D69" s="246"/>
      <c r="E69" s="246"/>
      <c r="F69" s="246"/>
      <c r="G69" s="1256"/>
      <c r="H69" s="1257"/>
      <c r="I69" s="1257"/>
      <c r="J69" s="1257"/>
      <c r="K69" s="1257"/>
      <c r="L69" s="1257"/>
      <c r="M69" s="1257"/>
      <c r="N69" s="1257"/>
      <c r="O69" s="1258"/>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59"/>
      <c r="H72" s="1260"/>
      <c r="I72" s="1260"/>
      <c r="J72" s="1261"/>
      <c r="K72" s="356" t="s">
        <v>522</v>
      </c>
      <c r="L72" s="356" t="s">
        <v>523</v>
      </c>
      <c r="M72" s="356" t="s">
        <v>524</v>
      </c>
      <c r="N72" s="356" t="s">
        <v>525</v>
      </c>
      <c r="O72" s="356" t="s">
        <v>526</v>
      </c>
    </row>
    <row r="73" spans="2:30" x14ac:dyDescent="0.15">
      <c r="B73" s="250"/>
      <c r="C73" s="246"/>
      <c r="D73" s="246"/>
      <c r="E73" s="246"/>
      <c r="F73" s="246"/>
      <c r="G73" s="1262" t="s">
        <v>554</v>
      </c>
      <c r="H73" s="1263"/>
      <c r="I73" s="1268" t="s">
        <v>555</v>
      </c>
      <c r="J73" s="1268"/>
      <c r="K73" s="1249"/>
      <c r="L73" s="1249"/>
      <c r="M73" s="1236"/>
      <c r="N73" s="1236"/>
      <c r="O73" s="1236"/>
      <c r="S73" s="245">
        <v>9.9</v>
      </c>
    </row>
    <row r="74" spans="2:30" x14ac:dyDescent="0.15">
      <c r="B74" s="250"/>
      <c r="C74" s="246"/>
      <c r="D74" s="246"/>
      <c r="E74" s="246"/>
      <c r="F74" s="246"/>
      <c r="G74" s="1264"/>
      <c r="H74" s="1265"/>
      <c r="I74" s="1269"/>
      <c r="J74" s="1269"/>
      <c r="K74" s="1249"/>
      <c r="L74" s="1249"/>
      <c r="M74" s="1236"/>
      <c r="N74" s="1236"/>
      <c r="O74" s="1236"/>
    </row>
    <row r="75" spans="2:30" x14ac:dyDescent="0.15">
      <c r="B75" s="250"/>
      <c r="C75" s="246"/>
      <c r="D75" s="246"/>
      <c r="E75" s="246"/>
      <c r="F75" s="246"/>
      <c r="G75" s="1264"/>
      <c r="H75" s="1265"/>
      <c r="I75" s="1248" t="s">
        <v>559</v>
      </c>
      <c r="J75" s="1248"/>
      <c r="K75" s="1240">
        <v>6.7</v>
      </c>
      <c r="L75" s="1240">
        <v>6.6</v>
      </c>
      <c r="M75" s="1240">
        <v>6.1</v>
      </c>
      <c r="N75" s="1240">
        <v>5.6</v>
      </c>
      <c r="O75" s="1240">
        <v>5.0999999999999996</v>
      </c>
      <c r="U75" s="245">
        <v>81.2</v>
      </c>
      <c r="W75" s="245">
        <v>87.2</v>
      </c>
      <c r="Y75" s="245">
        <v>99.8</v>
      </c>
      <c r="AA75" s="245">
        <v>109.5</v>
      </c>
      <c r="AC75" s="245">
        <v>115.2</v>
      </c>
    </row>
    <row r="76" spans="2:30" x14ac:dyDescent="0.15">
      <c r="B76" s="250"/>
      <c r="C76" s="246"/>
      <c r="D76" s="246"/>
      <c r="E76" s="246"/>
      <c r="F76" s="246"/>
      <c r="G76" s="1266"/>
      <c r="H76" s="1267"/>
      <c r="I76" s="1248"/>
      <c r="J76" s="1248"/>
      <c r="K76" s="1241"/>
      <c r="L76" s="1241"/>
      <c r="M76" s="1241"/>
      <c r="N76" s="1241"/>
      <c r="O76" s="1241"/>
    </row>
    <row r="77" spans="2:30" x14ac:dyDescent="0.15">
      <c r="B77" s="250"/>
      <c r="C77" s="246"/>
      <c r="D77" s="246"/>
      <c r="E77" s="246"/>
      <c r="F77" s="246"/>
      <c r="G77" s="1242" t="s">
        <v>556</v>
      </c>
      <c r="H77" s="1243"/>
      <c r="I77" s="1248" t="s">
        <v>555</v>
      </c>
      <c r="J77" s="1248"/>
      <c r="K77" s="1249">
        <v>28.4</v>
      </c>
      <c r="L77" s="1249">
        <v>20.5</v>
      </c>
      <c r="M77" s="1236">
        <v>17.899999999999999</v>
      </c>
      <c r="N77" s="1236">
        <v>27</v>
      </c>
      <c r="O77" s="1236">
        <v>25.4</v>
      </c>
      <c r="R77" s="245">
        <v>12.3</v>
      </c>
      <c r="T77" s="245">
        <v>11.1</v>
      </c>
    </row>
    <row r="78" spans="2:30" x14ac:dyDescent="0.15">
      <c r="B78" s="250"/>
      <c r="C78" s="246"/>
      <c r="D78" s="246"/>
      <c r="E78" s="246"/>
      <c r="F78" s="246"/>
      <c r="G78" s="1244"/>
      <c r="H78" s="1245"/>
      <c r="I78" s="1248"/>
      <c r="J78" s="1248"/>
      <c r="K78" s="1249"/>
      <c r="L78" s="1249"/>
      <c r="M78" s="1236"/>
      <c r="N78" s="1236"/>
      <c r="O78" s="1236"/>
    </row>
    <row r="79" spans="2:30" x14ac:dyDescent="0.15">
      <c r="B79" s="250"/>
      <c r="C79" s="246"/>
      <c r="D79" s="246"/>
      <c r="E79" s="246"/>
      <c r="F79" s="246"/>
      <c r="G79" s="1244"/>
      <c r="H79" s="1245"/>
      <c r="I79" s="1237" t="s">
        <v>559</v>
      </c>
      <c r="J79" s="1238"/>
      <c r="K79" s="1239">
        <v>11.4</v>
      </c>
      <c r="L79" s="1239">
        <v>10.5</v>
      </c>
      <c r="M79" s="1239">
        <v>9.5</v>
      </c>
      <c r="N79" s="1239">
        <v>8.6999999999999993</v>
      </c>
      <c r="O79" s="1239">
        <v>8.6</v>
      </c>
      <c r="V79" s="245">
        <v>53.5</v>
      </c>
      <c r="X79" s="245">
        <v>48.2</v>
      </c>
      <c r="Z79" s="245">
        <v>34.200000000000003</v>
      </c>
      <c r="AB79" s="245">
        <v>30.3</v>
      </c>
      <c r="AD79" s="245">
        <v>28.9</v>
      </c>
    </row>
    <row r="80" spans="2:30" x14ac:dyDescent="0.15">
      <c r="B80" s="250"/>
      <c r="C80" s="246"/>
      <c r="D80" s="246"/>
      <c r="E80" s="246"/>
      <c r="F80" s="246"/>
      <c r="G80" s="1246"/>
      <c r="H80" s="1247"/>
      <c r="I80" s="1238"/>
      <c r="J80" s="1238"/>
      <c r="K80" s="1239"/>
      <c r="L80" s="1239"/>
      <c r="M80" s="1239"/>
      <c r="N80" s="1239"/>
      <c r="O80" s="1239"/>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02" zoomScaleNormal="100" zoomScaleSheetLayoutView="70" workbookViewId="0">
      <selection activeCell="H63" sqref="H6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7" zoomScale="70" zoomScaleNormal="70" zoomScaleSheetLayoutView="55" workbookViewId="0">
      <selection activeCell="H63" sqref="H6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48102</v>
      </c>
      <c r="E3" s="118"/>
      <c r="F3" s="119">
        <v>94828</v>
      </c>
      <c r="G3" s="120"/>
      <c r="H3" s="121"/>
    </row>
    <row r="4" spans="1:8" x14ac:dyDescent="0.15">
      <c r="A4" s="122"/>
      <c r="B4" s="123"/>
      <c r="C4" s="124"/>
      <c r="D4" s="125">
        <v>15939</v>
      </c>
      <c r="E4" s="126"/>
      <c r="F4" s="127">
        <v>55133</v>
      </c>
      <c r="G4" s="128"/>
      <c r="H4" s="129"/>
    </row>
    <row r="5" spans="1:8" x14ac:dyDescent="0.15">
      <c r="A5" s="110" t="s">
        <v>516</v>
      </c>
      <c r="B5" s="115"/>
      <c r="C5" s="116"/>
      <c r="D5" s="117">
        <v>130087</v>
      </c>
      <c r="E5" s="118"/>
      <c r="F5" s="119">
        <v>119674</v>
      </c>
      <c r="G5" s="120"/>
      <c r="H5" s="121"/>
    </row>
    <row r="6" spans="1:8" x14ac:dyDescent="0.15">
      <c r="A6" s="122"/>
      <c r="B6" s="123"/>
      <c r="C6" s="124"/>
      <c r="D6" s="125">
        <v>28785</v>
      </c>
      <c r="E6" s="126"/>
      <c r="F6" s="127">
        <v>57803</v>
      </c>
      <c r="G6" s="128"/>
      <c r="H6" s="129"/>
    </row>
    <row r="7" spans="1:8" x14ac:dyDescent="0.15">
      <c r="A7" s="110" t="s">
        <v>517</v>
      </c>
      <c r="B7" s="115"/>
      <c r="C7" s="116"/>
      <c r="D7" s="117">
        <v>53371</v>
      </c>
      <c r="E7" s="118"/>
      <c r="F7" s="119">
        <v>119685</v>
      </c>
      <c r="G7" s="120"/>
      <c r="H7" s="121"/>
    </row>
    <row r="8" spans="1:8" x14ac:dyDescent="0.15">
      <c r="A8" s="122"/>
      <c r="B8" s="123"/>
      <c r="C8" s="124"/>
      <c r="D8" s="125">
        <v>24569</v>
      </c>
      <c r="E8" s="126"/>
      <c r="F8" s="127">
        <v>68464</v>
      </c>
      <c r="G8" s="128"/>
      <c r="H8" s="129"/>
    </row>
    <row r="9" spans="1:8" x14ac:dyDescent="0.15">
      <c r="A9" s="110" t="s">
        <v>518</v>
      </c>
      <c r="B9" s="115"/>
      <c r="C9" s="116"/>
      <c r="D9" s="117">
        <v>88180</v>
      </c>
      <c r="E9" s="118"/>
      <c r="F9" s="119">
        <v>109920</v>
      </c>
      <c r="G9" s="120"/>
      <c r="H9" s="121"/>
    </row>
    <row r="10" spans="1:8" x14ac:dyDescent="0.15">
      <c r="A10" s="122"/>
      <c r="B10" s="123"/>
      <c r="C10" s="124"/>
      <c r="D10" s="125">
        <v>35140</v>
      </c>
      <c r="E10" s="126"/>
      <c r="F10" s="127">
        <v>62739</v>
      </c>
      <c r="G10" s="128"/>
      <c r="H10" s="129"/>
    </row>
    <row r="11" spans="1:8" x14ac:dyDescent="0.15">
      <c r="A11" s="110" t="s">
        <v>519</v>
      </c>
      <c r="B11" s="115"/>
      <c r="C11" s="116"/>
      <c r="D11" s="117">
        <v>239392</v>
      </c>
      <c r="E11" s="118"/>
      <c r="F11" s="119">
        <v>119882</v>
      </c>
      <c r="G11" s="120"/>
      <c r="H11" s="121"/>
    </row>
    <row r="12" spans="1:8" x14ac:dyDescent="0.15">
      <c r="A12" s="122"/>
      <c r="B12" s="123"/>
      <c r="C12" s="130"/>
      <c r="D12" s="125">
        <v>39782</v>
      </c>
      <c r="E12" s="126"/>
      <c r="F12" s="127">
        <v>66481</v>
      </c>
      <c r="G12" s="128"/>
      <c r="H12" s="129"/>
    </row>
    <row r="13" spans="1:8" x14ac:dyDescent="0.15">
      <c r="A13" s="110"/>
      <c r="B13" s="115"/>
      <c r="C13" s="131"/>
      <c r="D13" s="132">
        <v>111826</v>
      </c>
      <c r="E13" s="133"/>
      <c r="F13" s="134">
        <v>112798</v>
      </c>
      <c r="G13" s="135"/>
      <c r="H13" s="121"/>
    </row>
    <row r="14" spans="1:8" x14ac:dyDescent="0.15">
      <c r="A14" s="122"/>
      <c r="B14" s="123"/>
      <c r="C14" s="124"/>
      <c r="D14" s="125">
        <v>28843</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3.92</v>
      </c>
      <c r="C19" s="136">
        <f>ROUND(VALUE(SUBSTITUTE(実質収支比率等に係る経年分析!G$48,"▲","-")),2)</f>
        <v>5.38</v>
      </c>
      <c r="D19" s="136">
        <f>ROUND(VALUE(SUBSTITUTE(実質収支比率等に係る経年分析!H$48,"▲","-")),2)</f>
        <v>4.5599999999999996</v>
      </c>
      <c r="E19" s="136">
        <f>ROUND(VALUE(SUBSTITUTE(実質収支比率等に係る経年分析!I$48,"▲","-")),2)</f>
        <v>4.63</v>
      </c>
      <c r="F19" s="136">
        <f>ROUND(VALUE(SUBSTITUTE(実質収支比率等に係る経年分析!J$48,"▲","-")),2)</f>
        <v>6.49</v>
      </c>
    </row>
    <row r="20" spans="1:11" x14ac:dyDescent="0.15">
      <c r="A20" s="136" t="s">
        <v>43</v>
      </c>
      <c r="B20" s="136">
        <f>ROUND(VALUE(SUBSTITUTE(実質収支比率等に係る経年分析!F$47,"▲","-")),2)</f>
        <v>59.34</v>
      </c>
      <c r="C20" s="136">
        <f>ROUND(VALUE(SUBSTITUTE(実質収支比率等に係る経年分析!G$47,"▲","-")),2)</f>
        <v>63.22</v>
      </c>
      <c r="D20" s="136">
        <f>ROUND(VALUE(SUBSTITUTE(実質収支比率等に係る経年分析!H$47,"▲","-")),2)</f>
        <v>63.91</v>
      </c>
      <c r="E20" s="136">
        <f>ROUND(VALUE(SUBSTITUTE(実質収支比率等に係る経年分析!I$47,"▲","-")),2)</f>
        <v>64.209999999999994</v>
      </c>
      <c r="F20" s="136">
        <f>ROUND(VALUE(SUBSTITUTE(実質収支比率等に係る経年分析!J$47,"▲","-")),2)</f>
        <v>67.63</v>
      </c>
    </row>
    <row r="21" spans="1:11" x14ac:dyDescent="0.15">
      <c r="A21" s="136" t="s">
        <v>44</v>
      </c>
      <c r="B21" s="136">
        <f>IF(ISNUMBER(VALUE(SUBSTITUTE(実質収支比率等に係る経年分析!F$49,"▲","-"))),ROUND(VALUE(SUBSTITUTE(実質収支比率等に係る経年分析!F$49,"▲","-")),2),NA())</f>
        <v>6.25</v>
      </c>
      <c r="C21" s="136">
        <f>IF(ISNUMBER(VALUE(SUBSTITUTE(実質収支比率等に係る経年分析!G$49,"▲","-"))),ROUND(VALUE(SUBSTITUTE(実質収支比率等に係る経年分析!G$49,"▲","-")),2),NA())</f>
        <v>6.05</v>
      </c>
      <c r="D21" s="136">
        <f>IF(ISNUMBER(VALUE(SUBSTITUTE(実質収支比率等に係る経年分析!H$49,"▲","-"))),ROUND(VALUE(SUBSTITUTE(実質収支比率等に係る経年分析!H$49,"▲","-")),2),NA())</f>
        <v>-0.59</v>
      </c>
      <c r="E21" s="136">
        <f>IF(ISNUMBER(VALUE(SUBSTITUTE(実質収支比率等に係る経年分析!I$49,"▲","-"))),ROUND(VALUE(SUBSTITUTE(実質収支比率等に係る経年分析!I$49,"▲","-")),2),NA())</f>
        <v>2.02</v>
      </c>
      <c r="F21" s="136">
        <f>IF(ISNUMBER(VALUE(SUBSTITUTE(実質収支比率等に係る経年分析!J$49,"▲","-"))),ROUND(VALUE(SUBSTITUTE(実質収支比率等に係る経年分析!J$49,"▲","-")),2),NA())</f>
        <v>2.35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美波町国民健康保険事業特別会計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0.92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0.14000000000000001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美波町後期高齢者医療特別会計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x14ac:dyDescent="0.15">
      <c r="A31" s="137" t="str">
        <f>IF(連結実質赤字比率に係る赤字・黒字の構成分析!C$39="",NA(),連結実質赤字比率に係る赤字・黒字の構成分析!C$39)</f>
        <v>美波町国民健康保険診療所特別会計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0.14000000000000001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0.23</v>
      </c>
    </row>
    <row r="32" spans="1:11" x14ac:dyDescent="0.15">
      <c r="A32" s="137" t="str">
        <f>IF(連結実質赤字比率に係る赤字・黒字の構成分析!C$38="",NA(),連結実質赤字比率に係る赤字・黒字の構成分析!C$38)</f>
        <v>美波町簡易水道事業特別会計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v>
      </c>
    </row>
    <row r="33" spans="1:16" x14ac:dyDescent="0.15">
      <c r="A33" s="137" t="str">
        <f>IF(連結実質赤字比率に係る赤字・黒字の構成分析!C$37="",NA(),連結実質赤字比率に係る赤字・黒字の構成分析!C$37)</f>
        <v>美波町介護保険事業特別会計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2.5099999999999998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3.23</v>
      </c>
    </row>
    <row r="34" spans="1:16" x14ac:dyDescent="0.15">
      <c r="A34" s="137" t="str">
        <f>IF(連結実質赤字比率に係る赤字・黒字の構成分析!C$36="",NA(),連結実質赤字比率に係る赤字・黒字の構成分析!C$36)</f>
        <v>美波町水道事業会計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2.0099999999999998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2.2999999999999998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2.4900000000000002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3.81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5.21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4.58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6.48</v>
      </c>
    </row>
    <row r="36" spans="1:16" x14ac:dyDescent="0.15">
      <c r="A36" s="137" t="str">
        <f>IF(連結実質赤字比率に係る赤字・黒字の構成分析!C$34="",NA(),連結実質赤字比率に係る赤字・黒字の構成分析!C$34)</f>
        <v>美波町病院事業会計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11.88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9.3800000000000008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9.8800000000000008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572</v>
      </c>
      <c r="E42" s="138"/>
      <c r="F42" s="138"/>
      <c r="G42" s="138">
        <f>'実質公債費比率（分子）の構造'!L$52</f>
        <v>593</v>
      </c>
      <c r="H42" s="138"/>
      <c r="I42" s="138"/>
      <c r="J42" s="138">
        <f>'実質公債費比率（分子）の構造'!M$52</f>
        <v>639</v>
      </c>
      <c r="K42" s="138"/>
      <c r="L42" s="138"/>
      <c r="M42" s="138">
        <f>'実質公債費比率（分子）の構造'!N$52</f>
        <v>639</v>
      </c>
      <c r="N42" s="138"/>
      <c r="O42" s="138"/>
      <c r="P42" s="138">
        <f>'実質公債費比率（分子）の構造'!O$52</f>
        <v>617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9</v>
      </c>
      <c r="C45" s="138"/>
      <c r="D45" s="138"/>
      <c r="E45" s="138">
        <f>'実質公債費比率（分子）の構造'!L$49</f>
        <v>19</v>
      </c>
      <c r="F45" s="138"/>
      <c r="G45" s="138"/>
      <c r="H45" s="138">
        <f>'実質公債費比率（分子）の構造'!M$49</f>
        <v>9</v>
      </c>
      <c r="I45" s="138"/>
      <c r="J45" s="138"/>
      <c r="K45" s="138">
        <f>'実質公債費比率（分子）の構造'!N$49</f>
        <v>10</v>
      </c>
      <c r="L45" s="138"/>
      <c r="M45" s="138"/>
      <c r="N45" s="138">
        <f>'実質公債費比率（分子）の構造'!O$49</f>
        <v>12</v>
      </c>
      <c r="O45" s="138"/>
      <c r="P45" s="138"/>
    </row>
    <row r="46" spans="1:16" x14ac:dyDescent="0.15">
      <c r="A46" s="138" t="s">
        <v>55</v>
      </c>
      <c r="B46" s="138">
        <f>'実質公債費比率（分子）の構造'!K$48</f>
        <v>105</v>
      </c>
      <c r="C46" s="138"/>
      <c r="D46" s="138"/>
      <c r="E46" s="138">
        <f>'実質公債費比率（分子）の構造'!L$48</f>
        <v>109</v>
      </c>
      <c r="F46" s="138"/>
      <c r="G46" s="138"/>
      <c r="H46" s="138">
        <f>'実質公債費比率（分子）の構造'!M$48</f>
        <v>117</v>
      </c>
      <c r="I46" s="138"/>
      <c r="J46" s="138"/>
      <c r="K46" s="138">
        <f>'実質公債費比率（分子）の構造'!N$48</f>
        <v>105</v>
      </c>
      <c r="L46" s="138"/>
      <c r="M46" s="138"/>
      <c r="N46" s="138">
        <f>'実質公債費比率（分子）の構造'!O$48</f>
        <v>94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658</v>
      </c>
      <c r="C49" s="138"/>
      <c r="D49" s="138"/>
      <c r="E49" s="138">
        <f>'実質公債費比率（分子）の構造'!L$45</f>
        <v>666</v>
      </c>
      <c r="F49" s="138"/>
      <c r="G49" s="138"/>
      <c r="H49" s="138">
        <f>'実質公債費比率（分子）の構造'!M$45</f>
        <v>692</v>
      </c>
      <c r="I49" s="138"/>
      <c r="J49" s="138"/>
      <c r="K49" s="138">
        <f>'実質公債費比率（分子）の構造'!N$45</f>
        <v>677</v>
      </c>
      <c r="L49" s="138"/>
      <c r="M49" s="138"/>
      <c r="N49" s="138">
        <f>'実質公債費比率（分子）の構造'!O$45</f>
        <v>658</v>
      </c>
      <c r="O49" s="138"/>
      <c r="P49" s="138"/>
    </row>
    <row r="50" spans="1:16" x14ac:dyDescent="0.15">
      <c r="A50" s="138" t="s">
        <v>59</v>
      </c>
      <c r="B50" s="138" t="e">
        <f>NA()</f>
        <v>#N/A</v>
      </c>
      <c r="C50" s="138">
        <f>IF(ISNUMBER('実質公債費比率（分子）の構造'!K$53),'実質公債費比率（分子）の構造'!K$53,NA())</f>
        <v>200</v>
      </c>
      <c r="D50" s="138" t="e">
        <f>NA()</f>
        <v>#N/A</v>
      </c>
      <c r="E50" s="138" t="e">
        <f>NA()</f>
        <v>#N/A</v>
      </c>
      <c r="F50" s="138">
        <f>IF(ISNUMBER('実質公債費比率（分子）の構造'!L$53),'実質公債費比率（分子）の構造'!L$53,NA())</f>
        <v>201</v>
      </c>
      <c r="G50" s="138" t="e">
        <f>NA()</f>
        <v>#N/A</v>
      </c>
      <c r="H50" s="138" t="e">
        <f>NA()</f>
        <v>#N/A</v>
      </c>
      <c r="I50" s="138">
        <f>IF(ISNUMBER('実質公債費比率（分子）の構造'!M$53),'実質公債費比率（分子）の構造'!M$53,NA())</f>
        <v>179</v>
      </c>
      <c r="J50" s="138" t="e">
        <f>NA()</f>
        <v>#N/A</v>
      </c>
      <c r="K50" s="138" t="e">
        <f>NA()</f>
        <v>#N/A</v>
      </c>
      <c r="L50" s="138">
        <f>IF(ISNUMBER('実質公債費比率（分子）の構造'!N$53),'実質公債費比率（分子）の構造'!N$53,NA())</f>
        <v>153</v>
      </c>
      <c r="M50" s="138" t="e">
        <f>NA()</f>
        <v>#N/A</v>
      </c>
      <c r="N50" s="138" t="e">
        <f>NA()</f>
        <v>#N/A</v>
      </c>
      <c r="O50" s="138">
        <f>IF(ISNUMBER('実質公債費比率（分子）の構造'!O$53),'実質公債費比率（分子）の構造'!O$53,NA())</f>
        <v>147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5584</v>
      </c>
      <c r="E56" s="137"/>
      <c r="F56" s="137"/>
      <c r="G56" s="137">
        <f>'将来負担比率（分子）の構造'!J$52</f>
        <v>5408</v>
      </c>
      <c r="H56" s="137"/>
      <c r="I56" s="137"/>
      <c r="J56" s="137">
        <f>'将来負担比率（分子）の構造'!K$52</f>
        <v>5461</v>
      </c>
      <c r="K56" s="137"/>
      <c r="L56" s="137"/>
      <c r="M56" s="137">
        <f>'将来負担比率（分子）の構造'!L$52</f>
        <v>5519</v>
      </c>
      <c r="N56" s="137"/>
      <c r="O56" s="137"/>
      <c r="P56" s="137">
        <f>'将来負担比率（分子）の構造'!M$52</f>
        <v>6476</v>
      </c>
    </row>
    <row r="57" spans="1:16" x14ac:dyDescent="0.15">
      <c r="A57" s="137" t="s">
        <v>36</v>
      </c>
      <c r="B57" s="137"/>
      <c r="C57" s="137"/>
      <c r="D57" s="137">
        <f>'将来負担比率（分子）の構造'!I$51</f>
        <v>68</v>
      </c>
      <c r="E57" s="137"/>
      <c r="F57" s="137"/>
      <c r="G57" s="137">
        <f>'将来負担比率（分子）の構造'!J$51</f>
        <v>68</v>
      </c>
      <c r="H57" s="137"/>
      <c r="I57" s="137"/>
      <c r="J57" s="137">
        <f>'将来負担比率（分子）の構造'!K$51</f>
        <v>61</v>
      </c>
      <c r="K57" s="137"/>
      <c r="L57" s="137"/>
      <c r="M57" s="137">
        <f>'将来負担比率（分子）の構造'!L$51</f>
        <v>103</v>
      </c>
      <c r="N57" s="137"/>
      <c r="O57" s="137"/>
      <c r="P57" s="137">
        <f>'将来負担比率（分子）の構造'!M$51</f>
        <v>105</v>
      </c>
    </row>
    <row r="58" spans="1:16" x14ac:dyDescent="0.15">
      <c r="A58" s="137" t="s">
        <v>35</v>
      </c>
      <c r="B58" s="137"/>
      <c r="C58" s="137"/>
      <c r="D58" s="137">
        <f>'将来負担比率（分子）の構造'!I$50</f>
        <v>3562</v>
      </c>
      <c r="E58" s="137"/>
      <c r="F58" s="137"/>
      <c r="G58" s="137">
        <f>'将来負担比率（分子）の構造'!J$50</f>
        <v>3684</v>
      </c>
      <c r="H58" s="137"/>
      <c r="I58" s="137"/>
      <c r="J58" s="137">
        <f>'将来負担比率（分子）の構造'!K$50</f>
        <v>3842</v>
      </c>
      <c r="K58" s="137"/>
      <c r="L58" s="137"/>
      <c r="M58" s="137">
        <f>'将来負担比率（分子）の構造'!L$50</f>
        <v>3826</v>
      </c>
      <c r="N58" s="137"/>
      <c r="O58" s="137"/>
      <c r="P58" s="137">
        <f>'将来負担比率（分子）の構造'!M$50</f>
        <v>3837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1097</v>
      </c>
      <c r="C62" s="137"/>
      <c r="D62" s="137"/>
      <c r="E62" s="137">
        <f>'将来負担比率（分子）の構造'!J$45</f>
        <v>1087</v>
      </c>
      <c r="F62" s="137"/>
      <c r="G62" s="137"/>
      <c r="H62" s="137">
        <f>'将来負担比率（分子）の構造'!K$45</f>
        <v>1029</v>
      </c>
      <c r="I62" s="137"/>
      <c r="J62" s="137"/>
      <c r="K62" s="137">
        <f>'将来負担比率（分子）の構造'!L$45</f>
        <v>820</v>
      </c>
      <c r="L62" s="137"/>
      <c r="M62" s="137"/>
      <c r="N62" s="137">
        <f>'将来負担比率（分子）の構造'!M$45</f>
        <v>814</v>
      </c>
      <c r="O62" s="137"/>
      <c r="P62" s="137"/>
    </row>
    <row r="63" spans="1:16" x14ac:dyDescent="0.15">
      <c r="A63" s="137" t="s">
        <v>28</v>
      </c>
      <c r="B63" s="137">
        <f>'将来負担比率（分子）の構造'!I$44</f>
        <v>120</v>
      </c>
      <c r="C63" s="137"/>
      <c r="D63" s="137"/>
      <c r="E63" s="137">
        <f>'将来負担比率（分子）の構造'!J$44</f>
        <v>104</v>
      </c>
      <c r="F63" s="137"/>
      <c r="G63" s="137"/>
      <c r="H63" s="137">
        <f>'将来負担比率（分子）の構造'!K$44</f>
        <v>70</v>
      </c>
      <c r="I63" s="137"/>
      <c r="J63" s="137"/>
      <c r="K63" s="137">
        <f>'将来負担比率（分子）の構造'!L$44</f>
        <v>49</v>
      </c>
      <c r="L63" s="137"/>
      <c r="M63" s="137"/>
      <c r="N63" s="137">
        <f>'将来負担比率（分子）の構造'!M$44</f>
        <v>28</v>
      </c>
      <c r="O63" s="137"/>
      <c r="P63" s="137"/>
    </row>
    <row r="64" spans="1:16" x14ac:dyDescent="0.15">
      <c r="A64" s="137" t="s">
        <v>27</v>
      </c>
      <c r="B64" s="137">
        <f>'将来負担比率（分子）の構造'!I$43</f>
        <v>945</v>
      </c>
      <c r="C64" s="137"/>
      <c r="D64" s="137"/>
      <c r="E64" s="137">
        <f>'将来負担比率（分子）の構造'!J$43</f>
        <v>1082</v>
      </c>
      <c r="F64" s="137"/>
      <c r="G64" s="137"/>
      <c r="H64" s="137">
        <f>'将来負担比率（分子）の構造'!K$43</f>
        <v>1408</v>
      </c>
      <c r="I64" s="137"/>
      <c r="J64" s="137"/>
      <c r="K64" s="137">
        <f>'将来負担比率（分子）の構造'!L$43</f>
        <v>1463</v>
      </c>
      <c r="L64" s="137"/>
      <c r="M64" s="137"/>
      <c r="N64" s="137">
        <f>'将来負担比率（分子）の構造'!M$43</f>
        <v>1417</v>
      </c>
      <c r="O64" s="137"/>
      <c r="P64" s="137"/>
    </row>
    <row r="65" spans="1:16" x14ac:dyDescent="0.15">
      <c r="A65" s="137" t="s">
        <v>26</v>
      </c>
      <c r="B65" s="137">
        <f>'将来負担比率（分子）の構造'!I$42</f>
        <v>17</v>
      </c>
      <c r="C65" s="137"/>
      <c r="D65" s="137"/>
      <c r="E65" s="137">
        <f>'将来負担比率（分子）の構造'!J$42</f>
        <v>88</v>
      </c>
      <c r="F65" s="137"/>
      <c r="G65" s="137"/>
      <c r="H65" s="137">
        <f>'将来負担比率（分子）の構造'!K$42</f>
        <v>344</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5882</v>
      </c>
      <c r="C66" s="137"/>
      <c r="D66" s="137"/>
      <c r="E66" s="137">
        <f>'将来負担比率（分子）の構造'!J$41</f>
        <v>5875</v>
      </c>
      <c r="F66" s="137"/>
      <c r="G66" s="137"/>
      <c r="H66" s="137">
        <f>'将来負担比率（分子）の構造'!K$41</f>
        <v>5849</v>
      </c>
      <c r="I66" s="137"/>
      <c r="J66" s="137"/>
      <c r="K66" s="137">
        <f>'将来負担比率（分子）の構造'!L$41</f>
        <v>5975</v>
      </c>
      <c r="L66" s="137"/>
      <c r="M66" s="137"/>
      <c r="N66" s="137">
        <f>'将来負担比率（分子）の構造'!M$41</f>
        <v>6941</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2018-02-23T05:11:28Z</cp:lastPrinted>
  <dcterms:created xsi:type="dcterms:W3CDTF">2018-01-24T06:04:33Z</dcterms:created>
  <dcterms:modified xsi:type="dcterms:W3CDTF">2018-11-27T02:25:55Z</dcterms:modified>
  <cp:category/>
</cp:coreProperties>
</file>