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8_ホームページ掲載用\"/>
    </mc:Choice>
  </mc:AlternateContent>
  <bookViews>
    <workbookView xWindow="0" yWindow="0" windowWidth="21150" windowHeight="10035" tabRatio="7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公会計指標分析・財政指標組合せ分析表 (2)" sheetId="20" r:id="rId16"/>
    <sheet name="施設類型別ストック情報分析表① (2)" sheetId="21" r:id="rId17"/>
    <sheet name="施設類型別ストック情報分析表② (2)" sheetId="22" r:id="rId18"/>
    <sheet name="データシート" sheetId="8" state="hidden" r:id="rId19"/>
  </sheets>
  <calcPr calcId="152511" calcMode="manual"/>
</workbook>
</file>

<file path=xl/calcChain.xml><?xml version="1.0" encoding="utf-8"?>
<calcChain xmlns="http://schemas.openxmlformats.org/spreadsheetml/2006/main">
  <c r="AF88" i="11" l="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AM35" i="9"/>
  <c r="CO34" i="9"/>
  <c r="BW34" i="9"/>
  <c r="BW35" i="9" s="1"/>
  <c r="BW36" i="9" s="1"/>
  <c r="BW37" i="9" s="1"/>
  <c r="BW38" i="9" s="1"/>
  <c r="BW39"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<sst xmlns="http://schemas.openxmlformats.org/spreadsheetml/2006/main" count="1131" uniqueCount="559">
  <si>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</si>
  <si>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</si>
  <si>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</si>
  <si>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</si>
  <si>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</si>
  <si>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</si>
  <si>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</si>
  <si>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</si>
  <si>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</si>
  <si>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</si>
  <si>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</si>
  <si>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</si>
  <si>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</si>
  <si>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</si>
  <si>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</si>
  <si>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</si>
  <si>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</si>
  <si>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</si>
  <si>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</si>
  <si>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</si>
  <si>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</si>
  <si>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</si>
  <si>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</si>
  <si>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</si>
  <si>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</si>
  <si>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</si>
  <si>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</si>
  <si>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</si>
  <si>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</si>
  <si>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</si>
  <si>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</si>
  <si>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</si>
  <si>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</si>
  <si>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</si>
  <si>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</si>
  <si>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</si>
  <si>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</si>
  <si>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</si>
  <si>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</si>
  <si>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</si>
  <si>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</si>
  <si>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</si>
  <si>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</si>
  <si>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</si>
  <si>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</si>
  <si>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</si>
  <si>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</si>
  <si>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</si>
  <si>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</si>
  <si>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</si>
  <si>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</si>
  <si>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</si>
  <si>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</si>
  <si>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</si>
  <si>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</si>
  <si>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</si>
  <si>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</si>
  <si>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</si>
  <si>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</si>
  <si>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</si>
  <si>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</si>
  <si>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</si>
  <si>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</si>
  <si>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</si>
  <si>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</si>
  <si>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</si>
  <si>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</si>
  <si>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</si>
  <si>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</si>
  <si>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</si>
  <si>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</si>
  <si>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</si>
  <si>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</si>
  <si>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</si>
  <si>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</si>
  <si>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</si>
  <si>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</si>
  <si>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</si>
  <si>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</si>
  <si>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</si>
  <si>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</si>
  <si>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</si>
  <si>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</si>
  <si>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</si>
  <si>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</si>
  <si>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</si>
  <si>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</si>
  <si>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</si>
  <si>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</si>
  <si>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</si>
  <si>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</si>
  <si>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</si>
  <si>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</si>
  <si>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</si>
  <si>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</si>
  <si>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</si>
  <si>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</si>
  <si>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</si>
  <si>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</si>
  <si>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</si>
  <si>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</si>
  <si>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</si>
  <si>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</si>
  <si>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</si>
  <si>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</si>
  <si>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</si>
  <si>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</si>
  <si>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</si>
  <si>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</si>
  <si>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</si>
  <si>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</si>
  <si>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</si>
  <si>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</si>
  <si>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</si>
  <si>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</si>
  <si>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</si>
  <si>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</si>
  <si>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</si>
  <si>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</si>
  <si>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</si>
  <si>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</si>
  <si>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</si>
  <si>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</si>
  <si>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</si>
  <si>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</si>
  <si>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</si>
  <si>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</si>
  <si>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</si>
  <si>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</si>
  <si>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</si>
  <si>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</si>
  <si>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</si>
  <si>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</si>
  <si>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</si>
  <si>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</si>
  <si>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</si>
  <si>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</si>
  <si>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</si>
  <si>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</si>
  <si>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</si>
  <si>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</si>
  <si>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</si>
  <si>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</si>
  <si>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</si>
  <si>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</si>
  <si>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</si>
  <si>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</si>
  <si>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</si>
  <si>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</si>
  <si>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</si>
  <si>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</si>
  <si>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</si>
  <si>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</si>
  <si>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</si>
  <si>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</si>
  <si>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</si>
  <si>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</si>
  <si>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</si>
  <si>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</si>
  <si>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</si>
  <si>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</si>
  <si>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</si>
  <si>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</si>
  <si>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</si>
  <si>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</si>
  <si>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</si>
  <si>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</si>
  <si>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</si>
  <si>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</si>
  <si>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</si>
  <si>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</si>
  <si>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</si>
  <si>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</si>
  <si>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</si>
  <si>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</si>
  <si>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</si>
  <si>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</si>
  <si>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</si>
  <si>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</si>
  <si>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</si>
  <si>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</si>
  <si>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</si>
  <si>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</si>
  <si>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</si>
  <si>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</si>
  <si>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</si>
  <si>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</si>
  <si>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</si>
  <si>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</si>
  <si>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</si>
  <si>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</si>
  <si>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</si>
  <si>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</si>
  <si>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</si>
  <si>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</si>
  <si>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徳島県勝浦町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</si>
  <si>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</si>
  <si>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</si>
  <si>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</si>
  <si>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</si>
  <si>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</si>
  <si>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</si>
  <si>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</si>
  <si>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</si>
  <si>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</si>
  <si>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</si>
  <si>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</si>
  <si>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</si>
  <si>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</si>
  <si>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</si>
  <si>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</si>
  <si>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</si>
  <si>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</si>
  <si>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</si>
  <si>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</si>
  <si>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</si>
  <si>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</si>
  <si>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</si>
  <si>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</si>
  <si>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</si>
  <si>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</si>
  <si>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</si>
  <si>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</si>
  <si>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</si>
  <si>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</si>
  <si>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</si>
  <si>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</si>
  <si>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</si>
  <si>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</si>
  <si>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</si>
  <si>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</si>
  <si>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</si>
  <si>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</si>
  <si>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</si>
  <si>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</si>
  <si>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</si>
  <si>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</si>
  <si>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</si>
  <si>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</si>
  <si>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</si>
  <si>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</si>
  <si>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</si>
  <si>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</si>
  <si>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</si>
  <si>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</si>
  <si>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</si>
  <si>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</si>
  <si>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</si>
  <si>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</si>
  <si>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</si>
  <si>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</si>
  <si>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</si>
  <si>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</si>
  <si>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</si>
  <si>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</si>
  <si>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</si>
  <si>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</si>
  <si>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</si>
  <si>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</si>
  <si>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</si>
  <si>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</si>
  <si>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</si>
  <si>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</si>
  <si>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</si>
  <si>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</si>
  <si>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</si>
  <si>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</si>
  <si>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</si>
  <si>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</si>
  <si>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</si>
  <si>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</si>
  <si>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</si>
  <si>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</si>
  <si>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</si>
  <si>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</si>
  <si>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</si>
  <si>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</si>
  <si>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</si>
  <si>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</si>
  <si>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</si>
  <si>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</si>
  <si>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</si>
  <si>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</si>
  <si>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</si>
  <si>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</si>
  <si>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</si>
  <si>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</si>
  <si>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</si>
  <si>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</si>
  <si>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</si>
  <si>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</si>
  <si>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</si>
  <si>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</si>
  <si>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</si>
  <si>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</si>
  <si>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</si>
  <si>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</si>
  <si>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</si>
  <si>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</si>
  <si>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</si>
  <si>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</si>
  <si>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</si>
  <si>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</si>
  <si>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</si>
  <si>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</si>
  <si>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</si>
  <si>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</si>
  <si>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</si>
  <si>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</si>
  <si>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</si>
  <si>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</si>
  <si>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</si>
  <si>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</si>
  <si>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</si>
  <si>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</si>
  <si>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</si>
  <si>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</si>
  <si>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</si>
  <si>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</si>
  <si>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</si>
  <si>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</si>
  <si>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</si>
  <si>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</si>
  <si>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</si>
  <si>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</si>
  <si>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</si>
  <si>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</si>
  <si>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</si>
  <si>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</si>
  <si>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</si>
  <si>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</si>
  <si>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</si>
  <si>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</si>
  <si>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</si>
  <si>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</si>
  <si>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</si>
  <si>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</si>
  <si>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</si>
  <si>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</si>
  <si>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</si>
  <si>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</si>
  <si>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</si>
  <si>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</si>
  <si>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</si>
  <si>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徳島県勝浦町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</si>
  <si>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</si>
  <si>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</si>
  <si>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</si>
  <si>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</si>
  <si>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</si>
  <si>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</si>
  <si>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</si>
  <si>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</si>
  <si>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</si>
  <si>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</si>
  <si>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</si>
  <si>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</si>
  <si>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</si>
  <si>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</si>
  <si>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</si>
  <si>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</si>
  <si>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</si>
  <si>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</si>
  <si>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</si>
  <si>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</si>
  <si>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勝浦町住宅新築資金等貸付特別会計</t>
    <phoneticPr fontId="5"/>
  </si>
  <si>
    <t>勝浦町物産販売特別会計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</si>
  <si>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</si>
  <si>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</si>
  <si>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</si>
  <si>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</si>
  <si>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</si>
  <si>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</si>
  <si>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</si>
  <si>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</si>
  <si>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</si>
  <si>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</si>
  <si>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</si>
  <si>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</si>
  <si>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</si>
  <si>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勝浦町国民健康保険特別会計</t>
    <phoneticPr fontId="5"/>
  </si>
  <si>
    <t>勝浦町介護保険特別会計</t>
    <phoneticPr fontId="5"/>
  </si>
  <si>
    <t>勝浦町後期高齢者医療特別会計</t>
    <phoneticPr fontId="5"/>
  </si>
  <si>
    <t>勝浦町病院事業特別会計</t>
    <phoneticPr fontId="5"/>
  </si>
  <si>
    <t>法適用企業</t>
    <phoneticPr fontId="5"/>
  </si>
  <si>
    <t>勝浦町簡易水道事業特別会計</t>
    <phoneticPr fontId="5"/>
  </si>
  <si>
    <t>法非適用企業</t>
    <phoneticPr fontId="5"/>
  </si>
  <si>
    <t>勝浦町農業集落排水事業特別会計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</si>
  <si>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</si>
  <si>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</si>
  <si>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</si>
  <si>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</si>
  <si>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</si>
  <si>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</si>
  <si>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</si>
  <si>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</si>
  <si>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</si>
  <si>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</si>
  <si>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</si>
  <si>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</si>
  <si>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</si>
  <si>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</si>
  <si>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</si>
  <si>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</si>
  <si>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</si>
  <si>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</si>
  <si>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</si>
  <si>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</si>
  <si>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</si>
  <si>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</si>
  <si>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</si>
  <si>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</si>
  <si>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</si>
  <si>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</si>
  <si>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</si>
  <si>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</si>
  <si>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</si>
  <si>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</si>
  <si>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</si>
  <si>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</si>
  <si>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</si>
  <si>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</si>
  <si>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</si>
  <si>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</si>
  <si>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</si>
  <si>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</si>
  <si>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</si>
  <si>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</si>
  <si>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</si>
  <si>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</si>
  <si>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</si>
  <si>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</si>
  <si>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</si>
  <si>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</si>
  <si>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</si>
  <si>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</si>
  <si>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</si>
  <si>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</si>
  <si>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</si>
  <si>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</si>
  <si>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</si>
  <si>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</si>
  <si>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</si>
  <si>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</si>
  <si>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</si>
  <si>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</si>
  <si>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</si>
  <si>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</si>
  <si>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</si>
  <si>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</si>
  <si>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</si>
  <si>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</si>
  <si>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</si>
  <si>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</si>
  <si>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</si>
  <si>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</si>
  <si>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</si>
  <si>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</si>
  <si>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</si>
  <si>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</si>
  <si>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</si>
  <si>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</si>
  <si>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</si>
  <si>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</si>
  <si>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</si>
  <si>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</si>
  <si>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</si>
  <si>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</si>
  <si>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</si>
  <si>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</si>
  <si>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</si>
  <si>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</si>
  <si>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</si>
  <si>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</si>
  <si>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</si>
  <si>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</si>
  <si>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</si>
  <si>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</si>
  <si>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</si>
  <si>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</si>
  <si>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</si>
  <si>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</si>
  <si>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</si>
  <si>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</si>
  <si>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</si>
  <si>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</si>
  <si>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</si>
  <si>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</si>
  <si>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</si>
  <si>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</si>
  <si>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</si>
  <si>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</si>
  <si>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</si>
  <si>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</si>
  <si>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</si>
  <si>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</si>
  <si>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</si>
  <si>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</si>
  <si>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</si>
  <si>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</si>
  <si>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</si>
  <si>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</si>
  <si>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</si>
  <si>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</si>
  <si>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</si>
  <si>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</si>
  <si>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</si>
  <si>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</si>
  <si>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</si>
  <si>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</si>
  <si>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</si>
  <si>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</si>
  <si>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</si>
  <si>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</si>
  <si>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</si>
  <si>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</si>
  <si>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</si>
  <si>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</si>
  <si>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</si>
  <si>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</si>
  <si>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</si>
  <si>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</si>
  <si>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</si>
  <si>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3.10</t>
  </si>
  <si>
    <t>▲ 5.74</t>
  </si>
  <si>
    <t>勝浦町病院事業特別会計</t>
  </si>
  <si>
    <t>一般会計</t>
  </si>
  <si>
    <t>勝浦町国民健康保険特別会計</t>
  </si>
  <si>
    <t>勝浦町介護保険特別会計</t>
  </si>
  <si>
    <t>勝浦町簡易水道事業特別会計</t>
  </si>
  <si>
    <t>勝浦町物産販売特別会計</t>
  </si>
  <si>
    <t>勝浦町農業集落排水事業特別会計</t>
  </si>
  <si>
    <t>勝浦町住宅新築資金等貸付特別会計</t>
  </si>
  <si>
    <t>その他会計（赤字）</t>
  </si>
  <si>
    <t>その他会計（黒字）</t>
  </si>
  <si>
    <t>小松島市外三町村衛生組合</t>
    <rPh sb="0" eb="4">
      <t>コマツシマシ</t>
    </rPh>
    <rPh sb="4" eb="5">
      <t>ホカ</t>
    </rPh>
    <rPh sb="5" eb="8">
      <t>サンチョウソン</t>
    </rPh>
    <rPh sb="8" eb="10">
      <t>エイセイ</t>
    </rPh>
    <rPh sb="10" eb="12">
      <t>クミアイ</t>
    </rPh>
    <phoneticPr fontId="3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</si>
  <si>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1"/>
  </si>
  <si>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1"/>
  </si>
  <si>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1"/>
  </si>
  <si>
    <t>徳島県後期高齢者医療広域連合（後期高齢者医療事業会計）</t>
    <rPh sb="0" eb="3">
      <t>トクシマケン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31"/>
  </si>
  <si>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</si>
  <si>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</si>
  <si>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</si>
  <si>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</si>
  <si>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</si>
  <si>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</si>
  <si>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</si>
  <si>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</si>
  <si>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</si>
  <si>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</si>
  <si>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</si>
  <si>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</si>
  <si>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</si>
  <si>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</si>
  <si>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</si>
  <si>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実質公債費比率も類似団体平均を下回っています。　今後とも普通建設事業の整理・縮小を図るなどして、地方債の発行抑制を図り、計画的な財源の確保に努めていきます。</t>
    <rPh sb="0" eb="2">
      <t>ジッシツ</t>
    </rPh>
    <rPh sb="2" eb="5">
      <t>コウサイヒ</t>
    </rPh>
    <rPh sb="5" eb="7">
      <t>ヒリツ</t>
    </rPh>
    <rPh sb="8" eb="14">
      <t>ルイジダンタイヘイキン</t>
    </rPh>
    <rPh sb="15" eb="17">
      <t>シタマワ</t>
    </rPh>
    <rPh sb="24" eb="26">
      <t>コンゴ</t>
    </rPh>
    <phoneticPr fontId="5"/>
  </si>
  <si>
    <t>財政調整基金及び特定目的基金の積み立てによる充当可能金の増額等が影響し、将来負担比率がマイナスになっています。
今後も、義務的経費の削減を中心に財政健全化に努め、公共施設等総合管理計画に基づき、公共施設への投資についても、計画的にすすめ、健全な財政運営に努めていきます。</t>
    <rPh sb="72" eb="74">
      <t>ザイセイ</t>
    </rPh>
    <rPh sb="74" eb="77">
      <t>ケンゼンカ</t>
    </rPh>
    <rPh sb="78" eb="79">
      <t>ツト</t>
    </rPh>
    <rPh sb="119" eb="121">
      <t>ケンゼン</t>
    </rPh>
    <phoneticPr fontId="5"/>
  </si>
  <si>
    <t>財政調整基金及び特定目的基金の積み立てによる充当可能金の増額等が影響し、将来負担比率がマイナスになっています。
今後も、義務的経費の削減を中心に財政健全化に努め、公共施設等総合管理計画に基づき、公共施設への投資についても、計画的にすすめ、健全な財政運営に努めていきます。</t>
    <phoneticPr fontId="2"/>
  </si>
  <si>
    <t>実質公債費比率も類似団体平均を下回っています。　今後とも普通建設事業の整理・縮小を図るなどして、地方債の発行抑制を図り、計画的な財源の確保に努めていきます。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</si>
</sst>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1"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3" xfId="14"/>
    <cellStyle name="通貨 3 2" xfId="40"/>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231152</c:v>
                </c:pt>
                <c:pt idx="1">
                  <c:v>108150</c:v>
                </c:pt>
                <c:pt idx="2">
                  <c:v>97634</c:v>
                </c:pt>
                <c:pt idx="3">
                  <c:v>189069</c:v>
                </c:pt>
                <c:pt idx="4">
                  <c:v>96689</c:v>
                </c:pt>
              </c:numCache>
            </c:numRef>
          </c:val>
          <c:smooth val="0"/>
        </c:ser>
        <c:dLbls>
          <c:showLegendKey val="0"/>
          <c:showVal val="0"/>
          <c:showCatName val="0"/>
          <c:showSerName val="0"/>
          <c:showPercent val="0"/>
          <c:showBubbleSize val="0"/>
        </c:dLbls>
        <c:marker val="1"/>
        <c:smooth val="0"/>
        <c:axId val="329414272"/>
        <c:axId val="329417016"/>
      </c:lineChart>
      <c:catAx>
        <c:axId val="329414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417016"/>
        <c:crosses val="autoZero"/>
        <c:auto val="1"/>
        <c:lblAlgn val="ctr"/>
        <c:lblOffset val="100"/>
        <c:tickLblSkip val="1"/>
        <c:tickMarkSkip val="1"/>
        <c:noMultiLvlLbl val="0"/>
      </c:catAx>
      <c:valAx>
        <c:axId val="3294170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41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24.86</c:v>
                </c:pt>
                <c:pt idx="1">
                  <c:v>27.16</c:v>
                </c:pt>
                <c:pt idx="2">
                  <c:v>18.84</c:v>
                </c:pt>
                <c:pt idx="3">
                  <c:v>13.9</c:v>
                </c:pt>
                <c:pt idx="4">
                  <c:v>8.1999999999999993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89.01</c:v>
                </c:pt>
                <c:pt idx="1">
                  <c:v>93.29</c:v>
                </c:pt>
                <c:pt idx="2">
                  <c:v>104.18</c:v>
                </c:pt>
                <c:pt idx="3">
                  <c:v>100.64</c:v>
                </c:pt>
                <c:pt idx="4">
                  <c:v>101.82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5221824"/>
        <c:axId val="345223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1.31</c:v>
                </c:pt>
                <c:pt idx="1">
                  <c:v>6.96</c:v>
                </c:pt>
                <c:pt idx="2">
                  <c:v>0.41</c:v>
                </c:pt>
                <c:pt idx="3">
                  <c:v>-3.1</c:v>
                </c:pt>
                <c:pt idx="4">
                  <c:v>-5.74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5221824"/>
        <c:axId val="345223784"/>
      </c:lineChart>
      <c:catAx>
        <c:axId val="3452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5223784"/>
        <c:crosses val="autoZero"/>
        <c:auto val="1"/>
        <c:lblAlgn val="ctr"/>
        <c:lblOffset val="100"/>
        <c:tickLblSkip val="1"/>
        <c:tickMarkSkip val="1"/>
        <c:noMultiLvlLbl val="0"/>
      </c:catAx>
      <c:valAx>
        <c:axId val="34522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勝浦町住宅新築資金等貸付特別会計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勝浦町農業集落排水事業特別会計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0.09</c:v>
                </c:pt>
                <c:pt idx="6">
                  <c:v>#N/A</c:v>
                </c:pt>
                <c:pt idx="7">
                  <c:v>0.16</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勝浦町物産販売特別会計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0.38</c:v>
                </c:pt>
                <c:pt idx="4">
                  <c:v>#N/A</c:v>
                </c:pt>
                <c:pt idx="5">
                  <c:v>0.44</c:v>
                </c:pt>
                <c:pt idx="6">
                  <c:v>#N/A</c:v>
                </c:pt>
                <c:pt idx="7">
                  <c:v>0.39</c:v>
                </c:pt>
                <c:pt idx="8">
                  <c:v>#N/A</c:v>
                </c:pt>
                <c:pt idx="9">
                  <c:v>0.33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勝浦町簡易水道事業特別会計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0.67</c:v>
                </c:pt>
                <c:pt idx="4">
                  <c:v>#N/A</c:v>
                </c:pt>
                <c:pt idx="5">
                  <c:v>0.2</c:v>
                </c:pt>
                <c:pt idx="6">
                  <c:v>#N/A</c:v>
                </c:pt>
                <c:pt idx="7">
                  <c:v>0.24</c:v>
                </c:pt>
                <c:pt idx="8">
                  <c:v>#N/A</c:v>
                </c:pt>
                <c:pt idx="9">
                  <c:v>0.48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0.23</c:v>
                </c:pt>
                <c:pt idx="4">
                  <c:v>#N/A</c:v>
                </c:pt>
                <c:pt idx="5">
                  <c:v>1.89</c:v>
                </c:pt>
                <c:pt idx="6">
                  <c:v>#N/A</c:v>
                </c:pt>
                <c:pt idx="7">
                  <c:v>0.88</c:v>
                </c:pt>
                <c:pt idx="8">
                  <c:v>#N/A</c:v>
                </c:pt>
                <c:pt idx="9">
                  <c:v>1.51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勝浦町国民健康保険特別会計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11.81</c:v>
                </c:pt>
                <c:pt idx="2">
                  <c:v>#N/A</c:v>
                </c:pt>
                <c:pt idx="3">
                  <c:v>11.79</c:v>
                </c:pt>
                <c:pt idx="4">
                  <c:v>#N/A</c:v>
                </c:pt>
                <c:pt idx="5">
                  <c:v>10.94</c:v>
                </c:pt>
                <c:pt idx="6">
                  <c:v>#N/A</c:v>
                </c:pt>
                <c:pt idx="7">
                  <c:v>8.43</c:v>
                </c:pt>
                <c:pt idx="8">
                  <c:v>#N/A</c:v>
                </c:pt>
                <c:pt idx="9">
                  <c:v>7.32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24.59</c:v>
                </c:pt>
                <c:pt idx="2">
                  <c:v>#N/A</c:v>
                </c:pt>
                <c:pt idx="3">
                  <c:v>26.76</c:v>
                </c:pt>
                <c:pt idx="4">
                  <c:v>#N/A</c:v>
                </c:pt>
                <c:pt idx="5">
                  <c:v>18.39</c:v>
                </c:pt>
                <c:pt idx="6">
                  <c:v>#N/A</c:v>
                </c:pt>
                <c:pt idx="7">
                  <c:v>13.48</c:v>
                </c:pt>
                <c:pt idx="8">
                  <c:v>#N/A</c:v>
                </c:pt>
                <c:pt idx="9">
                  <c:v>7.84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勝浦町病院事業特別会計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43.87</c:v>
                </c:pt>
                <c:pt idx="2">
                  <c:v>#N/A</c:v>
                </c:pt>
                <c:pt idx="3">
                  <c:v>42.44</c:v>
                </c:pt>
                <c:pt idx="4">
                  <c:v>#N/A</c:v>
                </c:pt>
                <c:pt idx="5">
                  <c:v>45.33</c:v>
                </c:pt>
                <c:pt idx="6">
                  <c:v>#N/A</c:v>
                </c:pt>
                <c:pt idx="7">
                  <c:v>43.83</c:v>
                </c:pt>
                <c:pt idx="8">
                  <c:v>#N/A</c:v>
                </c:pt>
                <c:pt idx="9">
                  <c:v>46.52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5223392"/>
        <c:axId val="345220256"/>
      </c:barChart>
      <c:catAx>
        <c:axId val="3452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220256"/>
        <c:crosses val="autoZero"/>
        <c:auto val="1"/>
        <c:lblAlgn val="ctr"/>
        <c:lblOffset val="100"/>
        <c:tickLblSkip val="1"/>
        <c:tickMarkSkip val="1"/>
        <c:noMultiLvlLbl val="0"/>
      </c:catAx>
      <c:valAx>
        <c:axId val="3452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2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358</c:v>
                </c:pt>
                <c:pt idx="5">
                  <c:v>349</c:v>
                </c:pt>
                <c:pt idx="8">
                  <c:v>332</c:v>
                </c:pt>
                <c:pt idx="11">
                  <c:v>352</c:v>
                </c:pt>
                <c:pt idx="14">
                  <c:v>348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44</c:v>
                </c:pt>
                <c:pt idx="3">
                  <c:v>35</c:v>
                </c:pt>
                <c:pt idx="6">
                  <c:v>14</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c:v>
                </c:pt>
                <c:pt idx="3">
                  <c:v>35</c:v>
                </c:pt>
                <c:pt idx="6">
                  <c:v>39</c:v>
                </c:pt>
                <c:pt idx="9">
                  <c:v>40</c:v>
                </c:pt>
                <c:pt idx="12">
                  <c:v>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439</c:v>
                </c:pt>
                <c:pt idx="3">
                  <c:v>466</c:v>
                </c:pt>
                <c:pt idx="6">
                  <c:v>345</c:v>
                </c:pt>
                <c:pt idx="9">
                  <c:v>388</c:v>
                </c:pt>
                <c:pt idx="12">
                  <c:v>394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5224176"/>
        <c:axId val="34522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165</c:v>
                </c:pt>
                <c:pt idx="2">
                  <c:v>#N/A</c:v>
                </c:pt>
                <c:pt idx="3">
                  <c:v>#N/A</c:v>
                </c:pt>
                <c:pt idx="4">
                  <c:v>187</c:v>
                </c:pt>
                <c:pt idx="5">
                  <c:v>#N/A</c:v>
                </c:pt>
                <c:pt idx="6">
                  <c:v>#N/A</c:v>
                </c:pt>
                <c:pt idx="7">
                  <c:v>66</c:v>
                </c:pt>
                <c:pt idx="8">
                  <c:v>#N/A</c:v>
                </c:pt>
                <c:pt idx="9">
                  <c:v>#N/A</c:v>
                </c:pt>
                <c:pt idx="10">
                  <c:v>78</c:v>
                </c:pt>
                <c:pt idx="11">
                  <c:v>#N/A</c:v>
                </c:pt>
                <c:pt idx="12">
                  <c:v>#N/A</c:v>
                </c:pt>
                <c:pt idx="13">
                  <c:v>86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5224176"/>
        <c:axId val="345222608"/>
      </c:lineChart>
      <c:catAx>
        <c:axId val="34522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222608"/>
        <c:crosses val="autoZero"/>
        <c:auto val="1"/>
        <c:lblAlgn val="ctr"/>
        <c:lblOffset val="100"/>
        <c:tickLblSkip val="1"/>
        <c:tickMarkSkip val="1"/>
        <c:noMultiLvlLbl val="0"/>
      </c:catAx>
      <c:valAx>
        <c:axId val="34522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2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3375</c:v>
                </c:pt>
                <c:pt idx="5">
                  <c:v>3244</c:v>
                </c:pt>
                <c:pt idx="8">
                  <c:v>3071</c:v>
                </c:pt>
                <c:pt idx="11">
                  <c:v>3338</c:v>
                </c:pt>
                <c:pt idx="14">
                  <c:v>3329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2723</c:v>
                </c:pt>
                <c:pt idx="5">
                  <c:v>2798</c:v>
                </c:pt>
                <c:pt idx="8">
                  <c:v>3039</c:v>
                </c:pt>
                <c:pt idx="11">
                  <c:v>3057</c:v>
                </c:pt>
                <c:pt idx="14">
                  <c:v>3124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695</c:v>
                </c:pt>
                <c:pt idx="3">
                  <c:v>665</c:v>
                </c:pt>
                <c:pt idx="6">
                  <c:v>707</c:v>
                </c:pt>
                <c:pt idx="9">
                  <c:v>619</c:v>
                </c:pt>
                <c:pt idx="12">
                  <c:v>594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64</c:v>
                </c:pt>
                <c:pt idx="3">
                  <c:v>30</c:v>
                </c:pt>
                <c:pt idx="6">
                  <c:v>14</c:v>
                </c:pt>
                <c:pt idx="9">
                  <c:v>13</c:v>
                </c:pt>
                <c:pt idx="12">
                  <c:v>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434</c:v>
                </c:pt>
                <c:pt idx="3">
                  <c:v>418</c:v>
                </c:pt>
                <c:pt idx="6">
                  <c:v>441</c:v>
                </c:pt>
                <c:pt idx="9">
                  <c:v>483</c:v>
                </c:pt>
                <c:pt idx="12">
                  <c:v>560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3715</c:v>
                </c:pt>
                <c:pt idx="3">
                  <c:v>3575</c:v>
                </c:pt>
                <c:pt idx="6">
                  <c:v>3608</c:v>
                </c:pt>
                <c:pt idx="9">
                  <c:v>3701</c:v>
                </c:pt>
                <c:pt idx="12">
                  <c:v>3705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5221040"/>
        <c:axId val="345221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5221040"/>
        <c:axId val="345221432"/>
      </c:lineChart>
      <c:catAx>
        <c:axId val="34522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221432"/>
        <c:crosses val="autoZero"/>
        <c:auto val="1"/>
        <c:lblAlgn val="ctr"/>
        <c:lblOffset val="100"/>
        <c:tickLblSkip val="1"/>
        <c:tickMarkSkip val="1"/>
        <c:noMultiLvlLbl val="0"/>
      </c:catAx>
      <c:valAx>
        <c:axId val="345221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2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{A8303A3B-54E7-49D4-97B8-E9C0D60B59AB}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{F3D6E5AE-8AFE-4E39-ABB5-1173F4D6DADE}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{7BDF57A3-0926-4789-977A-0D1F3469AD4C}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{8D9FC2C1-6665-42C9-833B-08DE7183213A}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{0D0F07ED-B39A-4389-B214-F1CEA7666C5C}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{30899FB1-FE2B-46D6-AB0E-57EB1A80B947}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{D920A4C5-CCFC-4049-A2B1-C4E00A80FFC1}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{18451E44-8EE3-4F80-B805-CFF1BC422CB3}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{945DA282-86F9-45AF-B2AD-31B60CACC14B}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{C63E5AD4-1555-459A-8045-B53B1FB2F38A}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5224568"/>
        <c:axId val="345224960"/>
      </c:scatterChart>
      <c:valAx>
        <c:axId val="345224568"/>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224960"/>
        <c:crosses val="autoZero"/>
        <c:crossBetween val="midCat"/>
      </c:valAx>
      <c:valAx>
        <c:axId val="345224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224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{FA864B52-D531-47C6-B24F-78BC060AB15C}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{10E5E262-988F-4E78-903E-2CE4C7635BFB}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{E73A1013-6B57-477C-BAD6-D538A2FA7066}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{7D5DE0B1-AB2E-4910-A510-A3B8BF35763A}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{95C73323-41FC-4B96-A775-69FAED8EE9F7}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8.6</c:v>
                </c:pt>
                <c:pt idx="2">
                  <c:v>7.4</c:v>
                </c:pt>
                <c:pt idx="3">
                  <c:v>5.8</c:v>
                </c:pt>
                <c:pt idx="4">
                  <c:v>3.9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{D4F8A540-E70E-4BF3-95D2-8D72AABD4A3D}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{719A995E-E093-4435-9F49-E6D82668C9AE}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{385F7169-292D-41C6-9B46-291CE2939A64}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{D8731B0E-157D-46C3-9331-08EBD7D9A8A6}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{C0333642-5329-43A8-BEC7-8CB95067737A}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2019512"/>
        <c:axId val="352018336"/>
      </c:scatterChart>
      <c:valAx>
        <c:axId val="35201951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018336"/>
        <c:crosses val="autoZero"/>
        <c:crossBetween val="midCat"/>
      </c:valAx>
      <c:valAx>
        <c:axId val="35201833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201951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{F98F6C3E-793E-4280-9BF9-9D119481DCF7}</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{3E3627C0-6923-4740-8A49-E60163F12C9E}</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{6CC24EEF-D059-47D6-B8A9-9CC2B8A2DFCC}</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{1BBCC41C-46B5-4581-8B33-8C047F2EA665}</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{C0D40B6E-EF6A-48D5-83B6-51487504524B}</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pt idx="3">
                  <c:v>62.9</c:v>
                </c:pt>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{F0303541-817A-4850-8302-20E2F463D5B9}</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{12DB08F0-9903-4B1A-AC14-A459562EFC1C}</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{B2E88175-40B4-4C1F-9416-2DE4806B2FEF}</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{0B2A956E-870A-4124-A871-F71B5AAF69DC}</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{2D2FCA2A-495A-4BA0-8630-C626A11C1D6B}</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pt idx="3">
                  <c:v>55.3</c:v>
                </c:pt>
              </c:numCache>
            </c:numRef>
          </c:xVal>
          <c:yVal>
            <c:numRef>
              <c:f>'公会計指標分析・財政指標組合せ分析表 (2)'!$K$55:$O$55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2019904"/>
        <c:axId val="352018728"/>
      </c:scatterChart>
      <c:valAx>
        <c:axId val="35201990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018728"/>
        <c:crosses val="autoZero"/>
        <c:crossBetween val="midCat"/>
      </c:valAx>
      <c:valAx>
        <c:axId val="3520187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2019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{16F318FC-E0E5-4A7D-BB33-43F3BF1E1BEE}</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{DD500C2B-393D-447B-8873-ADD785CEE9C7}</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{B74E4A1E-E641-43BC-8AB4-4FA3727268B9}</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{453B0FD3-9802-4BAC-AF5E-086360DE482E}</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{BB398E0C-9693-4B17-A267-989B2098B12F}</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8.1999999999999993</c:v>
                </c:pt>
                <c:pt idx="1">
                  <c:v>8.6</c:v>
                </c:pt>
                <c:pt idx="2">
                  <c:v>7.4</c:v>
                </c:pt>
                <c:pt idx="3">
                  <c:v>5.8</c:v>
                </c:pt>
                <c:pt idx="4">
                  <c:v>3.9</c:v>
                </c:pt>
              </c:numCache>
            </c:numRef>
          </c:xVal>
          <c:yVal>
            <c:numRef>
              <c:f>'公会計指標分析・財政指標組合せ分析表 (2)'!$K$73:$O$73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{DC0B72F9-6FB3-4C86-A806-CE4B9B92CF00}</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{98A6E9ED-1E94-44DC-962E-8BF70ABBE455}</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{3C84F9A2-9CDA-43DF-BD45-973C93A89F20}</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{6EC0C1A9-1408-47B6-B023-E87A843C120A}</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{D3686EC0-5A0F-4FC1-ADB7-43ACE10441C8}</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10.8</c:v>
                </c:pt>
                <c:pt idx="1">
                  <c:v>9.8000000000000007</c:v>
                </c:pt>
                <c:pt idx="2">
                  <c:v>9.1</c:v>
                </c:pt>
                <c:pt idx="3">
                  <c:v>8.6</c:v>
                </c:pt>
                <c:pt idx="4">
                  <c:v>8.5</c:v>
                </c:pt>
              </c:numCache>
            </c:numRef>
          </c:xVal>
          <c:yVal>
            <c:numRef>
              <c:f>'公会計指標分析・財政指標組合せ分析表 (2)'!$K$77:$O$77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2017160"/>
        <c:axId val="352014416"/>
      </c:scatterChart>
      <c:valAx>
        <c:axId val="35201716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014416"/>
        <c:crosses val="autoZero"/>
        <c:crossBetween val="midCat"/>
      </c:valAx>
      <c:valAx>
        <c:axId val="35201441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201716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平成５年度臨時地方道整備事業及び平成１２年度過疎対策事業償還終了により、平成２６年度には、元利償還金が減額となりました。平成２７年度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２４年度までの小学校耐震工事や中学校新築工事に係る償還が開始したことから増加となっています。今後も平成２７年度借入分の役場庁舎・住民福祉センター耐震補強工事や平成２８年度借入分の子ども子育て支援交流センター新築工事の償還が控えていることから、引き続き新規発行の抑制や有利な地方債の活用等適正な公債費管理を行</a:t>
          </a:r>
          <a:r>
            <a:rPr kumimoji="1" lang="ja-JP" altLang="en-US" sz="1100">
              <a:solidFill>
                <a:schemeClr val="dk1"/>
              </a:solidFill>
              <a:effectLst/>
              <a:latin typeface="+mn-lt"/>
              <a:ea typeface="+mn-ea"/>
              <a:cs typeface="+mn-cs"/>
            </a:rPr>
            <a:t>いながら</a:t>
          </a:r>
          <a:r>
            <a:rPr kumimoji="1" lang="ja-JP" altLang="ja-JP" sz="1100">
              <a:solidFill>
                <a:schemeClr val="dk1"/>
              </a:solidFill>
              <a:effectLst/>
              <a:latin typeface="+mn-lt"/>
              <a:ea typeface="+mn-ea"/>
              <a:cs typeface="+mn-cs"/>
            </a:rPr>
            <a:t>更なる改善に努めていきます。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平成２８年度設置の勝浦病院改築事業基金の増により</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が増額となっています。</a:t>
          </a:r>
          <a:endParaRPr lang="ja-JP" altLang="ja-JP" sz="1400">
            <a:effectLst/>
          </a:endParaRPr>
        </a:p>
        <a:p>
          <a:r>
            <a:rPr kumimoji="1" lang="ja-JP" altLang="en-US" sz="1100">
              <a:solidFill>
                <a:schemeClr val="dk1"/>
              </a:solidFill>
              <a:effectLst/>
              <a:latin typeface="+mn-lt"/>
              <a:ea typeface="+mn-ea"/>
              <a:cs typeface="+mn-cs"/>
            </a:rPr>
            <a:t>平成３２年度には、建替予定の</a:t>
          </a:r>
          <a:r>
            <a:rPr kumimoji="1" lang="ja-JP" altLang="ja-JP" sz="1100">
              <a:solidFill>
                <a:schemeClr val="dk1"/>
              </a:solidFill>
              <a:effectLst/>
              <a:latin typeface="+mn-lt"/>
              <a:ea typeface="+mn-ea"/>
              <a:cs typeface="+mn-cs"/>
            </a:rPr>
            <a:t>町立病院</a:t>
          </a:r>
          <a:r>
            <a:rPr kumimoji="1" lang="ja-JP" altLang="en-US" sz="1100">
              <a:solidFill>
                <a:schemeClr val="dk1"/>
              </a:solidFill>
              <a:effectLst/>
              <a:latin typeface="+mn-lt"/>
              <a:ea typeface="+mn-ea"/>
              <a:cs typeface="+mn-cs"/>
            </a:rPr>
            <a:t>の建築費用として勝浦病院改築事業基金や財政調整基金の取り崩しによる充当可能財源の減少や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病院建替に係る</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借入による地方債</a:t>
          </a:r>
          <a:r>
            <a:rPr kumimoji="1" lang="ja-JP" altLang="ja-JP" sz="1100">
              <a:solidFill>
                <a:schemeClr val="dk1"/>
              </a:solidFill>
              <a:effectLst/>
              <a:latin typeface="+mn-lt"/>
              <a:ea typeface="+mn-ea"/>
              <a:cs typeface="+mn-cs"/>
            </a:rPr>
            <a:t>残高の増加が見込まれることから、引き続き新規発行の抑制や有利な地方債の活用等適正な公債費管理を行</a:t>
          </a:r>
          <a:r>
            <a:rPr kumimoji="1" lang="ja-JP" altLang="en-US" sz="1100">
              <a:solidFill>
                <a:schemeClr val="dk1"/>
              </a:solidFill>
              <a:effectLst/>
              <a:latin typeface="+mn-lt"/>
              <a:ea typeface="+mn-ea"/>
              <a:cs typeface="+mn-cs"/>
            </a:rPr>
            <a:t>っていきます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有形固定資産減価償却率は、類似団体平均を上回っています。町内では、旧耐震基準で建設された建物が多い結果となっています。役場庁舎は耐震工事を終え、病院施設も建替えを予定しています。平成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則り、公共施設の維持管理に努めるとともに、快適かつ安全、長期的に活用できるように取組んでいきます。また、加えて、個別施設計画も順次策定していく予定としてい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71010</xdr:rowOff>
    </xdr:from>
    <xdr:ext cx="405111" cy="259045"/>
    <xdr:sp macro="" textlink="">
      <xdr:nvSpPr>
        <xdr:cNvPr id="73" name="有形固定資産減価償却率平均値テキスト"/>
        <xdr:cNvSpPr txBox="1"/>
      </xdr:nvSpPr>
      <xdr:spPr>
        <a:xfrm>
          <a:off x="4813300" y="5824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92583</xdr:rowOff>
    </xdr:from>
    <xdr:to>
      <xdr:col>3</xdr:col>
      <xdr:colOff>1222375</xdr:colOff>
      <xdr:row>30</xdr:row>
      <xdr:rowOff>22733</xdr:rowOff>
    </xdr:to>
    <xdr:sp macro="" textlink="">
      <xdr:nvSpPr>
        <xdr:cNvPr id="74" name="フローチャート : 判断 73"/>
        <xdr:cNvSpPr/>
      </xdr:nvSpPr>
      <xdr:spPr>
        <a:xfrm>
          <a:off x="47117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75311</xdr:rowOff>
    </xdr:from>
    <xdr:to>
      <xdr:col>3</xdr:col>
      <xdr:colOff>511175</xdr:colOff>
      <xdr:row>30</xdr:row>
      <xdr:rowOff>5461</xdr:rowOff>
    </xdr:to>
    <xdr:sp macro="" textlink="">
      <xdr:nvSpPr>
        <xdr:cNvPr id="75" name="フローチャート : 判断 74"/>
        <xdr:cNvSpPr/>
      </xdr:nvSpPr>
      <xdr:spPr>
        <a:xfrm>
          <a:off x="4000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121539</xdr:rowOff>
    </xdr:from>
    <xdr:to>
      <xdr:col>3</xdr:col>
      <xdr:colOff>511175</xdr:colOff>
      <xdr:row>29</xdr:row>
      <xdr:rowOff>51689</xdr:rowOff>
    </xdr:to>
    <xdr:sp macro="" textlink="">
      <xdr:nvSpPr>
        <xdr:cNvPr id="81" name="円/楕円 80"/>
        <xdr:cNvSpPr/>
      </xdr:nvSpPr>
      <xdr:spPr>
        <a:xfrm>
          <a:off x="4000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168038</xdr:rowOff>
    </xdr:from>
    <xdr:ext cx="405111" cy="259045"/>
    <xdr:sp macro="" textlink="">
      <xdr:nvSpPr>
        <xdr:cNvPr id="82" name="n_1aveValue有形固定資産減価償却率"/>
        <xdr:cNvSpPr txBox="1"/>
      </xdr:nvSpPr>
      <xdr:spPr>
        <a:xfrm>
          <a:off x="3836043"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68216</xdr:rowOff>
    </xdr:from>
    <xdr:ext cx="405111" cy="259045"/>
    <xdr:sp macro="" textlink="">
      <xdr:nvSpPr>
        <xdr:cNvPr id="83" name="n_1mainValue有形固定資産減価償却率"/>
        <xdr:cNvSpPr txBox="1"/>
      </xdr:nvSpPr>
      <xdr:spPr>
        <a:xfrm>
          <a:off x="3836043" y="54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75692</xdr:rowOff>
    </xdr:from>
    <xdr:to>
      <xdr:col>5</xdr:col>
      <xdr:colOff>409575</xdr:colOff>
      <xdr:row>35</xdr:row>
      <xdr:rowOff>5842</xdr:rowOff>
    </xdr:to>
    <xdr:sp macro="" textlink="">
      <xdr:nvSpPr>
        <xdr:cNvPr id="68" name="円/楕円 67"/>
        <xdr:cNvSpPr/>
      </xdr:nvSpPr>
      <xdr:spPr>
        <a:xfrm>
          <a:off x="3746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22369</xdr:rowOff>
    </xdr:from>
    <xdr:ext cx="405111" cy="259045"/>
    <xdr:sp macro="" textlink="">
      <xdr:nvSpPr>
        <xdr:cNvPr id="70" name="n_1mainValue【道路】&#10;有形固定資産減価償却率"/>
        <xdr:cNvSpPr txBox="1"/>
      </xdr:nvSpPr>
      <xdr:spPr>
        <a:xfrm>
          <a:off x="3582043"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105998</xdr:rowOff>
    </xdr:from>
    <xdr:to>
      <xdr:col>14</xdr:col>
      <xdr:colOff>79375</xdr:colOff>
      <xdr:row>39</xdr:row>
      <xdr:rowOff>36148</xdr:rowOff>
    </xdr:to>
    <xdr:sp macro="" textlink="">
      <xdr:nvSpPr>
        <xdr:cNvPr id="103" name="フローチャート : 判断 102"/>
        <xdr:cNvSpPr/>
      </xdr:nvSpPr>
      <xdr:spPr>
        <a:xfrm>
          <a:off x="9588500" y="662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5762</xdr:rowOff>
    </xdr:from>
    <xdr:to>
      <xdr:col>14</xdr:col>
      <xdr:colOff>79375</xdr:colOff>
      <xdr:row>39</xdr:row>
      <xdr:rowOff>107362</xdr:rowOff>
    </xdr:to>
    <xdr:sp macro="" textlink="">
      <xdr:nvSpPr>
        <xdr:cNvPr id="109" name="円/楕円 108"/>
        <xdr:cNvSpPr/>
      </xdr:nvSpPr>
      <xdr:spPr>
        <a:xfrm>
          <a:off x="9588500" y="6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52675</xdr:rowOff>
    </xdr:from>
    <xdr:ext cx="534377" cy="259045"/>
    <xdr:sp macro="" textlink="">
      <xdr:nvSpPr>
        <xdr:cNvPr id="110" name="n_1aveValue【道路】&#10;一人当たり延長"/>
        <xdr:cNvSpPr txBox="1"/>
      </xdr:nvSpPr>
      <xdr:spPr>
        <a:xfrm>
          <a:off x="9359410" y="63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57.096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98489</xdr:rowOff>
    </xdr:from>
    <xdr:ext cx="534377" cy="259045"/>
    <xdr:sp macro="" textlink="">
      <xdr:nvSpPr>
        <xdr:cNvPr id="111" name="n_1mainValue【道路】&#10;一人当たり延長"/>
        <xdr:cNvSpPr txBox="1"/>
      </xdr:nvSpPr>
      <xdr:spPr>
        <a:xfrm>
          <a:off x="9359410" y="67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133985</xdr:rowOff>
    </xdr:from>
    <xdr:to>
      <xdr:col>5</xdr:col>
      <xdr:colOff>409575</xdr:colOff>
      <xdr:row>60</xdr:row>
      <xdr:rowOff>64135</xdr:rowOff>
    </xdr:to>
    <xdr:sp macro="" textlink="">
      <xdr:nvSpPr>
        <xdr:cNvPr id="149" name="円/楕円 148"/>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80662</xdr:rowOff>
    </xdr:from>
    <xdr:ext cx="405111" cy="259045"/>
    <xdr:sp macro="" textlink="">
      <xdr:nvSpPr>
        <xdr:cNvPr id="151" name="n_1mainValue【橋りょう・トンネル】&#10;有形固定資産減価償却率"/>
        <xdr:cNvSpPr txBox="1"/>
      </xdr:nvSpPr>
      <xdr:spPr>
        <a:xfrm>
          <a:off x="3582043"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20203</xdr:rowOff>
    </xdr:from>
    <xdr:to>
      <xdr:col>14</xdr:col>
      <xdr:colOff>79375</xdr:colOff>
      <xdr:row>61</xdr:row>
      <xdr:rowOff>121803</xdr:rowOff>
    </xdr:to>
    <xdr:sp macro="" textlink="">
      <xdr:nvSpPr>
        <xdr:cNvPr id="186" name="円/楕円 185"/>
        <xdr:cNvSpPr/>
      </xdr:nvSpPr>
      <xdr:spPr>
        <a:xfrm>
          <a:off x="9588500" y="10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138330</xdr:rowOff>
    </xdr:from>
    <xdr:ext cx="599010" cy="259045"/>
    <xdr:sp macro="" textlink="">
      <xdr:nvSpPr>
        <xdr:cNvPr id="188" name="n_1mainValue【橋りょう・トンネル】&#10;一人当たり有形固定資産（償却資産）額"/>
        <xdr:cNvSpPr txBox="1"/>
      </xdr:nvSpPr>
      <xdr:spPr>
        <a:xfrm>
          <a:off x="9327094" y="102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969,699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147320</xdr:rowOff>
    </xdr:from>
    <xdr:to>
      <xdr:col>5</xdr:col>
      <xdr:colOff>409575</xdr:colOff>
      <xdr:row>79</xdr:row>
      <xdr:rowOff>77470</xdr:rowOff>
    </xdr:to>
    <xdr:sp macro="" textlink="">
      <xdr:nvSpPr>
        <xdr:cNvPr id="228" name="円/楕円 227"/>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93997</xdr:rowOff>
    </xdr:from>
    <xdr:ext cx="405111" cy="259045"/>
    <xdr:sp macro="" textlink="">
      <xdr:nvSpPr>
        <xdr:cNvPr id="230" name="n_1mainValue【公営住宅】&#10;有形固定資産減価償却率"/>
        <xdr:cNvSpPr txBox="1"/>
      </xdr:nvSpPr>
      <xdr:spPr>
        <a:xfrm>
          <a:off x="3582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109029</xdr:rowOff>
    </xdr:from>
    <xdr:to>
      <xdr:col>14</xdr:col>
      <xdr:colOff>79375</xdr:colOff>
      <xdr:row>86</xdr:row>
      <xdr:rowOff>39179</xdr:rowOff>
    </xdr:to>
    <xdr:sp macro="" textlink="">
      <xdr:nvSpPr>
        <xdr:cNvPr id="271" name="円/楕円 270"/>
        <xdr:cNvSpPr/>
      </xdr:nvSpPr>
      <xdr:spPr>
        <a:xfrm>
          <a:off x="9588500" y="14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30306</xdr:rowOff>
    </xdr:from>
    <xdr:ext cx="469744" cy="259045"/>
    <xdr:sp macro="" textlink="">
      <xdr:nvSpPr>
        <xdr:cNvPr id="273" name="n_1mainValue【公営住宅】&#10;一人当たり面積"/>
        <xdr:cNvSpPr txBox="1"/>
      </xdr:nvSpPr>
      <xdr:spPr>
        <a:xfrm>
          <a:off x="9391727" y="147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5" name="正方形/長方形 3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6" name="直線コネクタ 3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7" name="テキスト ボックス 31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8" name="直線コネクタ 3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9" name="テキスト ボックス 3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0" name="直線コネクタ 3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1" name="テキスト ボックス 3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2" name="直線コネクタ 3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3" name="テキスト ボックス 3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4" name="直線コネクタ 3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5" name="テキスト ボックス 3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7" name="テキスト ボックス 3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29" name="直線コネクタ 328"/>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30"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31" name="直線コネクタ 330"/>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32"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33" name="直線コネクタ 332"/>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34"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35" name="フローチャート : 判断 334"/>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36" name="フローチャート : 判断 335"/>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31115</xdr:rowOff>
    </xdr:from>
    <xdr:to>
      <xdr:col>22</xdr:col>
      <xdr:colOff>415925</xdr:colOff>
      <xdr:row>59</xdr:row>
      <xdr:rowOff>132715</xdr:rowOff>
    </xdr:to>
    <xdr:sp macro="" textlink="">
      <xdr:nvSpPr>
        <xdr:cNvPr id="342" name="円/楕円 341"/>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343"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123842</xdr:rowOff>
    </xdr:from>
    <xdr:ext cx="405111" cy="259045"/>
    <xdr:sp macro="" textlink="">
      <xdr:nvSpPr>
        <xdr:cNvPr id="344" name="n_1mainValue【学校施設】&#10;有形固定資産減価償却率"/>
        <xdr:cNvSpPr txBox="1"/>
      </xdr:nvSpPr>
      <xdr:spPr>
        <a:xfrm>
          <a:off x="15266043"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6" name="直線コネクタ 3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7" name="テキスト ボックス 3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8" name="直線コネクタ 3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9" name="テキスト ボックス 3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0" name="直線コネクタ 3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1" name="テキスト ボックス 3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2" name="直線コネクタ 3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3" name="テキスト ボックス 3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67" name="直線コネクタ 366"/>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68"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69" name="直線コネクタ 368"/>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70"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71" name="直線コネクタ 370"/>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72"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73" name="フローチャート : 判断 372"/>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165913</xdr:rowOff>
    </xdr:from>
    <xdr:to>
      <xdr:col>31</xdr:col>
      <xdr:colOff>85725</xdr:colOff>
      <xdr:row>58</xdr:row>
      <xdr:rowOff>96063</xdr:rowOff>
    </xdr:to>
    <xdr:sp macro="" textlink="">
      <xdr:nvSpPr>
        <xdr:cNvPr id="374" name="フローチャート : 判断 373"/>
        <xdr:cNvSpPr/>
      </xdr:nvSpPr>
      <xdr:spPr>
        <a:xfrm>
          <a:off x="21272500" y="993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80873</xdr:rowOff>
    </xdr:from>
    <xdr:to>
      <xdr:col>31</xdr:col>
      <xdr:colOff>85725</xdr:colOff>
      <xdr:row>60</xdr:row>
      <xdr:rowOff>11023</xdr:rowOff>
    </xdr:to>
    <xdr:sp macro="" textlink="">
      <xdr:nvSpPr>
        <xdr:cNvPr id="380" name="円/楕円 379"/>
        <xdr:cNvSpPr/>
      </xdr:nvSpPr>
      <xdr:spPr>
        <a:xfrm>
          <a:off x="21272500" y="10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112590</xdr:rowOff>
    </xdr:from>
    <xdr:ext cx="469744" cy="259045"/>
    <xdr:sp macro="" textlink="">
      <xdr:nvSpPr>
        <xdr:cNvPr id="381" name="n_1aveValue【学校施設】&#10;一人当たり面積"/>
        <xdr:cNvSpPr txBox="1"/>
      </xdr:nvSpPr>
      <xdr:spPr>
        <a:xfrm>
          <a:off x="21075727" y="971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3.151</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2150</xdr:rowOff>
    </xdr:from>
    <xdr:ext cx="469744" cy="259045"/>
    <xdr:sp macro="" textlink="">
      <xdr:nvSpPr>
        <xdr:cNvPr id="382" name="n_1mainValue【学校施設】&#10;一人当たり面積"/>
        <xdr:cNvSpPr txBox="1"/>
      </xdr:nvSpPr>
      <xdr:spPr>
        <a:xfrm>
          <a:off x="21075727" y="1028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8" name="正方形/長方形 3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7" name="テキスト ボックス 4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8" name="直線コネクタ 4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9" name="テキスト ボックス 4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10" name="直線コネクタ 4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11" name="テキスト ボックス 41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2" name="直線コネクタ 4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3" name="テキスト ボックス 4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4" name="直線コネクタ 4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5" name="テキスト ボックス 4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6" name="直線コネクタ 4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7" name="テキスト ボックス 4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8" name="直線コネクタ 4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9" name="テキスト ボックス 4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0" name="直線コネクタ 4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21" name="テキスト ボックス 42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25" name="直線コネクタ 424"/>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26"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27" name="直線コネクタ 426"/>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28"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29" name="直線コネクタ 42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30"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31" name="フローチャート : 判断 430"/>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9071</xdr:rowOff>
    </xdr:from>
    <xdr:to>
      <xdr:col>22</xdr:col>
      <xdr:colOff>415925</xdr:colOff>
      <xdr:row>104</xdr:row>
      <xdr:rowOff>110671</xdr:rowOff>
    </xdr:to>
    <xdr:sp macro="" textlink="">
      <xdr:nvSpPr>
        <xdr:cNvPr id="432" name="フローチャート : 判断 43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438" name="円/楕円 437"/>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101798</xdr:rowOff>
    </xdr:from>
    <xdr:ext cx="405111" cy="259045"/>
    <xdr:sp macro="" textlink="">
      <xdr:nvSpPr>
        <xdr:cNvPr id="439" name="n_1aveValue【公民館】&#10;有形固定資産減価償却率"/>
        <xdr:cNvSpPr txBox="1"/>
      </xdr:nvSpPr>
      <xdr:spPr>
        <a:xfrm>
          <a:off x="15266043"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12898</xdr:rowOff>
    </xdr:from>
    <xdr:ext cx="405111" cy="259045"/>
    <xdr:sp macro="" textlink="">
      <xdr:nvSpPr>
        <xdr:cNvPr id="440" name="n_1mainValue【公民館】&#10;有形固定資産減価償却率"/>
        <xdr:cNvSpPr txBox="1"/>
      </xdr:nvSpPr>
      <xdr:spPr>
        <a:xfrm>
          <a:off x="15266043" y="1681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1" name="直線コネクタ 4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2" name="テキスト ボックス 4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3" name="直線コネクタ 4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4" name="テキスト ボックス 4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5" name="直線コネクタ 4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6" name="テキスト ボックス 4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7" name="直線コネクタ 4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8" name="テキスト ボックス 4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9" name="直線コネクタ 4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0" name="テキスト ボックス 4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464" name="直線コネクタ 463"/>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465"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466" name="直線コネクタ 46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467"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468" name="直線コネクタ 467"/>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469"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470" name="フローチャート : 判断 469"/>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85089</xdr:rowOff>
    </xdr:from>
    <xdr:to>
      <xdr:col>31</xdr:col>
      <xdr:colOff>85725</xdr:colOff>
      <xdr:row>105</xdr:row>
      <xdr:rowOff>15239</xdr:rowOff>
    </xdr:to>
    <xdr:sp macro="" textlink="">
      <xdr:nvSpPr>
        <xdr:cNvPr id="471" name="フローチャート : 判断 470"/>
        <xdr:cNvSpPr/>
      </xdr:nvSpPr>
      <xdr:spPr>
        <a:xfrm>
          <a:off x="212725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166370</xdr:rowOff>
    </xdr:from>
    <xdr:to>
      <xdr:col>31</xdr:col>
      <xdr:colOff>85725</xdr:colOff>
      <xdr:row>107</xdr:row>
      <xdr:rowOff>96520</xdr:rowOff>
    </xdr:to>
    <xdr:sp macro="" textlink="">
      <xdr:nvSpPr>
        <xdr:cNvPr id="477" name="円/楕円 476"/>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31766</xdr:rowOff>
    </xdr:from>
    <xdr:ext cx="469744" cy="259045"/>
    <xdr:sp macro="" textlink="">
      <xdr:nvSpPr>
        <xdr:cNvPr id="478" name="n_1aveValue【公民館】&#10;一人当たり面積"/>
        <xdr:cNvSpPr txBox="1"/>
      </xdr:nvSpPr>
      <xdr:spPr>
        <a:xfrm>
          <a:off x="21075727" y="176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87647</xdr:rowOff>
    </xdr:from>
    <xdr:ext cx="469744" cy="259045"/>
    <xdr:sp macro="" textlink="">
      <xdr:nvSpPr>
        <xdr:cNvPr id="479"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有形固定資産減価償却率を分類ごとに見ていくと、類似団体平均を上回るのは、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となっています。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については、勝浦中学校の新校舎建設に伴い、当該比率が低くなっています。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維持管理に係る費用の縮減を図るとともに、新設及び改良による町内通行の円滑化に努めていきます。加えて、長寿命化の推進、ライフサイクルコストの抑制により、更新等の費用の抑制に努めていきま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勝浦町橋梁長寿命化修繕計画」に則り、対症療法的な維持管理から、橋の劣化の進行を予測し、大きな損傷が発生する前に早めに手当てをする予防保全的な維持管理への転換を実施していきま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2014</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制定した「勝浦町公営住宅等長寿命化計画」で掲げる長寿命化に関する基本方針を推進し、長寿命化対策に該当しない公営住宅については、入居状況を考慮しながら、退去の際に取り壊していくことも同時並行的に検討していき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4" name="フローチャート :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120667</xdr:rowOff>
    </xdr:from>
    <xdr:ext cx="405111" cy="259045"/>
    <xdr:sp macro="" textlink="">
      <xdr:nvSpPr>
        <xdr:cNvPr id="65" name="n_1ave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63500</xdr:rowOff>
    </xdr:from>
    <xdr:to>
      <xdr:col>5</xdr:col>
      <xdr:colOff>409575</xdr:colOff>
      <xdr:row>38</xdr:row>
      <xdr:rowOff>165100</xdr:rowOff>
    </xdr:to>
    <xdr:sp macro="" textlink="">
      <xdr:nvSpPr>
        <xdr:cNvPr id="71" name="円/楕円 70"/>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156227</xdr:rowOff>
    </xdr:from>
    <xdr:ext cx="405111" cy="259045"/>
    <xdr:sp macro="" textlink="">
      <xdr:nvSpPr>
        <xdr:cNvPr id="72" name="n_1mainValue【図書館】&#10;有形固定資産減価償却率"/>
        <xdr:cNvSpPr txBox="1"/>
      </xdr:nvSpPr>
      <xdr:spPr>
        <a:xfrm>
          <a:off x="3582043"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23114</xdr:rowOff>
    </xdr:from>
    <xdr:to>
      <xdr:col>14</xdr:col>
      <xdr:colOff>79375</xdr:colOff>
      <xdr:row>37</xdr:row>
      <xdr:rowOff>124714</xdr:rowOff>
    </xdr:to>
    <xdr:sp macro="" textlink="">
      <xdr:nvSpPr>
        <xdr:cNvPr id="101" name="フローチャート : 判断 100"/>
        <xdr:cNvSpPr/>
      </xdr:nvSpPr>
      <xdr:spPr>
        <a:xfrm>
          <a:off x="9588500" y="63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115841</xdr:rowOff>
    </xdr:from>
    <xdr:ext cx="469744" cy="259045"/>
    <xdr:sp macro="" textlink="">
      <xdr:nvSpPr>
        <xdr:cNvPr id="102" name="n_1aveValue【図書館】&#10;一人当たり面積"/>
        <xdr:cNvSpPr txBox="1"/>
      </xdr:nvSpPr>
      <xdr:spPr>
        <a:xfrm>
          <a:off x="9391727" y="64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135128</xdr:rowOff>
    </xdr:from>
    <xdr:to>
      <xdr:col>14</xdr:col>
      <xdr:colOff>79375</xdr:colOff>
      <xdr:row>37</xdr:row>
      <xdr:rowOff>65278</xdr:rowOff>
    </xdr:to>
    <xdr:sp macro="" textlink="">
      <xdr:nvSpPr>
        <xdr:cNvPr id="108" name="円/楕円 107"/>
        <xdr:cNvSpPr/>
      </xdr:nvSpPr>
      <xdr:spPr>
        <a:xfrm>
          <a:off x="9588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81805</xdr:rowOff>
    </xdr:from>
    <xdr:ext cx="469744" cy="259045"/>
    <xdr:sp macro="" textlink="">
      <xdr:nvSpPr>
        <xdr:cNvPr id="109" name="n_1mainValue【図書館】&#10;一人当たり面積"/>
        <xdr:cNvSpPr txBox="1"/>
      </xdr:nvSpPr>
      <xdr:spPr>
        <a:xfrm>
          <a:off x="93917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36830</xdr:rowOff>
    </xdr:from>
    <xdr:to>
      <xdr:col>5</xdr:col>
      <xdr:colOff>409575</xdr:colOff>
      <xdr:row>58</xdr:row>
      <xdr:rowOff>138430</xdr:rowOff>
    </xdr:to>
    <xdr:sp macro="" textlink="">
      <xdr:nvSpPr>
        <xdr:cNvPr id="141" name="フローチャート : 判断 140"/>
        <xdr:cNvSpPr/>
      </xdr:nvSpPr>
      <xdr:spPr>
        <a:xfrm>
          <a:off x="3746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154957</xdr:rowOff>
    </xdr:from>
    <xdr:ext cx="405111" cy="259045"/>
    <xdr:sp macro="" textlink="">
      <xdr:nvSpPr>
        <xdr:cNvPr id="142" name="n_1aveValue【体育館・プール】&#10;有形固定資産減価償却率"/>
        <xdr:cNvSpPr txBox="1"/>
      </xdr:nvSpPr>
      <xdr:spPr>
        <a:xfrm>
          <a:off x="3582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74930</xdr:rowOff>
    </xdr:from>
    <xdr:to>
      <xdr:col>5</xdr:col>
      <xdr:colOff>409575</xdr:colOff>
      <xdr:row>63</xdr:row>
      <xdr:rowOff>5080</xdr:rowOff>
    </xdr:to>
    <xdr:sp macro="" textlink="">
      <xdr:nvSpPr>
        <xdr:cNvPr id="148" name="円/楕円 147"/>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167657</xdr:rowOff>
    </xdr:from>
    <xdr:ext cx="405111" cy="259045"/>
    <xdr:sp macro="" textlink="">
      <xdr:nvSpPr>
        <xdr:cNvPr id="149" name="n_1mainValue【体育館・プール】&#10;有形固定資産減価償却率"/>
        <xdr:cNvSpPr txBox="1"/>
      </xdr:nvSpPr>
      <xdr:spPr>
        <a:xfrm>
          <a:off x="3582043"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16510</xdr:rowOff>
    </xdr:from>
    <xdr:to>
      <xdr:col>14</xdr:col>
      <xdr:colOff>79375</xdr:colOff>
      <xdr:row>59</xdr:row>
      <xdr:rowOff>118110</xdr:rowOff>
    </xdr:to>
    <xdr:sp macro="" textlink="">
      <xdr:nvSpPr>
        <xdr:cNvPr id="180" name="フローチャート : 判断 179"/>
        <xdr:cNvSpPr/>
      </xdr:nvSpPr>
      <xdr:spPr>
        <a:xfrm>
          <a:off x="9588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134637</xdr:rowOff>
    </xdr:from>
    <xdr:ext cx="469744" cy="259045"/>
    <xdr:sp macro="" textlink="">
      <xdr:nvSpPr>
        <xdr:cNvPr id="181" name="n_1aveValue【体育館・プール】&#10;一人当たり面積"/>
        <xdr:cNvSpPr txBox="1"/>
      </xdr:nvSpPr>
      <xdr:spPr>
        <a:xfrm>
          <a:off x="9391727" y="99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0.682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49530</xdr:rowOff>
    </xdr:from>
    <xdr:to>
      <xdr:col>14</xdr:col>
      <xdr:colOff>79375</xdr:colOff>
      <xdr:row>62</xdr:row>
      <xdr:rowOff>151130</xdr:rowOff>
    </xdr:to>
    <xdr:sp macro="" textlink="">
      <xdr:nvSpPr>
        <xdr:cNvPr id="187" name="円/楕円 186"/>
        <xdr:cNvSpPr/>
      </xdr:nvSpPr>
      <xdr:spPr>
        <a:xfrm>
          <a:off x="9588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142257</xdr:rowOff>
    </xdr:from>
    <xdr:ext cx="469744" cy="259045"/>
    <xdr:sp macro="" textlink="">
      <xdr:nvSpPr>
        <xdr:cNvPr id="188" name="n_1mainValue【体育館・プール】&#10;一人当たり面積"/>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162561</xdr:rowOff>
    </xdr:from>
    <xdr:to>
      <xdr:col>5</xdr:col>
      <xdr:colOff>409575</xdr:colOff>
      <xdr:row>78</xdr:row>
      <xdr:rowOff>92711</xdr:rowOff>
    </xdr:to>
    <xdr:sp macro="" textlink="">
      <xdr:nvSpPr>
        <xdr:cNvPr id="227" name="円/楕円 226"/>
        <xdr:cNvSpPr/>
      </xdr:nvSpPr>
      <xdr:spPr>
        <a:xfrm>
          <a:off x="3746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109238</xdr:rowOff>
    </xdr:from>
    <xdr:ext cx="405111" cy="259045"/>
    <xdr:sp macro="" textlink="">
      <xdr:nvSpPr>
        <xdr:cNvPr id="228" name="n_1mainValue【福祉施設】&#10;有形固定資産減価償却率"/>
        <xdr:cNvSpPr txBox="1"/>
      </xdr:nvSpPr>
      <xdr:spPr>
        <a:xfrm>
          <a:off x="3582043"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142291</xdr:rowOff>
    </xdr:from>
    <xdr:to>
      <xdr:col>14</xdr:col>
      <xdr:colOff>79375</xdr:colOff>
      <xdr:row>84</xdr:row>
      <xdr:rowOff>72441</xdr:rowOff>
    </xdr:to>
    <xdr:sp macro="" textlink="">
      <xdr:nvSpPr>
        <xdr:cNvPr id="257" name="フローチャート : 判断 256"/>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88968</xdr:rowOff>
    </xdr:from>
    <xdr:ext cx="469744" cy="259045"/>
    <xdr:sp macro="" textlink="">
      <xdr:nvSpPr>
        <xdr:cNvPr id="258" name="n_1aveValue【福祉施設】&#10;一人当たり面積"/>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83769</xdr:rowOff>
    </xdr:from>
    <xdr:to>
      <xdr:col>14</xdr:col>
      <xdr:colOff>79375</xdr:colOff>
      <xdr:row>86</xdr:row>
      <xdr:rowOff>13919</xdr:rowOff>
    </xdr:to>
    <xdr:sp macro="" textlink="">
      <xdr:nvSpPr>
        <xdr:cNvPr id="264" name="円/楕円 263"/>
        <xdr:cNvSpPr/>
      </xdr:nvSpPr>
      <xdr:spPr>
        <a:xfrm>
          <a:off x="9588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5046</xdr:rowOff>
    </xdr:from>
    <xdr:ext cx="469744" cy="259045"/>
    <xdr:sp macro="" textlink="">
      <xdr:nvSpPr>
        <xdr:cNvPr id="265" name="n_1mainValue【福祉施設】&#10;一人当たり面積"/>
        <xdr:cNvSpPr txBox="1"/>
      </xdr:nvSpPr>
      <xdr:spPr>
        <a:xfrm>
          <a:off x="93917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90" name="直線コネクタ 289"/>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91"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92" name="直線コネクタ 291"/>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93"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94" name="直線コネクタ 293"/>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95"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96" name="フローチャート : 判断 295"/>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143511</xdr:rowOff>
    </xdr:from>
    <xdr:to>
      <xdr:col>5</xdr:col>
      <xdr:colOff>409575</xdr:colOff>
      <xdr:row>109</xdr:row>
      <xdr:rowOff>73661</xdr:rowOff>
    </xdr:to>
    <xdr:sp macro="" textlink="">
      <xdr:nvSpPr>
        <xdr:cNvPr id="297" name="フローチャート : 判断 296"/>
        <xdr:cNvSpPr/>
      </xdr:nvSpPr>
      <xdr:spPr>
        <a:xfrm>
          <a:off x="3746500" y="1866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64788</xdr:rowOff>
    </xdr:from>
    <xdr:ext cx="405111" cy="259045"/>
    <xdr:sp macro="" textlink="">
      <xdr:nvSpPr>
        <xdr:cNvPr id="298" name="n_1aveValue【市民会館】&#10;有形固定資産減価償却率"/>
        <xdr:cNvSpPr txBox="1"/>
      </xdr:nvSpPr>
      <xdr:spPr>
        <a:xfrm>
          <a:off x="3582043"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304" name="円/楕円 303"/>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48277</xdr:rowOff>
    </xdr:from>
    <xdr:ext cx="405111" cy="259045"/>
    <xdr:sp macro="" textlink="">
      <xdr:nvSpPr>
        <xdr:cNvPr id="305" name="n_1mainValue【市民会館】&#10;有形固定資産減価償却率"/>
        <xdr:cNvSpPr txBox="1"/>
      </xdr:nvSpPr>
      <xdr:spPr>
        <a:xfrm>
          <a:off x="3582043" y="183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6" name="直線コネクタ 31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7" name="テキスト ボックス 31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8" name="直線コネクタ 31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9" name="テキスト ボックス 31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0" name="直線コネクタ 31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1" name="テキスト ボックス 32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2" name="直線コネクタ 32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3" name="テキスト ボックス 32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4" name="直線コネクタ 32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5" name="テキスト ボックス 32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6" name="直線コネクタ 32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7" name="テキスト ボックス 32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31" name="直線コネクタ 330"/>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2"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3" name="直線コネクタ 332"/>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4"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5" name="直線コネクタ 334"/>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36"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37" name="フローチャート : 判断 336"/>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17236</xdr:rowOff>
    </xdr:from>
    <xdr:to>
      <xdr:col>14</xdr:col>
      <xdr:colOff>79375</xdr:colOff>
      <xdr:row>104</xdr:row>
      <xdr:rowOff>118836</xdr:rowOff>
    </xdr:to>
    <xdr:sp macro="" textlink="">
      <xdr:nvSpPr>
        <xdr:cNvPr id="338" name="フローチャート : 判断 337"/>
        <xdr:cNvSpPr/>
      </xdr:nvSpPr>
      <xdr:spPr>
        <a:xfrm>
          <a:off x="958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135363</xdr:rowOff>
    </xdr:from>
    <xdr:ext cx="469744" cy="259045"/>
    <xdr:sp macro="" textlink="">
      <xdr:nvSpPr>
        <xdr:cNvPr id="339" name="n_1aveValue【市民会館】&#10;一人当たり面積"/>
        <xdr:cNvSpPr txBox="1"/>
      </xdr:nvSpPr>
      <xdr:spPr>
        <a:xfrm>
          <a:off x="9391727" y="176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144599</xdr:rowOff>
    </xdr:from>
    <xdr:to>
      <xdr:col>14</xdr:col>
      <xdr:colOff>79375</xdr:colOff>
      <xdr:row>107</xdr:row>
      <xdr:rowOff>74749</xdr:rowOff>
    </xdr:to>
    <xdr:sp macro="" textlink="">
      <xdr:nvSpPr>
        <xdr:cNvPr id="345" name="円/楕円 344"/>
        <xdr:cNvSpPr/>
      </xdr:nvSpPr>
      <xdr:spPr>
        <a:xfrm>
          <a:off x="9588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65876</xdr:rowOff>
    </xdr:from>
    <xdr:ext cx="469744" cy="259045"/>
    <xdr:sp macro="" textlink="">
      <xdr:nvSpPr>
        <xdr:cNvPr id="346" name="n_1mainValue【市民会館】&#10;一人当たり面積"/>
        <xdr:cNvSpPr txBox="1"/>
      </xdr:nvSpPr>
      <xdr:spPr>
        <a:xfrm>
          <a:off x="9391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7" name="テキスト ボックス 36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39</xdr:row>
      <xdr:rowOff>110490</xdr:rowOff>
    </xdr:to>
    <xdr:cxnSp macro="">
      <xdr:nvCxnSpPr>
        <xdr:cNvPr id="371" name="直線コネクタ 370"/>
        <xdr:cNvCxnSpPr/>
      </xdr:nvCxnSpPr>
      <xdr:spPr>
        <a:xfrm flipV="1">
          <a:off x="16318864" y="584835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72" name="【一般廃棄物処理施設】&#10;有形固定資産減価償却率最小値テキスト"/>
        <xdr:cNvSpPr txBox="1"/>
      </xdr:nvSpPr>
      <xdr:spPr>
        <a:xfrm>
          <a:off x="164084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39</xdr:row>
      <xdr:rowOff>110490</xdr:rowOff>
    </xdr:from>
    <xdr:to>
      <xdr:col>23</xdr:col>
      <xdr:colOff>606425</xdr:colOff>
      <xdr:row>39</xdr:row>
      <xdr:rowOff>110490</xdr:rowOff>
    </xdr:to>
    <xdr:cxnSp macro="">
      <xdr:nvCxnSpPr>
        <xdr:cNvPr id="373" name="直線コネクタ 372"/>
        <xdr:cNvCxnSpPr/>
      </xdr:nvCxnSpPr>
      <xdr:spPr>
        <a:xfrm>
          <a:off x="16230600" y="679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374"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375" name="直線コネクタ 374"/>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38117</xdr:rowOff>
    </xdr:from>
    <xdr:ext cx="405111" cy="259045"/>
    <xdr:sp macro="" textlink="">
      <xdr:nvSpPr>
        <xdr:cNvPr id="376" name="【一般廃棄物処理施設】&#10;有形固定資産減価償却率平均値テキスト"/>
        <xdr:cNvSpPr txBox="1"/>
      </xdr:nvSpPr>
      <xdr:spPr>
        <a:xfrm>
          <a:off x="164084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77" name="フローチャート : 判断 376"/>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78" name="フローチャート : 判断 37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166387</xdr:rowOff>
    </xdr:from>
    <xdr:ext cx="405111" cy="259045"/>
    <xdr:sp macro="" textlink="">
      <xdr:nvSpPr>
        <xdr:cNvPr id="379" name="n_1aveValue【一般廃棄物処理施設】&#10;有形固定資産減価償却率"/>
        <xdr:cNvSpPr txBox="1"/>
      </xdr:nvSpPr>
      <xdr:spPr>
        <a:xfrm>
          <a:off x="15266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158750</xdr:rowOff>
    </xdr:from>
    <xdr:to>
      <xdr:col>22</xdr:col>
      <xdr:colOff>415925</xdr:colOff>
      <xdr:row>41</xdr:row>
      <xdr:rowOff>88900</xdr:rowOff>
    </xdr:to>
    <xdr:sp macro="" textlink="">
      <xdr:nvSpPr>
        <xdr:cNvPr id="385" name="円/楕円 384"/>
        <xdr:cNvSpPr/>
      </xdr:nvSpPr>
      <xdr:spPr>
        <a:xfrm>
          <a:off x="1543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80027</xdr:rowOff>
    </xdr:from>
    <xdr:ext cx="405111" cy="259045"/>
    <xdr:sp macro="" textlink="">
      <xdr:nvSpPr>
        <xdr:cNvPr id="386" name="n_1mainValue【一般廃棄物処理施設】&#10;有形固定資産減価償却率"/>
        <xdr:cNvSpPr txBox="1"/>
      </xdr:nvSpPr>
      <xdr:spPr>
        <a:xfrm>
          <a:off x="15266043"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7" name="直線コネクタ 3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8" name="テキスト ボックス 3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9" name="直線コネクタ 3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0" name="テキスト ボックス 3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1" name="直線コネクタ 4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2" name="テキスト ボックス 4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3" name="直線コネクタ 4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4" name="テキスト ボックス 4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408" name="直線コネクタ 407"/>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409"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410" name="直線コネクタ 409"/>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411"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412" name="直線コネクタ 411"/>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413"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414" name="フローチャート : 判断 413"/>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14487</xdr:rowOff>
    </xdr:from>
    <xdr:to>
      <xdr:col>31</xdr:col>
      <xdr:colOff>85725</xdr:colOff>
      <xdr:row>38</xdr:row>
      <xdr:rowOff>116087</xdr:rowOff>
    </xdr:to>
    <xdr:sp macro="" textlink="">
      <xdr:nvSpPr>
        <xdr:cNvPr id="415" name="フローチャート : 判断 414"/>
        <xdr:cNvSpPr/>
      </xdr:nvSpPr>
      <xdr:spPr>
        <a:xfrm>
          <a:off x="21272500" y="652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132614</xdr:rowOff>
    </xdr:from>
    <xdr:ext cx="599010" cy="259045"/>
    <xdr:sp macro="" textlink="">
      <xdr:nvSpPr>
        <xdr:cNvPr id="416" name="n_1aveValue【一般廃棄物処理施設】&#10;一人当たり有形固定資産（償却資産）額"/>
        <xdr:cNvSpPr txBox="1"/>
      </xdr:nvSpPr>
      <xdr:spPr>
        <a:xfrm>
          <a:off x="21011094" y="630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48123</xdr:rowOff>
    </xdr:from>
    <xdr:to>
      <xdr:col>31</xdr:col>
      <xdr:colOff>85725</xdr:colOff>
      <xdr:row>41</xdr:row>
      <xdr:rowOff>149723</xdr:rowOff>
    </xdr:to>
    <xdr:sp macro="" textlink="">
      <xdr:nvSpPr>
        <xdr:cNvPr id="422" name="円/楕円 421"/>
        <xdr:cNvSpPr/>
      </xdr:nvSpPr>
      <xdr:spPr>
        <a:xfrm>
          <a:off x="21272500" y="70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140850</xdr:rowOff>
    </xdr:from>
    <xdr:ext cx="469744" cy="259045"/>
    <xdr:sp macro="" textlink="">
      <xdr:nvSpPr>
        <xdr:cNvPr id="423" name="n_1mainValue【一般廃棄物処理施設】&#10;一人当たり有形固定資産（償却資産）額"/>
        <xdr:cNvSpPr txBox="1"/>
      </xdr:nvSpPr>
      <xdr:spPr>
        <a:xfrm>
          <a:off x="21075727" y="71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1" name="直線コネクタ 45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2" name="テキスト ボックス 45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3" name="直線コネクタ 45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4" name="テキスト ボックス 45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5" name="直線コネクタ 45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6" name="テキスト ボックス 45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7" name="直線コネクタ 45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8" name="テキスト ボックス 45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62" name="直線コネクタ 461"/>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3"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64" name="直線コネクタ 46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5"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66" name="直線コネクタ 46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67"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68" name="フローチャート : 判断 467"/>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117602</xdr:rowOff>
    </xdr:from>
    <xdr:to>
      <xdr:col>22</xdr:col>
      <xdr:colOff>415925</xdr:colOff>
      <xdr:row>81</xdr:row>
      <xdr:rowOff>47752</xdr:rowOff>
    </xdr:to>
    <xdr:sp macro="" textlink="">
      <xdr:nvSpPr>
        <xdr:cNvPr id="469" name="フローチャート : 判断 468"/>
        <xdr:cNvSpPr/>
      </xdr:nvSpPr>
      <xdr:spPr>
        <a:xfrm>
          <a:off x="154305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38879</xdr:rowOff>
    </xdr:from>
    <xdr:ext cx="405111" cy="259045"/>
    <xdr:sp macro="" textlink="">
      <xdr:nvSpPr>
        <xdr:cNvPr id="470" name="n_1aveValue【消防施設】&#10;有形固定資産減価償却率"/>
        <xdr:cNvSpPr txBox="1"/>
      </xdr:nvSpPr>
      <xdr:spPr>
        <a:xfrm>
          <a:off x="15266043"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60452</xdr:rowOff>
    </xdr:from>
    <xdr:to>
      <xdr:col>22</xdr:col>
      <xdr:colOff>415925</xdr:colOff>
      <xdr:row>80</xdr:row>
      <xdr:rowOff>162052</xdr:rowOff>
    </xdr:to>
    <xdr:sp macro="" textlink="">
      <xdr:nvSpPr>
        <xdr:cNvPr id="476" name="円/楕円 475"/>
        <xdr:cNvSpPr/>
      </xdr:nvSpPr>
      <xdr:spPr>
        <a:xfrm>
          <a:off x="15430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7129</xdr:rowOff>
    </xdr:from>
    <xdr:ext cx="405111" cy="259045"/>
    <xdr:sp macro="" textlink="">
      <xdr:nvSpPr>
        <xdr:cNvPr id="477" name="n_1mainValue【消防施設】&#10;有形固定資産減価償却率"/>
        <xdr:cNvSpPr txBox="1"/>
      </xdr:nvSpPr>
      <xdr:spPr>
        <a:xfrm>
          <a:off x="15266043"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8" name="直線コネクタ 4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9" name="テキスト ボックス 4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0" name="直線コネクタ 4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1" name="テキスト ボックス 4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2" name="直線コネクタ 4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3" name="テキスト ボックス 4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4" name="直線コネクタ 4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5" name="テキスト ボックス 4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6" name="直線コネクタ 4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7" name="テキスト ボックス 4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8" name="直線コネクタ 4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9" name="テキスト ボックス 4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03" name="直線コネクタ 502"/>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4"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05" name="直線コネクタ 50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6"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7" name="直線コネクタ 50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08"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09" name="フローチャート : 判断 508"/>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8527</xdr:rowOff>
    </xdr:from>
    <xdr:to>
      <xdr:col>31</xdr:col>
      <xdr:colOff>85725</xdr:colOff>
      <xdr:row>83</xdr:row>
      <xdr:rowOff>110127</xdr:rowOff>
    </xdr:to>
    <xdr:sp macro="" textlink="">
      <xdr:nvSpPr>
        <xdr:cNvPr id="510" name="フローチャート : 判断 509"/>
        <xdr:cNvSpPr/>
      </xdr:nvSpPr>
      <xdr:spPr>
        <a:xfrm>
          <a:off x="21272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126654</xdr:rowOff>
    </xdr:from>
    <xdr:ext cx="469744" cy="259045"/>
    <xdr:sp macro="" textlink="">
      <xdr:nvSpPr>
        <xdr:cNvPr id="511" name="n_1aveValue【消防施設】&#10;一人当たり面積"/>
        <xdr:cNvSpPr txBox="1"/>
      </xdr:nvSpPr>
      <xdr:spPr>
        <a:xfrm>
          <a:off x="21075727" y="140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17" name="円/楕円 516"/>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57166</xdr:rowOff>
    </xdr:from>
    <xdr:ext cx="469744" cy="259045"/>
    <xdr:sp macro="" textlink="">
      <xdr:nvSpPr>
        <xdr:cNvPr id="518"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9" name="テキスト ボックス 5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9" name="テキスト ボックス 5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43" name="直線コネクタ 542"/>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44"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45" name="直線コネクタ 544"/>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46"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47" name="直線コネクタ 54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48"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49" name="フローチャート : 判断 548"/>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65405</xdr:rowOff>
    </xdr:from>
    <xdr:to>
      <xdr:col>22</xdr:col>
      <xdr:colOff>415925</xdr:colOff>
      <xdr:row>104</xdr:row>
      <xdr:rowOff>167005</xdr:rowOff>
    </xdr:to>
    <xdr:sp macro="" textlink="">
      <xdr:nvSpPr>
        <xdr:cNvPr id="550" name="フローチャート : 判断 54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158132</xdr:rowOff>
    </xdr:from>
    <xdr:ext cx="405111" cy="259045"/>
    <xdr:sp macro="" textlink="">
      <xdr:nvSpPr>
        <xdr:cNvPr id="551" name="n_1aveValue【庁舎】&#10;有形固定資産減価償却率"/>
        <xdr:cNvSpPr txBox="1"/>
      </xdr:nvSpPr>
      <xdr:spPr>
        <a:xfrm>
          <a:off x="15266043"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128270</xdr:rowOff>
    </xdr:from>
    <xdr:to>
      <xdr:col>22</xdr:col>
      <xdr:colOff>415925</xdr:colOff>
      <xdr:row>101</xdr:row>
      <xdr:rowOff>58420</xdr:rowOff>
    </xdr:to>
    <xdr:sp macro="" textlink="">
      <xdr:nvSpPr>
        <xdr:cNvPr id="557" name="円/楕円 556"/>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74947</xdr:rowOff>
    </xdr:from>
    <xdr:ext cx="405111" cy="259045"/>
    <xdr:sp macro="" textlink="">
      <xdr:nvSpPr>
        <xdr:cNvPr id="558" name="n_1mainValue【庁舎】&#10;有形固定資産減価償却率"/>
        <xdr:cNvSpPr txBox="1"/>
      </xdr:nvSpPr>
      <xdr:spPr>
        <a:xfrm>
          <a:off x="15266043"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9" name="テキスト ボックス 5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85" name="直線コネクタ 584"/>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86"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87" name="直線コネクタ 586"/>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88"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89" name="直線コネクタ 588"/>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90"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91" name="フローチャート : 判断 590"/>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113574</xdr:rowOff>
    </xdr:from>
    <xdr:to>
      <xdr:col>31</xdr:col>
      <xdr:colOff>85725</xdr:colOff>
      <xdr:row>105</xdr:row>
      <xdr:rowOff>43724</xdr:rowOff>
    </xdr:to>
    <xdr:sp macro="" textlink="">
      <xdr:nvSpPr>
        <xdr:cNvPr id="592" name="フローチャート : 判断 591"/>
        <xdr:cNvSpPr/>
      </xdr:nvSpPr>
      <xdr:spPr>
        <a:xfrm>
          <a:off x="21272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60251</xdr:rowOff>
    </xdr:from>
    <xdr:ext cx="469744" cy="259045"/>
    <xdr:sp macro="" textlink="">
      <xdr:nvSpPr>
        <xdr:cNvPr id="593" name="n_1aveValue【庁舎】&#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28666</xdr:rowOff>
    </xdr:from>
    <xdr:to>
      <xdr:col>31</xdr:col>
      <xdr:colOff>85725</xdr:colOff>
      <xdr:row>107</xdr:row>
      <xdr:rowOff>130266</xdr:rowOff>
    </xdr:to>
    <xdr:sp macro="" textlink="">
      <xdr:nvSpPr>
        <xdr:cNvPr id="599" name="円/楕円 598"/>
        <xdr:cNvSpPr/>
      </xdr:nvSpPr>
      <xdr:spPr>
        <a:xfrm>
          <a:off x="2127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121393</xdr:rowOff>
    </xdr:from>
    <xdr:ext cx="469744" cy="259045"/>
    <xdr:sp macro="" textlink="">
      <xdr:nvSpPr>
        <xdr:cNvPr id="600" name="n_1mainValue【庁舎】&#10;一人当たり面積"/>
        <xdr:cNvSpPr txBox="1"/>
      </xdr:nvSpPr>
      <xdr:spPr>
        <a:xfrm>
          <a:off x="210757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有形固定資産減価償却率を分類ごとに見ていくと、類似団体平均を上回るのは、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となっています。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は、耐震化工事が終了しています。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現状の規模を維持していく方針ですが、老朽化が懸念される施設もあることから、長寿命化対策と適切な建替え時期の検討を進めていきます。これらの施設は、防災拠点施設としての機能を備えていることから、公共施設等総合管理計画や、今年度策定予定の個別施設計画に則り、建設・維持管理コストを抑え、利用者に利便性の高い公共サービスの実施に努めていきます。その他の施設についても、日常点検を怠らず、安全に活用できるように管理体制を強化していきます。</a:t>
          </a:r>
          <a:endParaRPr lang="ja-JP" altLang="ja-JP" sz="1400">
            <a:effectLst/>
          </a:endParaRPr>
        </a:p>
        <a:p>
          <a:endParaRPr kumimoji="1" lang="ja-JP" altLang="en-US" sz="1300">
            <a:latin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有形固定資産減価償却率については、全国平均および県内平均を上回る結果となりました。勝浦町が保有する資産の老朽化が考えられます。平成</a:t>
          </a:r>
          <a:r>
            <a:rPr kumimoji="1" lang="en-US" altLang="ja-JP" sz="1100">
              <a:latin typeface="ＭＳ Ｐゴシック"/>
            </a:rPr>
            <a:t>28</a:t>
          </a:r>
          <a:r>
            <a:rPr kumimoji="1" lang="ja-JP" altLang="en-US" sz="1100">
              <a:latin typeface="ＭＳ Ｐゴシック"/>
            </a:rPr>
            <a:t>年度に策定した「勝浦町公共施設等総合管理計画」では、旧耐震基準で建設された公共施設が全体の４割に昇ることから、当計画で定めた、基本方針に則り、施設を安全維持していくと共に、ライフサイクルコストの縮減や、老朽化が著しい及び利用頻度の低い施設は、複合化・集約化・除却等を検討していきます。	</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448932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42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448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03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0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08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121539</xdr:rowOff>
    </xdr:from>
    <xdr:to>
      <xdr:col>3</xdr:col>
      <xdr:colOff>511175</xdr:colOff>
      <xdr:row>29</xdr:row>
      <xdr:rowOff>51689</xdr:rowOff>
    </xdr:to>
    <xdr:sp macro="" textlink="">
      <xdr:nvSpPr>
        <xdr:cNvPr id="81" name="円/楕円 80"/>
        <xdr:cNvSpPr/>
      </xdr:nvSpPr>
      <xdr:spPr>
        <a:xfrm>
          <a:off x="4000500" y="49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178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68216</xdr:rowOff>
    </xdr:from>
    <xdr:ext cx="405111" cy="259045"/>
    <xdr:sp macro="" textlink="">
      <xdr:nvSpPr>
        <xdr:cNvPr id="83" name="n_1mainValue有形固定資産減価償却率"/>
        <xdr:cNvSpPr txBox="1"/>
      </xdr:nvSpPr>
      <xdr:spPr>
        <a:xfrm>
          <a:off x="3836043" y="46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75692</xdr:rowOff>
    </xdr:from>
    <xdr:to>
      <xdr:col>5</xdr:col>
      <xdr:colOff>409575</xdr:colOff>
      <xdr:row>35</xdr:row>
      <xdr:rowOff>5842</xdr:rowOff>
    </xdr:to>
    <xdr:sp macro="" textlink="">
      <xdr:nvSpPr>
        <xdr:cNvPr id="68" name="円/楕円 67"/>
        <xdr:cNvSpPr/>
      </xdr:nvSpPr>
      <xdr:spPr>
        <a:xfrm>
          <a:off x="3746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22369</xdr:rowOff>
    </xdr:from>
    <xdr:ext cx="405111" cy="259045"/>
    <xdr:sp macro="" textlink="">
      <xdr:nvSpPr>
        <xdr:cNvPr id="70" name="n_1mainValue【道路】&#10;有形固定資産減価償却率"/>
        <xdr:cNvSpPr txBox="1"/>
      </xdr:nvSpPr>
      <xdr:spPr>
        <a:xfrm>
          <a:off x="3582043"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5762</xdr:rowOff>
    </xdr:from>
    <xdr:to>
      <xdr:col>14</xdr:col>
      <xdr:colOff>79375</xdr:colOff>
      <xdr:row>39</xdr:row>
      <xdr:rowOff>107362</xdr:rowOff>
    </xdr:to>
    <xdr:sp macro="" textlink="">
      <xdr:nvSpPr>
        <xdr:cNvPr id="109" name="円/楕円 108"/>
        <xdr:cNvSpPr/>
      </xdr:nvSpPr>
      <xdr:spPr>
        <a:xfrm>
          <a:off x="9588500" y="6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98489</xdr:rowOff>
    </xdr:from>
    <xdr:ext cx="534377" cy="259045"/>
    <xdr:sp macro="" textlink="">
      <xdr:nvSpPr>
        <xdr:cNvPr id="111" name="n_1mainValue【道路】&#10;一人当たり延長"/>
        <xdr:cNvSpPr txBox="1"/>
      </xdr:nvSpPr>
      <xdr:spPr>
        <a:xfrm>
          <a:off x="9359410" y="67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133985</xdr:rowOff>
    </xdr:from>
    <xdr:to>
      <xdr:col>5</xdr:col>
      <xdr:colOff>409575</xdr:colOff>
      <xdr:row>60</xdr:row>
      <xdr:rowOff>64135</xdr:rowOff>
    </xdr:to>
    <xdr:sp macro="" textlink="">
      <xdr:nvSpPr>
        <xdr:cNvPr id="149" name="円/楕円 148"/>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80662</xdr:rowOff>
    </xdr:from>
    <xdr:ext cx="405111" cy="259045"/>
    <xdr:sp macro="" textlink="">
      <xdr:nvSpPr>
        <xdr:cNvPr id="151" name="n_1mainValue【橋りょう・トンネル】&#10;有形固定資産減価償却率"/>
        <xdr:cNvSpPr txBox="1"/>
      </xdr:nvSpPr>
      <xdr:spPr>
        <a:xfrm>
          <a:off x="3582043"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20203</xdr:rowOff>
    </xdr:from>
    <xdr:to>
      <xdr:col>14</xdr:col>
      <xdr:colOff>79375</xdr:colOff>
      <xdr:row>61</xdr:row>
      <xdr:rowOff>121803</xdr:rowOff>
    </xdr:to>
    <xdr:sp macro="" textlink="">
      <xdr:nvSpPr>
        <xdr:cNvPr id="186" name="円/楕円 185"/>
        <xdr:cNvSpPr/>
      </xdr:nvSpPr>
      <xdr:spPr>
        <a:xfrm>
          <a:off x="9588500" y="10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138330</xdr:rowOff>
    </xdr:from>
    <xdr:ext cx="599010" cy="259045"/>
    <xdr:sp macro="" textlink="">
      <xdr:nvSpPr>
        <xdr:cNvPr id="188" name="n_1mainValue【橋りょう・トンネル】&#10;一人当たり有形固定資産（償却資産）額"/>
        <xdr:cNvSpPr txBox="1"/>
      </xdr:nvSpPr>
      <xdr:spPr>
        <a:xfrm>
          <a:off x="9327094" y="102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969,699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147320</xdr:rowOff>
    </xdr:from>
    <xdr:to>
      <xdr:col>5</xdr:col>
      <xdr:colOff>409575</xdr:colOff>
      <xdr:row>79</xdr:row>
      <xdr:rowOff>77470</xdr:rowOff>
    </xdr:to>
    <xdr:sp macro="" textlink="">
      <xdr:nvSpPr>
        <xdr:cNvPr id="228" name="円/楕円 227"/>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93997</xdr:rowOff>
    </xdr:from>
    <xdr:ext cx="405111" cy="259045"/>
    <xdr:sp macro="" textlink="">
      <xdr:nvSpPr>
        <xdr:cNvPr id="230" name="n_1mainValue【公営住宅】&#10;有形固定資産減価償却率"/>
        <xdr:cNvSpPr txBox="1"/>
      </xdr:nvSpPr>
      <xdr:spPr>
        <a:xfrm>
          <a:off x="3582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109029</xdr:rowOff>
    </xdr:from>
    <xdr:to>
      <xdr:col>14</xdr:col>
      <xdr:colOff>79375</xdr:colOff>
      <xdr:row>86</xdr:row>
      <xdr:rowOff>39179</xdr:rowOff>
    </xdr:to>
    <xdr:sp macro="" textlink="">
      <xdr:nvSpPr>
        <xdr:cNvPr id="271" name="円/楕円 270"/>
        <xdr:cNvSpPr/>
      </xdr:nvSpPr>
      <xdr:spPr>
        <a:xfrm>
          <a:off x="9588500" y="14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30306</xdr:rowOff>
    </xdr:from>
    <xdr:ext cx="469744" cy="259045"/>
    <xdr:sp macro="" textlink="">
      <xdr:nvSpPr>
        <xdr:cNvPr id="273" name="n_1mainValue【公営住宅】&#10;一人当たり面積"/>
        <xdr:cNvSpPr txBox="1"/>
      </xdr:nvSpPr>
      <xdr:spPr>
        <a:xfrm>
          <a:off x="9391727" y="147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5" name="正方形/長方形 3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6" name="直線コネクタ 3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7" name="テキスト ボックス 31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8" name="直線コネクタ 3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9" name="テキスト ボックス 3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0" name="直線コネクタ 3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1" name="テキスト ボックス 3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2" name="直線コネクタ 3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3" name="テキスト ボックス 3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4" name="直線コネクタ 3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5" name="テキスト ボックス 3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7" name="テキスト ボックス 3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29" name="直線コネクタ 328"/>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30"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31" name="直線コネクタ 330"/>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32"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33" name="直線コネクタ 332"/>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34"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35" name="フローチャート : 判断 334"/>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36" name="フローチャート : 判断 335"/>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31115</xdr:rowOff>
    </xdr:from>
    <xdr:to>
      <xdr:col>22</xdr:col>
      <xdr:colOff>415925</xdr:colOff>
      <xdr:row>59</xdr:row>
      <xdr:rowOff>132715</xdr:rowOff>
    </xdr:to>
    <xdr:sp macro="" textlink="">
      <xdr:nvSpPr>
        <xdr:cNvPr id="342" name="円/楕円 341"/>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343"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123842</xdr:rowOff>
    </xdr:from>
    <xdr:ext cx="405111" cy="259045"/>
    <xdr:sp macro="" textlink="">
      <xdr:nvSpPr>
        <xdr:cNvPr id="344" name="n_1mainValue【学校施設】&#10;有形固定資産減価償却率"/>
        <xdr:cNvSpPr txBox="1"/>
      </xdr:nvSpPr>
      <xdr:spPr>
        <a:xfrm>
          <a:off x="15266043"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6" name="直線コネクタ 3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7" name="テキスト ボックス 3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8" name="直線コネクタ 3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9" name="テキスト ボックス 3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0" name="直線コネクタ 3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1" name="テキスト ボックス 3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2" name="直線コネクタ 3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3" name="テキスト ボックス 3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67" name="直線コネクタ 366"/>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68"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69" name="直線コネクタ 368"/>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70"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71" name="直線コネクタ 370"/>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72"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73" name="フローチャート : 判断 372"/>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374" name="フローチャート : 判断 373"/>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80873</xdr:rowOff>
    </xdr:from>
    <xdr:to>
      <xdr:col>31</xdr:col>
      <xdr:colOff>85725</xdr:colOff>
      <xdr:row>60</xdr:row>
      <xdr:rowOff>11023</xdr:rowOff>
    </xdr:to>
    <xdr:sp macro="" textlink="">
      <xdr:nvSpPr>
        <xdr:cNvPr id="380" name="円/楕円 379"/>
        <xdr:cNvSpPr/>
      </xdr:nvSpPr>
      <xdr:spPr>
        <a:xfrm>
          <a:off x="21272500" y="10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381"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2150</xdr:rowOff>
    </xdr:from>
    <xdr:ext cx="469744" cy="259045"/>
    <xdr:sp macro="" textlink="">
      <xdr:nvSpPr>
        <xdr:cNvPr id="382" name="n_1mainValue【学校施設】&#10;一人当たり面積"/>
        <xdr:cNvSpPr txBox="1"/>
      </xdr:nvSpPr>
      <xdr:spPr>
        <a:xfrm>
          <a:off x="21075727" y="1028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8" name="正方形/長方形 3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7" name="テキスト ボックス 4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8" name="直線コネクタ 4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9" name="テキスト ボックス 4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10" name="直線コネクタ 4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11" name="テキスト ボックス 41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2" name="直線コネクタ 4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3" name="テキスト ボックス 4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4" name="直線コネクタ 4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5" name="テキスト ボックス 4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6" name="直線コネクタ 4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7" name="テキスト ボックス 4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8" name="直線コネクタ 4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9" name="テキスト ボックス 4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0" name="直線コネクタ 4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21" name="テキスト ボックス 42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25" name="直線コネクタ 424"/>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26"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27" name="直線コネクタ 426"/>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28"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29" name="直線コネクタ 42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30"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31" name="フローチャート : 判断 430"/>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32" name="フローチャート : 判断 431"/>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438" name="円/楕円 437"/>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439"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12898</xdr:rowOff>
    </xdr:from>
    <xdr:ext cx="405111" cy="259045"/>
    <xdr:sp macro="" textlink="">
      <xdr:nvSpPr>
        <xdr:cNvPr id="440" name="n_1mainValue【公民館】&#10;有形固定資産減価償却率"/>
        <xdr:cNvSpPr txBox="1"/>
      </xdr:nvSpPr>
      <xdr:spPr>
        <a:xfrm>
          <a:off x="15266043" y="1681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1" name="直線コネクタ 4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2" name="テキスト ボックス 4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3" name="直線コネクタ 4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4" name="テキスト ボックス 4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5" name="直線コネクタ 4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6" name="テキスト ボックス 4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7" name="直線コネクタ 4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8" name="テキスト ボックス 4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9" name="直線コネクタ 4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0" name="テキスト ボックス 4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464" name="直線コネクタ 463"/>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465"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466" name="直線コネクタ 46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467"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468" name="直線コネクタ 467"/>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469"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470" name="フローチャート : 判断 469"/>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71" name="フローチャート : 判断 470"/>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166370</xdr:rowOff>
    </xdr:from>
    <xdr:to>
      <xdr:col>31</xdr:col>
      <xdr:colOff>85725</xdr:colOff>
      <xdr:row>107</xdr:row>
      <xdr:rowOff>96520</xdr:rowOff>
    </xdr:to>
    <xdr:sp macro="" textlink="">
      <xdr:nvSpPr>
        <xdr:cNvPr id="477" name="円/楕円 476"/>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478"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87647</xdr:rowOff>
    </xdr:from>
    <xdr:ext cx="469744" cy="259045"/>
    <xdr:sp macro="" textlink="">
      <xdr:nvSpPr>
        <xdr:cNvPr id="479"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200">
              <a:latin typeface="ＭＳ Ｐゴシック"/>
            </a:rPr>
            <a:t>公営住宅</a:t>
          </a:r>
          <a:r>
            <a:rPr kumimoji="1" lang="en-US" altLang="ja-JP" sz="1200">
              <a:latin typeface="ＭＳ Ｐゴシック"/>
            </a:rPr>
            <a:t>】</a:t>
          </a:r>
          <a:r>
            <a:rPr kumimoji="1" lang="ja-JP" altLang="en-US" sz="1200">
              <a:latin typeface="ＭＳ Ｐゴシック"/>
            </a:rPr>
            <a:t>や</a:t>
          </a:r>
          <a:r>
            <a:rPr kumimoji="1" lang="en-US" altLang="ja-JP" sz="1200">
              <a:latin typeface="ＭＳ Ｐゴシック"/>
            </a:rPr>
            <a:t>【</a:t>
          </a:r>
          <a:r>
            <a:rPr kumimoji="1" lang="ja-JP" altLang="en-US" sz="1200">
              <a:latin typeface="ＭＳ Ｐゴシック"/>
            </a:rPr>
            <a:t>公民館</a:t>
          </a:r>
          <a:r>
            <a:rPr kumimoji="1" lang="en-US" altLang="ja-JP" sz="1200">
              <a:latin typeface="ＭＳ Ｐゴシック"/>
            </a:rPr>
            <a:t>】</a:t>
          </a:r>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学校施設</a:t>
          </a:r>
          <a:r>
            <a:rPr kumimoji="1" lang="en-US" altLang="ja-JP" sz="1200">
              <a:latin typeface="ＭＳ Ｐゴシック"/>
            </a:rPr>
            <a:t>】</a:t>
          </a:r>
          <a:r>
            <a:rPr kumimoji="1" lang="ja-JP" altLang="en-US" sz="1200">
              <a:latin typeface="ＭＳ Ｐゴシック"/>
            </a:rPr>
            <a:t>は、一人当たりの面積が平均を上回っています。中でも、</a:t>
          </a:r>
          <a:r>
            <a:rPr kumimoji="1" lang="en-US" altLang="ja-JP" sz="1200">
              <a:latin typeface="ＭＳ Ｐゴシック"/>
            </a:rPr>
            <a:t>【</a:t>
          </a:r>
          <a:r>
            <a:rPr kumimoji="1" lang="ja-JP" altLang="en-US" sz="1200">
              <a:latin typeface="ＭＳ Ｐゴシック"/>
            </a:rPr>
            <a:t>公営住宅</a:t>
          </a:r>
          <a:r>
            <a:rPr kumimoji="1" lang="en-US" altLang="ja-JP" sz="1200">
              <a:latin typeface="ＭＳ Ｐゴシック"/>
            </a:rPr>
            <a:t>】</a:t>
          </a:r>
          <a:r>
            <a:rPr kumimoji="1" lang="ja-JP" altLang="en-US" sz="1200">
              <a:latin typeface="ＭＳ Ｐゴシック"/>
            </a:rPr>
            <a:t>や</a:t>
          </a:r>
          <a:r>
            <a:rPr kumimoji="1" lang="en-US" altLang="ja-JP" sz="1200">
              <a:latin typeface="ＭＳ Ｐゴシック"/>
            </a:rPr>
            <a:t>【</a:t>
          </a:r>
          <a:r>
            <a:rPr kumimoji="1" lang="ja-JP" altLang="en-US" sz="1200">
              <a:latin typeface="ＭＳ Ｐゴシック"/>
            </a:rPr>
            <a:t>公民館</a:t>
          </a:r>
          <a:r>
            <a:rPr kumimoji="1" lang="en-US" altLang="ja-JP" sz="1200">
              <a:latin typeface="ＭＳ Ｐゴシック"/>
            </a:rPr>
            <a:t>】</a:t>
          </a:r>
          <a:r>
            <a:rPr kumimoji="1" lang="ja-JP" altLang="en-US" sz="1200">
              <a:latin typeface="ＭＳ Ｐゴシック"/>
            </a:rPr>
            <a:t>は、有形固定資産減価償却率が高く、老朽化対策が急がれます。勝浦町住民福祉センターは、平成</a:t>
          </a:r>
          <a:r>
            <a:rPr kumimoji="1" lang="en-US" altLang="ja-JP" sz="1200">
              <a:latin typeface="ＭＳ Ｐゴシック"/>
            </a:rPr>
            <a:t>27</a:t>
          </a:r>
          <a:r>
            <a:rPr kumimoji="1" lang="ja-JP" altLang="en-US" sz="1200">
              <a:latin typeface="ＭＳ Ｐゴシック"/>
            </a:rPr>
            <a:t>年度に耐震化工事を完了ているものの、築</a:t>
          </a:r>
          <a:r>
            <a:rPr kumimoji="1" lang="en-US" altLang="ja-JP" sz="1200">
              <a:latin typeface="ＭＳ Ｐゴシック"/>
            </a:rPr>
            <a:t>40</a:t>
          </a:r>
          <a:r>
            <a:rPr kumimoji="1" lang="ja-JP" altLang="en-US" sz="1200">
              <a:latin typeface="ＭＳ Ｐゴシック"/>
            </a:rPr>
            <a:t>年を経過している施設もあることから、今後も日常点検を心がけ、適切な時期の修繕に取組み、安全に継続利用ができるように努めていきます。</a:t>
          </a:r>
          <a:r>
            <a:rPr kumimoji="1" lang="en-US" altLang="ja-JP" sz="1200">
              <a:latin typeface="ＭＳ Ｐゴシック"/>
            </a:rPr>
            <a:t>【</a:t>
          </a:r>
          <a:r>
            <a:rPr kumimoji="1" lang="ja-JP" altLang="en-US" sz="1200">
              <a:latin typeface="ＭＳ Ｐゴシック"/>
            </a:rPr>
            <a:t>公営住宅</a:t>
          </a:r>
          <a:r>
            <a:rPr kumimoji="1" lang="en-US" altLang="ja-JP" sz="1200">
              <a:latin typeface="ＭＳ Ｐゴシック"/>
            </a:rPr>
            <a:t>】</a:t>
          </a:r>
          <a:r>
            <a:rPr kumimoji="1" lang="ja-JP" altLang="en-US" sz="1200">
              <a:latin typeface="ＭＳ Ｐゴシック"/>
            </a:rPr>
            <a:t>占める割合は本町が保有する建物系公共施設の</a:t>
          </a:r>
          <a:r>
            <a:rPr kumimoji="1" lang="en-US" altLang="ja-JP" sz="1200">
              <a:latin typeface="ＭＳ Ｐゴシック"/>
            </a:rPr>
            <a:t>11.4</a:t>
          </a:r>
          <a:r>
            <a:rPr kumimoji="1" lang="ja-JP" altLang="en-US" sz="1200">
              <a:latin typeface="ＭＳ Ｐゴシック"/>
            </a:rPr>
            <a:t>％となります。耐震化工事が未実施となっていることから、</a:t>
          </a:r>
          <a:r>
            <a:rPr kumimoji="1" lang="en-US" altLang="ja-JP" sz="1200">
              <a:latin typeface="ＭＳ Ｐゴシック"/>
            </a:rPr>
            <a:t>2014</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に制定した「勝浦町公営住宅等長寿命化計画」を遵守すると共に寿命化対策に該当しない公営住宅については、入居状況を考慮しながら、退去の際に取り壊していくことも同時並行的に検討していくこととします。道路や橋りょう、トンネルについても、住民の生活に必要不可欠なインフラ資産であるため、維持管理に係る費用の縮減を図るとともに、新設及び改良による町内通行の円滑化に努めます。加えて、長寿命化の推進、ライフサイクルコストの抑制により、更新等の費用の抑制に努めていきます。</a:t>
          </a:r>
          <a:endParaRPr kumimoji="1" lang="en-US" altLang="ja-JP" sz="1200">
            <a:latin typeface="ＭＳ Ｐゴシック"/>
          </a:endParaRPr>
        </a:p>
        <a:p>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学校施設</a:t>
          </a:r>
          <a:r>
            <a:rPr kumimoji="1" lang="en-US" altLang="ja-JP" sz="1200">
              <a:latin typeface="ＭＳ Ｐゴシック"/>
            </a:rPr>
            <a:t>】</a:t>
          </a:r>
          <a:r>
            <a:rPr kumimoji="1" lang="ja-JP" altLang="en-US" sz="1200">
              <a:latin typeface="ＭＳ Ｐゴシック"/>
            </a:rPr>
            <a:t>については、勝浦中学校は</a:t>
          </a:r>
          <a:r>
            <a:rPr kumimoji="1" lang="en-US" altLang="ja-JP" sz="1200">
              <a:latin typeface="ＭＳ Ｐゴシック"/>
            </a:rPr>
            <a:t>2012</a:t>
          </a:r>
          <a:r>
            <a:rPr kumimoji="1" lang="ja-JP" altLang="en-US" sz="1200">
              <a:latin typeface="ＭＳ Ｐゴシック"/>
            </a:rPr>
            <a:t>年度に現在の校舎に建替え、太陽光発電の導入によるコスト削減にも取り組んでいます。また、小学校の耐震化工事も完了しています。</a:t>
          </a:r>
          <a:endParaRPr kumimoji="1" lang="en-US" altLang="ja-JP" sz="1200">
            <a:latin typeface="ＭＳ Ｐゴシック"/>
          </a:endParaRPr>
        </a:p>
        <a:p>
          <a:r>
            <a:rPr kumimoji="1" lang="ja-JP" altLang="en-US" sz="1200">
              <a:latin typeface="ＭＳ Ｐゴシック"/>
            </a:rPr>
            <a:t>◆勝浦病院については、現在建替えを検討しています。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63500</xdr:rowOff>
    </xdr:from>
    <xdr:to>
      <xdr:col>5</xdr:col>
      <xdr:colOff>409575</xdr:colOff>
      <xdr:row>38</xdr:row>
      <xdr:rowOff>165100</xdr:rowOff>
    </xdr:to>
    <xdr:sp macro="" textlink="">
      <xdr:nvSpPr>
        <xdr:cNvPr id="71" name="円/楕円 70"/>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156227</xdr:rowOff>
    </xdr:from>
    <xdr:ext cx="405111" cy="259045"/>
    <xdr:sp macro="" textlink="">
      <xdr:nvSpPr>
        <xdr:cNvPr id="72" name="n_1mainValue【図書館】&#10;有形固定資産減価償却率"/>
        <xdr:cNvSpPr txBox="1"/>
      </xdr:nvSpPr>
      <xdr:spPr>
        <a:xfrm>
          <a:off x="3582043"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143273</xdr:rowOff>
    </xdr:from>
    <xdr:ext cx="469744" cy="259045"/>
    <xdr:sp macro="" textlink="">
      <xdr:nvSpPr>
        <xdr:cNvPr id="102" name="n_1aveValue【図書館】&#10;一人当たり面積"/>
        <xdr:cNvSpPr txBox="1"/>
      </xdr:nvSpPr>
      <xdr:spPr>
        <a:xfrm>
          <a:off x="9391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135128</xdr:rowOff>
    </xdr:from>
    <xdr:to>
      <xdr:col>14</xdr:col>
      <xdr:colOff>79375</xdr:colOff>
      <xdr:row>37</xdr:row>
      <xdr:rowOff>65278</xdr:rowOff>
    </xdr:to>
    <xdr:sp macro="" textlink="">
      <xdr:nvSpPr>
        <xdr:cNvPr id="108" name="円/楕円 107"/>
        <xdr:cNvSpPr/>
      </xdr:nvSpPr>
      <xdr:spPr>
        <a:xfrm>
          <a:off x="9588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81805</xdr:rowOff>
    </xdr:from>
    <xdr:ext cx="469744" cy="259045"/>
    <xdr:sp macro="" textlink="">
      <xdr:nvSpPr>
        <xdr:cNvPr id="109" name="n_1mainValue【図書館】&#10;一人当たり面積"/>
        <xdr:cNvSpPr txBox="1"/>
      </xdr:nvSpPr>
      <xdr:spPr>
        <a:xfrm>
          <a:off x="93917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74930</xdr:rowOff>
    </xdr:from>
    <xdr:to>
      <xdr:col>5</xdr:col>
      <xdr:colOff>409575</xdr:colOff>
      <xdr:row>63</xdr:row>
      <xdr:rowOff>5080</xdr:rowOff>
    </xdr:to>
    <xdr:sp macro="" textlink="">
      <xdr:nvSpPr>
        <xdr:cNvPr id="148" name="円/楕円 147"/>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21607</xdr:rowOff>
    </xdr:from>
    <xdr:ext cx="405111" cy="259045"/>
    <xdr:sp macro="" textlink="">
      <xdr:nvSpPr>
        <xdr:cNvPr id="149" name="n_1mainValue【体育館・プール】&#10;有形固定資産減価償却率"/>
        <xdr:cNvSpPr txBox="1"/>
      </xdr:nvSpPr>
      <xdr:spPr>
        <a:xfrm>
          <a:off x="3582043"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81"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49530</xdr:rowOff>
    </xdr:from>
    <xdr:to>
      <xdr:col>14</xdr:col>
      <xdr:colOff>79375</xdr:colOff>
      <xdr:row>62</xdr:row>
      <xdr:rowOff>151130</xdr:rowOff>
    </xdr:to>
    <xdr:sp macro="" textlink="">
      <xdr:nvSpPr>
        <xdr:cNvPr id="187" name="円/楕円 186"/>
        <xdr:cNvSpPr/>
      </xdr:nvSpPr>
      <xdr:spPr>
        <a:xfrm>
          <a:off x="9588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142257</xdr:rowOff>
    </xdr:from>
    <xdr:ext cx="469744" cy="259045"/>
    <xdr:sp macro="" textlink="">
      <xdr:nvSpPr>
        <xdr:cNvPr id="188" name="n_1mainValue【体育館・プール】&#10;一人当たり面積"/>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162561</xdr:rowOff>
    </xdr:from>
    <xdr:to>
      <xdr:col>5</xdr:col>
      <xdr:colOff>409575</xdr:colOff>
      <xdr:row>78</xdr:row>
      <xdr:rowOff>92711</xdr:rowOff>
    </xdr:to>
    <xdr:sp macro="" textlink="">
      <xdr:nvSpPr>
        <xdr:cNvPr id="227" name="円/楕円 226"/>
        <xdr:cNvSpPr/>
      </xdr:nvSpPr>
      <xdr:spPr>
        <a:xfrm>
          <a:off x="3746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109238</xdr:rowOff>
    </xdr:from>
    <xdr:ext cx="405111" cy="259045"/>
    <xdr:sp macro="" textlink="">
      <xdr:nvSpPr>
        <xdr:cNvPr id="228" name="n_1mainValue【福祉施設】&#10;有形固定資産減価償却率"/>
        <xdr:cNvSpPr txBox="1"/>
      </xdr:nvSpPr>
      <xdr:spPr>
        <a:xfrm>
          <a:off x="3582043"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7" name="フローチャート : 判断 256"/>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58"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83769</xdr:rowOff>
    </xdr:from>
    <xdr:to>
      <xdr:col>14</xdr:col>
      <xdr:colOff>79375</xdr:colOff>
      <xdr:row>86</xdr:row>
      <xdr:rowOff>13919</xdr:rowOff>
    </xdr:to>
    <xdr:sp macro="" textlink="">
      <xdr:nvSpPr>
        <xdr:cNvPr id="264" name="円/楕円 263"/>
        <xdr:cNvSpPr/>
      </xdr:nvSpPr>
      <xdr:spPr>
        <a:xfrm>
          <a:off x="9588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5046</xdr:rowOff>
    </xdr:from>
    <xdr:ext cx="469744" cy="259045"/>
    <xdr:sp macro="" textlink="">
      <xdr:nvSpPr>
        <xdr:cNvPr id="265" name="n_1mainValue【福祉施設】&#10;一人当たり面積"/>
        <xdr:cNvSpPr txBox="1"/>
      </xdr:nvSpPr>
      <xdr:spPr>
        <a:xfrm>
          <a:off x="93917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90" name="直線コネクタ 289"/>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91"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92" name="直線コネクタ 291"/>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93"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94" name="直線コネクタ 293"/>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95"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96" name="フローチャート : 判断 295"/>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97" name="フローチャート : 判断 296"/>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98"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304" name="円/楕円 303"/>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48277</xdr:rowOff>
    </xdr:from>
    <xdr:ext cx="405111" cy="259045"/>
    <xdr:sp macro="" textlink="">
      <xdr:nvSpPr>
        <xdr:cNvPr id="305" name="n_1mainValue【市民会館】&#10;有形固定資産減価償却率"/>
        <xdr:cNvSpPr txBox="1"/>
      </xdr:nvSpPr>
      <xdr:spPr>
        <a:xfrm>
          <a:off x="3582043" y="183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6" name="直線コネクタ 31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7" name="テキスト ボックス 31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8" name="直線コネクタ 31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9" name="テキスト ボックス 31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0" name="直線コネクタ 31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1" name="テキスト ボックス 32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2" name="直線コネクタ 32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3" name="テキスト ボックス 32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4" name="直線コネクタ 32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5" name="テキスト ボックス 32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6" name="直線コネクタ 32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7" name="テキスト ボックス 32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31" name="直線コネクタ 330"/>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2"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3" name="直線コネクタ 332"/>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4"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5" name="直線コネクタ 334"/>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36"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37" name="フローチャート : 判断 336"/>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38" name="フローチャート : 判断 337"/>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339"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144599</xdr:rowOff>
    </xdr:from>
    <xdr:to>
      <xdr:col>14</xdr:col>
      <xdr:colOff>79375</xdr:colOff>
      <xdr:row>107</xdr:row>
      <xdr:rowOff>74749</xdr:rowOff>
    </xdr:to>
    <xdr:sp macro="" textlink="">
      <xdr:nvSpPr>
        <xdr:cNvPr id="345" name="円/楕円 344"/>
        <xdr:cNvSpPr/>
      </xdr:nvSpPr>
      <xdr:spPr>
        <a:xfrm>
          <a:off x="9588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65876</xdr:rowOff>
    </xdr:from>
    <xdr:ext cx="469744" cy="259045"/>
    <xdr:sp macro="" textlink="">
      <xdr:nvSpPr>
        <xdr:cNvPr id="346" name="n_1mainValue【市民会館】&#10;一人当たり面積"/>
        <xdr:cNvSpPr txBox="1"/>
      </xdr:nvSpPr>
      <xdr:spPr>
        <a:xfrm>
          <a:off x="9391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7" name="テキスト ボックス 36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39</xdr:row>
      <xdr:rowOff>110490</xdr:rowOff>
    </xdr:to>
    <xdr:cxnSp macro="">
      <xdr:nvCxnSpPr>
        <xdr:cNvPr id="371" name="直線コネクタ 370"/>
        <xdr:cNvCxnSpPr/>
      </xdr:nvCxnSpPr>
      <xdr:spPr>
        <a:xfrm flipV="1">
          <a:off x="16318864" y="584835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72" name="【一般廃棄物処理施設】&#10;有形固定資産減価償却率最小値テキスト"/>
        <xdr:cNvSpPr txBox="1"/>
      </xdr:nvSpPr>
      <xdr:spPr>
        <a:xfrm>
          <a:off x="164084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39</xdr:row>
      <xdr:rowOff>110490</xdr:rowOff>
    </xdr:from>
    <xdr:to>
      <xdr:col>23</xdr:col>
      <xdr:colOff>606425</xdr:colOff>
      <xdr:row>39</xdr:row>
      <xdr:rowOff>110490</xdr:rowOff>
    </xdr:to>
    <xdr:cxnSp macro="">
      <xdr:nvCxnSpPr>
        <xdr:cNvPr id="373" name="直線コネクタ 372"/>
        <xdr:cNvCxnSpPr/>
      </xdr:nvCxnSpPr>
      <xdr:spPr>
        <a:xfrm>
          <a:off x="16230600" y="679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374"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375" name="直線コネクタ 374"/>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38117</xdr:rowOff>
    </xdr:from>
    <xdr:ext cx="405111" cy="259045"/>
    <xdr:sp macro="" textlink="">
      <xdr:nvSpPr>
        <xdr:cNvPr id="376" name="【一般廃棄物処理施設】&#10;有形固定資産減価償却率平均値テキスト"/>
        <xdr:cNvSpPr txBox="1"/>
      </xdr:nvSpPr>
      <xdr:spPr>
        <a:xfrm>
          <a:off x="164084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77" name="フローチャート : 判断 376"/>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74930</xdr:rowOff>
    </xdr:from>
    <xdr:to>
      <xdr:col>22</xdr:col>
      <xdr:colOff>415925</xdr:colOff>
      <xdr:row>39</xdr:row>
      <xdr:rowOff>5080</xdr:rowOff>
    </xdr:to>
    <xdr:sp macro="" textlink="">
      <xdr:nvSpPr>
        <xdr:cNvPr id="378" name="フローチャート : 判断 377"/>
        <xdr:cNvSpPr/>
      </xdr:nvSpPr>
      <xdr:spPr>
        <a:xfrm>
          <a:off x="15430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21607</xdr:rowOff>
    </xdr:from>
    <xdr:ext cx="405111" cy="259045"/>
    <xdr:sp macro="" textlink="">
      <xdr:nvSpPr>
        <xdr:cNvPr id="379" name="n_1aveValue【一般廃棄物処理施設】&#10;有形固定資産減価償却率"/>
        <xdr:cNvSpPr txBox="1"/>
      </xdr:nvSpPr>
      <xdr:spPr>
        <a:xfrm>
          <a:off x="15266043"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158750</xdr:rowOff>
    </xdr:from>
    <xdr:to>
      <xdr:col>22</xdr:col>
      <xdr:colOff>415925</xdr:colOff>
      <xdr:row>41</xdr:row>
      <xdr:rowOff>88900</xdr:rowOff>
    </xdr:to>
    <xdr:sp macro="" textlink="">
      <xdr:nvSpPr>
        <xdr:cNvPr id="385" name="円/楕円 384"/>
        <xdr:cNvSpPr/>
      </xdr:nvSpPr>
      <xdr:spPr>
        <a:xfrm>
          <a:off x="1543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80027</xdr:rowOff>
    </xdr:from>
    <xdr:ext cx="405111" cy="259045"/>
    <xdr:sp macro="" textlink="">
      <xdr:nvSpPr>
        <xdr:cNvPr id="386" name="n_1mainValue【一般廃棄物処理施設】&#10;有形固定資産減価償却率"/>
        <xdr:cNvSpPr txBox="1"/>
      </xdr:nvSpPr>
      <xdr:spPr>
        <a:xfrm>
          <a:off x="15266043"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7" name="直線コネクタ 3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8" name="テキスト ボックス 3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9" name="直線コネクタ 3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0" name="テキスト ボックス 3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1" name="直線コネクタ 4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2" name="テキスト ボックス 4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3" name="直線コネクタ 4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4" name="テキスト ボックス 4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408" name="直線コネクタ 407"/>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409"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410" name="直線コネクタ 409"/>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411"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412" name="直線コネクタ 411"/>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413"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414" name="フローチャート : 判断 413"/>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415" name="フローチャート : 判断 414"/>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416"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48123</xdr:rowOff>
    </xdr:from>
    <xdr:to>
      <xdr:col>31</xdr:col>
      <xdr:colOff>85725</xdr:colOff>
      <xdr:row>41</xdr:row>
      <xdr:rowOff>149723</xdr:rowOff>
    </xdr:to>
    <xdr:sp macro="" textlink="">
      <xdr:nvSpPr>
        <xdr:cNvPr id="422" name="円/楕円 421"/>
        <xdr:cNvSpPr/>
      </xdr:nvSpPr>
      <xdr:spPr>
        <a:xfrm>
          <a:off x="21272500" y="70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140850</xdr:rowOff>
    </xdr:from>
    <xdr:ext cx="469744" cy="259045"/>
    <xdr:sp macro="" textlink="">
      <xdr:nvSpPr>
        <xdr:cNvPr id="423" name="n_1mainValue【一般廃棄物処理施設】&#10;一人当たり有形固定資産（償却資産）額"/>
        <xdr:cNvSpPr txBox="1"/>
      </xdr:nvSpPr>
      <xdr:spPr>
        <a:xfrm>
          <a:off x="21075727" y="71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1" name="直線コネクタ 45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2" name="テキスト ボックス 45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3" name="直線コネクタ 45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4" name="テキスト ボックス 45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5" name="直線コネクタ 45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6" name="テキスト ボックス 45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7" name="直線コネクタ 45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8" name="テキスト ボックス 45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62" name="直線コネクタ 461"/>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3"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64" name="直線コネクタ 46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5"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66" name="直線コネクタ 46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67"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68" name="フローチャート : 判断 467"/>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69" name="フローチャート : 判断 468"/>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470"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60452</xdr:rowOff>
    </xdr:from>
    <xdr:to>
      <xdr:col>22</xdr:col>
      <xdr:colOff>415925</xdr:colOff>
      <xdr:row>80</xdr:row>
      <xdr:rowOff>162052</xdr:rowOff>
    </xdr:to>
    <xdr:sp macro="" textlink="">
      <xdr:nvSpPr>
        <xdr:cNvPr id="476" name="円/楕円 475"/>
        <xdr:cNvSpPr/>
      </xdr:nvSpPr>
      <xdr:spPr>
        <a:xfrm>
          <a:off x="15430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7129</xdr:rowOff>
    </xdr:from>
    <xdr:ext cx="405111" cy="259045"/>
    <xdr:sp macro="" textlink="">
      <xdr:nvSpPr>
        <xdr:cNvPr id="477" name="n_1mainValue【消防施設】&#10;有形固定資産減価償却率"/>
        <xdr:cNvSpPr txBox="1"/>
      </xdr:nvSpPr>
      <xdr:spPr>
        <a:xfrm>
          <a:off x="15266043"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8" name="直線コネクタ 4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9" name="テキスト ボックス 4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0" name="直線コネクタ 4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1" name="テキスト ボックス 4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2" name="直線コネクタ 4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3" name="テキスト ボックス 4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4" name="直線コネクタ 4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5" name="テキスト ボックス 4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6" name="直線コネクタ 4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7" name="テキスト ボックス 4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8" name="直線コネクタ 4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9" name="テキスト ボックス 4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03" name="直線コネクタ 502"/>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4"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05" name="直線コネクタ 50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6"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7" name="直線コネクタ 50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08"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09" name="フローチャート : 判断 508"/>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510" name="フローチャート : 判断 509"/>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511"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17" name="円/楕円 516"/>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57166</xdr:rowOff>
    </xdr:from>
    <xdr:ext cx="469744" cy="259045"/>
    <xdr:sp macro="" textlink="">
      <xdr:nvSpPr>
        <xdr:cNvPr id="518"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9" name="テキスト ボックス 5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9" name="テキスト ボックス 5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43" name="直線コネクタ 542"/>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44"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45" name="直線コネクタ 544"/>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46"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47" name="直線コネクタ 54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48"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49" name="フローチャート : 判断 548"/>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50" name="フローチャート : 判断 549"/>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551"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128270</xdr:rowOff>
    </xdr:from>
    <xdr:to>
      <xdr:col>22</xdr:col>
      <xdr:colOff>415925</xdr:colOff>
      <xdr:row>101</xdr:row>
      <xdr:rowOff>58420</xdr:rowOff>
    </xdr:to>
    <xdr:sp macro="" textlink="">
      <xdr:nvSpPr>
        <xdr:cNvPr id="557" name="円/楕円 556"/>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74947</xdr:rowOff>
    </xdr:from>
    <xdr:ext cx="405111" cy="259045"/>
    <xdr:sp macro="" textlink="">
      <xdr:nvSpPr>
        <xdr:cNvPr id="558" name="n_1mainValue【庁舎】&#10;有形固定資産減価償却率"/>
        <xdr:cNvSpPr txBox="1"/>
      </xdr:nvSpPr>
      <xdr:spPr>
        <a:xfrm>
          <a:off x="15266043"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9" name="テキスト ボックス 5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85" name="直線コネクタ 584"/>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86"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87" name="直線コネクタ 586"/>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88"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89" name="直線コネクタ 588"/>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90"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91" name="フローチャート : 判断 590"/>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92" name="フローチャート : 判断 59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93"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28666</xdr:rowOff>
    </xdr:from>
    <xdr:to>
      <xdr:col>31</xdr:col>
      <xdr:colOff>85725</xdr:colOff>
      <xdr:row>107</xdr:row>
      <xdr:rowOff>130266</xdr:rowOff>
    </xdr:to>
    <xdr:sp macro="" textlink="">
      <xdr:nvSpPr>
        <xdr:cNvPr id="599" name="円/楕円 598"/>
        <xdr:cNvSpPr/>
      </xdr:nvSpPr>
      <xdr:spPr>
        <a:xfrm>
          <a:off x="2127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121393</xdr:rowOff>
    </xdr:from>
    <xdr:ext cx="469744" cy="259045"/>
    <xdr:sp macro="" textlink="">
      <xdr:nvSpPr>
        <xdr:cNvPr id="600" name="n_1mainValue【庁舎】&#10;一人当たり面積"/>
        <xdr:cNvSpPr txBox="1"/>
      </xdr:nvSpPr>
      <xdr:spPr>
        <a:xfrm>
          <a:off x="210757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勝浦町の資産として、一人当たりの面積や有形固定額を見ると、</a:t>
          </a:r>
          <a:r>
            <a:rPr kumimoji="1" lang="en-US" altLang="ja-JP" sz="1200">
              <a:latin typeface="ＭＳ Ｐゴシック"/>
            </a:rPr>
            <a:t>【</a:t>
          </a:r>
          <a:r>
            <a:rPr kumimoji="1" lang="ja-JP" altLang="en-US" sz="1200">
              <a:latin typeface="ＭＳ Ｐゴシック"/>
            </a:rPr>
            <a:t>体育館・プール</a:t>
          </a:r>
          <a:r>
            <a:rPr kumimoji="1" lang="en-US" altLang="ja-JP" sz="1200">
              <a:latin typeface="ＭＳ Ｐゴシック"/>
            </a:rPr>
            <a:t>】【</a:t>
          </a:r>
          <a:r>
            <a:rPr kumimoji="1" lang="ja-JP" altLang="en-US" sz="1200">
              <a:latin typeface="ＭＳ Ｐゴシック"/>
            </a:rPr>
            <a:t>福祉施設</a:t>
          </a:r>
          <a:r>
            <a:rPr kumimoji="1" lang="en-US" altLang="ja-JP" sz="1200">
              <a:latin typeface="ＭＳ Ｐゴシック"/>
            </a:rPr>
            <a:t>】【</a:t>
          </a:r>
          <a:r>
            <a:rPr kumimoji="1" lang="ja-JP" altLang="en-US" sz="1200">
              <a:latin typeface="ＭＳ Ｐゴシック"/>
            </a:rPr>
            <a:t>市民会館</a:t>
          </a:r>
          <a:r>
            <a:rPr kumimoji="1" lang="en-US" altLang="ja-JP" sz="1200">
              <a:latin typeface="ＭＳ Ｐゴシック"/>
            </a:rPr>
            <a:t>】【</a:t>
          </a:r>
          <a:r>
            <a:rPr kumimoji="1" lang="ja-JP" altLang="en-US" sz="1200">
              <a:latin typeface="ＭＳ Ｐゴシック"/>
            </a:rPr>
            <a:t>一般廃棄物処理施設</a:t>
          </a:r>
          <a:r>
            <a:rPr kumimoji="1" lang="en-US" altLang="ja-JP" sz="1200">
              <a:latin typeface="ＭＳ Ｐゴシック"/>
            </a:rPr>
            <a:t>】【</a:t>
          </a:r>
          <a:r>
            <a:rPr kumimoji="1" lang="ja-JP" altLang="en-US" sz="1200">
              <a:latin typeface="ＭＳ Ｐゴシック"/>
            </a:rPr>
            <a:t>消防施設</a:t>
          </a:r>
          <a:r>
            <a:rPr kumimoji="1" lang="en-US" altLang="ja-JP" sz="1200">
              <a:latin typeface="ＭＳ Ｐゴシック"/>
            </a:rPr>
            <a:t>】【</a:t>
          </a:r>
          <a:r>
            <a:rPr kumimoji="1" lang="ja-JP" altLang="en-US" sz="1200">
              <a:latin typeface="ＭＳ Ｐゴシック"/>
            </a:rPr>
            <a:t>庁舎</a:t>
          </a:r>
          <a:r>
            <a:rPr kumimoji="1" lang="en-US" altLang="ja-JP" sz="1200">
              <a:latin typeface="ＭＳ Ｐゴシック"/>
            </a:rPr>
            <a:t>】</a:t>
          </a:r>
          <a:r>
            <a:rPr kumimoji="1" lang="ja-JP" altLang="en-US" sz="1200">
              <a:latin typeface="ＭＳ Ｐゴシック"/>
            </a:rPr>
            <a:t>が平均を上回る結果になりました。なかでも、有形固定資産減価償却率が</a:t>
          </a:r>
          <a:r>
            <a:rPr kumimoji="1" lang="en-US" altLang="ja-JP" sz="1200">
              <a:latin typeface="ＭＳ Ｐゴシック"/>
            </a:rPr>
            <a:t>50%</a:t>
          </a:r>
          <a:r>
            <a:rPr kumimoji="1" lang="ja-JP" altLang="en-US" sz="1200">
              <a:latin typeface="ＭＳ Ｐゴシック"/>
            </a:rPr>
            <a:t>を超えているものが多い状況であることから、「勝浦町公共施設等総合管理計画」の基本方針に則り、町全体の公共施設等の総量抑制、施設の維持管理・運営方法の見直し、資産の有効活用等、公共施設等に関する将来的な財政負担を軽減するための取組みを積極的に進めます。新しく施設を建設する際は、複合化を検討します今後も継続して維持管理を行う必要があるものと判断した場合は、</a:t>
          </a:r>
          <a:r>
            <a:rPr kumimoji="1" lang="en-US" altLang="ja-JP" sz="1200">
              <a:latin typeface="ＭＳ Ｐゴシック"/>
            </a:rPr>
            <a:t>LCC</a:t>
          </a:r>
          <a:r>
            <a:rPr kumimoji="1" lang="ja-JP" altLang="en-US" sz="1200">
              <a:latin typeface="ＭＳ Ｐゴシック"/>
            </a:rPr>
            <a:t>（ライフサイクルコスト）の削減に努めていきます。　</a:t>
          </a:r>
          <a:endParaRPr kumimoji="1" lang="en-US" altLang="ja-JP" sz="1200">
            <a:latin typeface="ＭＳ Ｐゴシック"/>
          </a:endParaRPr>
        </a:p>
        <a:p>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庁舎</a:t>
          </a:r>
          <a:r>
            <a:rPr kumimoji="1" lang="en-US" altLang="ja-JP" sz="1200">
              <a:latin typeface="ＭＳ Ｐゴシック"/>
            </a:rPr>
            <a:t>】</a:t>
          </a:r>
          <a:r>
            <a:rPr kumimoji="1" lang="ja-JP" altLang="en-US" sz="1200">
              <a:latin typeface="ＭＳ Ｐゴシック"/>
            </a:rPr>
            <a:t>は、役場庁舎は</a:t>
          </a:r>
          <a:r>
            <a:rPr kumimoji="1" lang="en-US" altLang="ja-JP" sz="1200">
              <a:latin typeface="ＭＳ Ｐゴシック"/>
            </a:rPr>
            <a:t>2015</a:t>
          </a:r>
          <a:r>
            <a:rPr kumimoji="1" lang="ja-JP" altLang="en-US" sz="1200">
              <a:latin typeface="ＭＳ Ｐゴシック"/>
            </a:rPr>
            <a:t>年度で耐震化工事が終了しました。</a:t>
          </a:r>
          <a:endParaRPr kumimoji="1" lang="en-US" altLang="ja-JP" sz="1200">
            <a:latin typeface="ＭＳ Ｐゴシック"/>
          </a:endParaRPr>
        </a:p>
        <a:p>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消防施設</a:t>
          </a:r>
          <a:r>
            <a:rPr kumimoji="1" lang="en-US" altLang="ja-JP" sz="1200">
              <a:latin typeface="ＭＳ Ｐゴシック"/>
            </a:rPr>
            <a:t>】</a:t>
          </a:r>
          <a:r>
            <a:rPr kumimoji="1" lang="ja-JP" altLang="en-US" sz="1200">
              <a:latin typeface="ＭＳ Ｐゴシック"/>
            </a:rPr>
            <a:t>については、現状の規模を維持していく方針ですが、老朽化が懸念される施設もあることから、長寿命化対策と適切な建替え時期の検討を進めます。</a:t>
          </a:r>
          <a:r>
            <a:rPr kumimoji="1" lang="en-US" altLang="ja-JP" sz="1200">
              <a:latin typeface="ＭＳ Ｐゴシック"/>
            </a:rPr>
            <a:t>2016</a:t>
          </a:r>
          <a:r>
            <a:rPr kumimoji="1" lang="ja-JP" altLang="en-US" sz="1200">
              <a:latin typeface="ＭＳ Ｐゴシック"/>
            </a:rPr>
            <a:t>年度にて、西岡消防詰所（第</a:t>
          </a:r>
          <a:r>
            <a:rPr kumimoji="1" lang="en-US" altLang="ja-JP" sz="1200">
              <a:latin typeface="ＭＳ Ｐゴシック"/>
            </a:rPr>
            <a:t>6</a:t>
          </a:r>
          <a:r>
            <a:rPr kumimoji="1" lang="ja-JP" altLang="en-US" sz="1200">
              <a:latin typeface="ＭＳ Ｐゴシック"/>
            </a:rPr>
            <a:t>分団）の建替えを実施しています。</a:t>
          </a:r>
          <a:endParaRPr kumimoji="1" lang="en-US" altLang="ja-JP" sz="1200">
            <a:latin typeface="ＭＳ Ｐゴシック"/>
          </a:endParaRPr>
        </a:p>
        <a:p>
          <a:r>
            <a:rPr kumimoji="1" lang="ja-JP" altLang="en-US" sz="1200">
              <a:latin typeface="ＭＳ Ｐゴシック"/>
            </a:rPr>
            <a:t>◆勝浦町子育て支援センターは、</a:t>
          </a:r>
          <a:r>
            <a:rPr kumimoji="1" lang="en-US" altLang="ja-JP" sz="1200">
              <a:latin typeface="ＭＳ Ｐゴシック"/>
            </a:rPr>
            <a:t>2016</a:t>
          </a:r>
          <a:r>
            <a:rPr kumimoji="1" lang="ja-JP" altLang="en-US" sz="1200">
              <a:latin typeface="ＭＳ Ｐゴシック"/>
            </a:rPr>
            <a:t>年度に建替えを実施しており、利用状況を鑑みた結果、以前の建物の</a:t>
          </a:r>
          <a:r>
            <a:rPr kumimoji="1" lang="en-US" altLang="ja-JP" sz="1200">
              <a:latin typeface="ＭＳ Ｐゴシック"/>
            </a:rPr>
            <a:t>2/3</a:t>
          </a:r>
          <a:r>
            <a:rPr kumimoji="1" lang="ja-JP" altLang="en-US" sz="1200">
              <a:latin typeface="ＭＳ Ｐゴシック"/>
            </a:rPr>
            <a:t>程度の規模に縮小しました。建物の日常点検により、利用者の安全確保に努めていきます。</a:t>
          </a:r>
          <a:endParaRPr kumimoji="1" lang="en-US" altLang="ja-JP" sz="1200">
            <a:latin typeface="ＭＳ Ｐゴシック"/>
          </a:endParaRP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年間、同水準で推移し類似団体の平均値となっています。</a:t>
          </a:r>
          <a:endParaRPr lang="ja-JP" altLang="ja-JP" sz="1400">
            <a:effectLst/>
          </a:endParaRPr>
        </a:p>
        <a:p>
          <a:r>
            <a:rPr kumimoji="1" lang="ja-JP" altLang="ja-JP" sz="1100">
              <a:solidFill>
                <a:schemeClr val="dk1"/>
              </a:solidFill>
              <a:effectLst/>
              <a:latin typeface="+mn-lt"/>
              <a:ea typeface="+mn-ea"/>
              <a:cs typeface="+mn-cs"/>
            </a:rPr>
            <a:t>活気のあるまちづくりを展開しつつ、税滞納額などの圧縮など徴収率の向上に努め、併せて投資的経費の抑制等歳出の見直しを実施するとともに、行財政改革を引き続き実施し、財政の健全化を図ります。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5" name="直線コネクタ 74"/>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類似団体平均、全国平均、県平均と比較すると数値は下回っています。</a:t>
          </a:r>
          <a:endParaRPr lang="ja-JP" altLang="ja-JP" sz="1400">
            <a:effectLst/>
          </a:endParaRPr>
        </a:p>
        <a:p>
          <a:r>
            <a:rPr kumimoji="1" lang="ja-JP" altLang="ja-JP" sz="1100">
              <a:solidFill>
                <a:schemeClr val="dk1"/>
              </a:solidFill>
              <a:effectLst/>
              <a:latin typeface="+mn-lt"/>
              <a:ea typeface="+mn-ea"/>
              <a:cs typeface="+mn-cs"/>
            </a:rPr>
            <a:t>今後も町税の収納率の向上、人件費の抑制、事務事業の見直しなどを行い、健全な財政運営の維持に努めていきます。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23114</xdr:rowOff>
    </xdr:from>
    <xdr:to>
      <xdr:col>7</xdr:col>
      <xdr:colOff>152400</xdr:colOff>
      <xdr:row>59</xdr:row>
      <xdr:rowOff>163068</xdr:rowOff>
    </xdr:to>
    <xdr:cxnSp macro="">
      <xdr:nvCxnSpPr>
        <xdr:cNvPr id="130" name="直線コネクタ 129"/>
        <xdr:cNvCxnSpPr/>
      </xdr:nvCxnSpPr>
      <xdr:spPr>
        <a:xfrm>
          <a:off x="4114800" y="1013866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23114</xdr:rowOff>
    </xdr:from>
    <xdr:to>
      <xdr:col>6</xdr:col>
      <xdr:colOff>0</xdr:colOff>
      <xdr:row>60</xdr:row>
      <xdr:rowOff>6096</xdr:rowOff>
    </xdr:to>
    <xdr:cxnSp macro="">
      <xdr:nvCxnSpPr>
        <xdr:cNvPr id="133" name="直線コネクタ 132"/>
        <xdr:cNvCxnSpPr/>
      </xdr:nvCxnSpPr>
      <xdr:spPr>
        <a:xfrm flipV="1">
          <a:off x="3225800" y="101386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6096</xdr:rowOff>
    </xdr:from>
    <xdr:to>
      <xdr:col>4</xdr:col>
      <xdr:colOff>482600</xdr:colOff>
      <xdr:row>60</xdr:row>
      <xdr:rowOff>131572</xdr:rowOff>
    </xdr:to>
    <xdr:cxnSp macro="">
      <xdr:nvCxnSpPr>
        <xdr:cNvPr id="136" name="直線コネクタ 135"/>
        <xdr:cNvCxnSpPr/>
      </xdr:nvCxnSpPr>
      <xdr:spPr>
        <a:xfrm flipV="1">
          <a:off x="2336800" y="102930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60</xdr:row>
      <xdr:rowOff>165354</xdr:rowOff>
    </xdr:to>
    <xdr:cxnSp macro="">
      <xdr:nvCxnSpPr>
        <xdr:cNvPr id="139" name="直線コネクタ 138"/>
        <xdr:cNvCxnSpPr/>
      </xdr:nvCxnSpPr>
      <xdr:spPr>
        <a:xfrm flipV="1">
          <a:off x="1447800" y="104185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112268</xdr:rowOff>
    </xdr:from>
    <xdr:to>
      <xdr:col>7</xdr:col>
      <xdr:colOff>203200</xdr:colOff>
      <xdr:row>60</xdr:row>
      <xdr:rowOff>42418</xdr:rowOff>
    </xdr:to>
    <xdr:sp macro="" textlink="">
      <xdr:nvSpPr>
        <xdr:cNvPr id="149" name="円/楕円 148"/>
        <xdr:cNvSpPr/>
      </xdr:nvSpPr>
      <xdr:spPr>
        <a:xfrm>
          <a:off x="49022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128795</xdr:rowOff>
    </xdr:from>
    <xdr:ext cx="762000" cy="259045"/>
    <xdr:sp macro="" textlink="">
      <xdr:nvSpPr>
        <xdr:cNvPr id="150" name="財政構造の弾力性該当値テキスト"/>
        <xdr:cNvSpPr txBox="1"/>
      </xdr:nvSpPr>
      <xdr:spPr>
        <a:xfrm>
          <a:off x="5041900" y="100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143764</xdr:rowOff>
    </xdr:from>
    <xdr:to>
      <xdr:col>6</xdr:col>
      <xdr:colOff>50800</xdr:colOff>
      <xdr:row>59</xdr:row>
      <xdr:rowOff>73914</xdr:rowOff>
    </xdr:to>
    <xdr:sp macro="" textlink="">
      <xdr:nvSpPr>
        <xdr:cNvPr id="151" name="円/楕円 150"/>
        <xdr:cNvSpPr/>
      </xdr:nvSpPr>
      <xdr:spPr>
        <a:xfrm>
          <a:off x="4064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84091</xdr:rowOff>
    </xdr:from>
    <xdr:ext cx="736600" cy="259045"/>
    <xdr:sp macro="" textlink="">
      <xdr:nvSpPr>
        <xdr:cNvPr id="152" name="テキスト ボックス 151"/>
        <xdr:cNvSpPr txBox="1"/>
      </xdr:nvSpPr>
      <xdr:spPr>
        <a:xfrm>
          <a:off x="3733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126746</xdr:rowOff>
    </xdr:from>
    <xdr:to>
      <xdr:col>4</xdr:col>
      <xdr:colOff>533400</xdr:colOff>
      <xdr:row>60</xdr:row>
      <xdr:rowOff>56896</xdr:rowOff>
    </xdr:to>
    <xdr:sp macro="" textlink="">
      <xdr:nvSpPr>
        <xdr:cNvPr id="153" name="円/楕円 152"/>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67073</xdr:rowOff>
    </xdr:from>
    <xdr:ext cx="762000" cy="259045"/>
    <xdr:sp macro="" textlink="">
      <xdr:nvSpPr>
        <xdr:cNvPr id="154" name="テキスト ボックス 153"/>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5" name="円/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6" name="テキスト ボックス 155"/>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7" name="円/楕円 156"/>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58" name="テキスト ボックス 157"/>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[192,635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の比較では下回っており、今後も事務事業の見直しを進め歳出削減により一層努めていきます。また、定員管理についても適正を図り、物件費において徹底した需要費の抑制を行うなどの対策を講じ適正化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114314</xdr:rowOff>
    </xdr:from>
    <xdr:to>
      <xdr:col>7</xdr:col>
      <xdr:colOff>152400</xdr:colOff>
      <xdr:row>82</xdr:row>
      <xdr:rowOff>151185</xdr:rowOff>
    </xdr:to>
    <xdr:cxnSp macro="">
      <xdr:nvCxnSpPr>
        <xdr:cNvPr id="193" name="直線コネクタ 192"/>
        <xdr:cNvCxnSpPr/>
      </xdr:nvCxnSpPr>
      <xdr:spPr>
        <a:xfrm flipV="1">
          <a:off x="4114800" y="14173214"/>
          <a:ext cx="8382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90320</xdr:rowOff>
    </xdr:from>
    <xdr:to>
      <xdr:col>6</xdr:col>
      <xdr:colOff>0</xdr:colOff>
      <xdr:row>82</xdr:row>
      <xdr:rowOff>151185</xdr:rowOff>
    </xdr:to>
    <xdr:cxnSp macro="">
      <xdr:nvCxnSpPr>
        <xdr:cNvPr id="196" name="直線コネクタ 195"/>
        <xdr:cNvCxnSpPr/>
      </xdr:nvCxnSpPr>
      <xdr:spPr>
        <a:xfrm>
          <a:off x="3225800" y="14149220"/>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90320</xdr:rowOff>
    </xdr:from>
    <xdr:to>
      <xdr:col>4</xdr:col>
      <xdr:colOff>482600</xdr:colOff>
      <xdr:row>82</xdr:row>
      <xdr:rowOff>116587</xdr:rowOff>
    </xdr:to>
    <xdr:cxnSp macro="">
      <xdr:nvCxnSpPr>
        <xdr:cNvPr id="199" name="直線コネクタ 198"/>
        <xdr:cNvCxnSpPr/>
      </xdr:nvCxnSpPr>
      <xdr:spPr>
        <a:xfrm flipV="1">
          <a:off x="2336800" y="14149220"/>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68631</xdr:rowOff>
    </xdr:from>
    <xdr:to>
      <xdr:col>3</xdr:col>
      <xdr:colOff>279400</xdr:colOff>
      <xdr:row>82</xdr:row>
      <xdr:rowOff>116587</xdr:rowOff>
    </xdr:to>
    <xdr:cxnSp macro="">
      <xdr:nvCxnSpPr>
        <xdr:cNvPr id="202" name="直線コネクタ 201"/>
        <xdr:cNvCxnSpPr/>
      </xdr:nvCxnSpPr>
      <xdr:spPr>
        <a:xfrm>
          <a:off x="1447800" y="14127531"/>
          <a:ext cx="889000" cy="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63514</xdr:rowOff>
    </xdr:from>
    <xdr:to>
      <xdr:col>7</xdr:col>
      <xdr:colOff>203200</xdr:colOff>
      <xdr:row>82</xdr:row>
      <xdr:rowOff>165114</xdr:rowOff>
    </xdr:to>
    <xdr:sp macro="" textlink="">
      <xdr:nvSpPr>
        <xdr:cNvPr id="212" name="円/楕円 211"/>
        <xdr:cNvSpPr/>
      </xdr:nvSpPr>
      <xdr:spPr>
        <a:xfrm>
          <a:off x="4902200" y="14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80041</xdr:rowOff>
    </xdr:from>
    <xdr:ext cx="762000" cy="259045"/>
    <xdr:sp macro="" textlink="">
      <xdr:nvSpPr>
        <xdr:cNvPr id="213" name="人件費・物件費等の状況該当値テキスト"/>
        <xdr:cNvSpPr txBox="1"/>
      </xdr:nvSpPr>
      <xdr:spPr>
        <a:xfrm>
          <a:off x="5041900" y="1396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192,635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100385</xdr:rowOff>
    </xdr:from>
    <xdr:to>
      <xdr:col>6</xdr:col>
      <xdr:colOff>50800</xdr:colOff>
      <xdr:row>83</xdr:row>
      <xdr:rowOff>30535</xdr:rowOff>
    </xdr:to>
    <xdr:sp macro="" textlink="">
      <xdr:nvSpPr>
        <xdr:cNvPr id="214" name="円/楕円 213"/>
        <xdr:cNvSpPr/>
      </xdr:nvSpPr>
      <xdr:spPr>
        <a:xfrm>
          <a:off x="4064000" y="14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40712</xdr:rowOff>
    </xdr:from>
    <xdr:ext cx="736600" cy="259045"/>
    <xdr:sp macro="" textlink="">
      <xdr:nvSpPr>
        <xdr:cNvPr id="215" name="テキスト ボックス 214"/>
        <xdr:cNvSpPr txBox="1"/>
      </xdr:nvSpPr>
      <xdr:spPr>
        <a:xfrm>
          <a:off x="3733800" y="1392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39520</xdr:rowOff>
    </xdr:from>
    <xdr:to>
      <xdr:col>4</xdr:col>
      <xdr:colOff>533400</xdr:colOff>
      <xdr:row>82</xdr:row>
      <xdr:rowOff>141120</xdr:rowOff>
    </xdr:to>
    <xdr:sp macro="" textlink="">
      <xdr:nvSpPr>
        <xdr:cNvPr id="216" name="円/楕円 215"/>
        <xdr:cNvSpPr/>
      </xdr:nvSpPr>
      <xdr:spPr>
        <a:xfrm>
          <a:off x="3175000" y="140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151297</xdr:rowOff>
    </xdr:from>
    <xdr:ext cx="762000" cy="259045"/>
    <xdr:sp macro="" textlink="">
      <xdr:nvSpPr>
        <xdr:cNvPr id="217" name="テキスト ボックス 216"/>
        <xdr:cNvSpPr txBox="1"/>
      </xdr:nvSpPr>
      <xdr:spPr>
        <a:xfrm>
          <a:off x="2844800" y="138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186,669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65787</xdr:rowOff>
    </xdr:from>
    <xdr:to>
      <xdr:col>3</xdr:col>
      <xdr:colOff>330200</xdr:colOff>
      <xdr:row>82</xdr:row>
      <xdr:rowOff>167387</xdr:rowOff>
    </xdr:to>
    <xdr:sp macro="" textlink="">
      <xdr:nvSpPr>
        <xdr:cNvPr id="218" name="円/楕円 217"/>
        <xdr:cNvSpPr/>
      </xdr:nvSpPr>
      <xdr:spPr>
        <a:xfrm>
          <a:off x="2286000" y="14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6114</xdr:rowOff>
    </xdr:from>
    <xdr:ext cx="762000" cy="259045"/>
    <xdr:sp macro="" textlink="">
      <xdr:nvSpPr>
        <xdr:cNvPr id="219" name="テキスト ボックス 218"/>
        <xdr:cNvSpPr txBox="1"/>
      </xdr:nvSpPr>
      <xdr:spPr>
        <a:xfrm>
          <a:off x="1955800" y="138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17831</xdr:rowOff>
    </xdr:from>
    <xdr:to>
      <xdr:col>2</xdr:col>
      <xdr:colOff>127000</xdr:colOff>
      <xdr:row>82</xdr:row>
      <xdr:rowOff>119431</xdr:rowOff>
    </xdr:to>
    <xdr:sp macro="" textlink="">
      <xdr:nvSpPr>
        <xdr:cNvPr id="220" name="円/楕円 219"/>
        <xdr:cNvSpPr/>
      </xdr:nvSpPr>
      <xdr:spPr>
        <a:xfrm>
          <a:off x="1397000" y="140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129608</xdr:rowOff>
    </xdr:from>
    <xdr:ext cx="762000" cy="259045"/>
    <xdr:sp macro="" textlink="">
      <xdr:nvSpPr>
        <xdr:cNvPr id="221" name="テキスト ボックス 220"/>
        <xdr:cNvSpPr txBox="1"/>
      </xdr:nvSpPr>
      <xdr:spPr>
        <a:xfrm>
          <a:off x="1066800" y="1384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類似団体平均、全国町村平均</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下回っています。今後は、全職員を対象とした人事評価制度の適用により職務・職責に応じた人事管理への転換を図りながら、適正化に努めます</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128270</xdr:rowOff>
    </xdr:to>
    <xdr:cxnSp macro="">
      <xdr:nvCxnSpPr>
        <xdr:cNvPr id="255" name="直線コネクタ 254"/>
        <xdr:cNvCxnSpPr/>
      </xdr:nvCxnSpPr>
      <xdr:spPr>
        <a:xfrm flipV="1">
          <a:off x="16179800" y="146532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85</xdr:row>
      <xdr:rowOff>128270</xdr:rowOff>
    </xdr:to>
    <xdr:cxnSp macro="">
      <xdr:nvCxnSpPr>
        <xdr:cNvPr id="258" name="直線コネクタ 257"/>
        <xdr:cNvCxnSpPr/>
      </xdr:nvCxnSpPr>
      <xdr:spPr>
        <a:xfrm>
          <a:off x="15290800" y="1466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136313</xdr:rowOff>
    </xdr:to>
    <xdr:cxnSp macro="">
      <xdr:nvCxnSpPr>
        <xdr:cNvPr id="261" name="直線コネクタ 260"/>
        <xdr:cNvCxnSpPr/>
      </xdr:nvCxnSpPr>
      <xdr:spPr>
        <a:xfrm flipV="1">
          <a:off x="14401800" y="1466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144780</xdr:rowOff>
    </xdr:to>
    <xdr:cxnSp macro="">
      <xdr:nvCxnSpPr>
        <xdr:cNvPr id="264" name="直線コネクタ 263"/>
        <xdr:cNvCxnSpPr/>
      </xdr:nvCxnSpPr>
      <xdr:spPr>
        <a:xfrm flipV="1">
          <a:off x="13512800" y="1470956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4" name="円/楕円 273"/>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5"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6" name="円/楕円 275"/>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7" name="テキスト ボックス 276"/>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8" name="円/楕円 277"/>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9" name="テキスト ボックス 278"/>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0" name="円/楕円 279"/>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1" name="テキスト ボックス 280"/>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2" name="円/楕円 281"/>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83" name="テキスト ボックス 282"/>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平成１２年度からの行財政改革により職員削減に取り組み、類似団体平均を下回っています。今後も適正な定員管理及び職員配置の適正化を図ります。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12129</xdr:rowOff>
    </xdr:from>
    <xdr:to>
      <xdr:col>24</xdr:col>
      <xdr:colOff>558800</xdr:colOff>
      <xdr:row>60</xdr:row>
      <xdr:rowOff>21177</xdr:rowOff>
    </xdr:to>
    <xdr:cxnSp macro="">
      <xdr:nvCxnSpPr>
        <xdr:cNvPr id="314" name="直線コネクタ 313"/>
        <xdr:cNvCxnSpPr/>
      </xdr:nvCxnSpPr>
      <xdr:spPr>
        <a:xfrm>
          <a:off x="16179800" y="10299129"/>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156432</xdr:rowOff>
    </xdr:from>
    <xdr:to>
      <xdr:col>23</xdr:col>
      <xdr:colOff>406400</xdr:colOff>
      <xdr:row>60</xdr:row>
      <xdr:rowOff>12129</xdr:rowOff>
    </xdr:to>
    <xdr:cxnSp macro="">
      <xdr:nvCxnSpPr>
        <xdr:cNvPr id="317" name="直線コネクタ 316"/>
        <xdr:cNvCxnSpPr/>
      </xdr:nvCxnSpPr>
      <xdr:spPr>
        <a:xfrm>
          <a:off x="15290800" y="10271982"/>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156432</xdr:rowOff>
    </xdr:from>
    <xdr:to>
      <xdr:col>22</xdr:col>
      <xdr:colOff>203200</xdr:colOff>
      <xdr:row>59</xdr:row>
      <xdr:rowOff>169101</xdr:rowOff>
    </xdr:to>
    <xdr:cxnSp macro="">
      <xdr:nvCxnSpPr>
        <xdr:cNvPr id="320" name="直線コネクタ 319"/>
        <xdr:cNvCxnSpPr/>
      </xdr:nvCxnSpPr>
      <xdr:spPr>
        <a:xfrm flipV="1">
          <a:off x="14401800" y="10271982"/>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169101</xdr:rowOff>
    </xdr:from>
    <xdr:to>
      <xdr:col>21</xdr:col>
      <xdr:colOff>0</xdr:colOff>
      <xdr:row>60</xdr:row>
      <xdr:rowOff>13938</xdr:rowOff>
    </xdr:to>
    <xdr:cxnSp macro="">
      <xdr:nvCxnSpPr>
        <xdr:cNvPr id="323" name="直線コネクタ 322"/>
        <xdr:cNvCxnSpPr/>
      </xdr:nvCxnSpPr>
      <xdr:spPr>
        <a:xfrm flipV="1">
          <a:off x="13512800" y="10284651"/>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141827</xdr:rowOff>
    </xdr:from>
    <xdr:to>
      <xdr:col>24</xdr:col>
      <xdr:colOff>609600</xdr:colOff>
      <xdr:row>60</xdr:row>
      <xdr:rowOff>71977</xdr:rowOff>
    </xdr:to>
    <xdr:sp macro="" textlink="">
      <xdr:nvSpPr>
        <xdr:cNvPr id="333" name="円/楕円 332"/>
        <xdr:cNvSpPr/>
      </xdr:nvSpPr>
      <xdr:spPr>
        <a:xfrm>
          <a:off x="169672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158354</xdr:rowOff>
    </xdr:from>
    <xdr:ext cx="762000" cy="259045"/>
    <xdr:sp macro="" textlink="">
      <xdr:nvSpPr>
        <xdr:cNvPr id="334" name="定員管理の状況該当値テキスト"/>
        <xdr:cNvSpPr txBox="1"/>
      </xdr:nvSpPr>
      <xdr:spPr>
        <a:xfrm>
          <a:off x="17106900" y="1010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132779</xdr:rowOff>
    </xdr:from>
    <xdr:to>
      <xdr:col>23</xdr:col>
      <xdr:colOff>457200</xdr:colOff>
      <xdr:row>60</xdr:row>
      <xdr:rowOff>62929</xdr:rowOff>
    </xdr:to>
    <xdr:sp macro="" textlink="">
      <xdr:nvSpPr>
        <xdr:cNvPr id="335" name="円/楕円 334"/>
        <xdr:cNvSpPr/>
      </xdr:nvSpPr>
      <xdr:spPr>
        <a:xfrm>
          <a:off x="16129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73106</xdr:rowOff>
    </xdr:from>
    <xdr:ext cx="736600" cy="259045"/>
    <xdr:sp macro="" textlink="">
      <xdr:nvSpPr>
        <xdr:cNvPr id="336" name="テキスト ボックス 335"/>
        <xdr:cNvSpPr txBox="1"/>
      </xdr:nvSpPr>
      <xdr:spPr>
        <a:xfrm>
          <a:off x="15798800" y="1001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105632</xdr:rowOff>
    </xdr:from>
    <xdr:to>
      <xdr:col>22</xdr:col>
      <xdr:colOff>254000</xdr:colOff>
      <xdr:row>60</xdr:row>
      <xdr:rowOff>35782</xdr:rowOff>
    </xdr:to>
    <xdr:sp macro="" textlink="">
      <xdr:nvSpPr>
        <xdr:cNvPr id="337" name="円/楕円 336"/>
        <xdr:cNvSpPr/>
      </xdr:nvSpPr>
      <xdr:spPr>
        <a:xfrm>
          <a:off x="15240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45959</xdr:rowOff>
    </xdr:from>
    <xdr:ext cx="762000" cy="259045"/>
    <xdr:sp macro="" textlink="">
      <xdr:nvSpPr>
        <xdr:cNvPr id="338" name="テキスト ボックス 337"/>
        <xdr:cNvSpPr txBox="1"/>
      </xdr:nvSpPr>
      <xdr:spPr>
        <a:xfrm>
          <a:off x="14909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118301</xdr:rowOff>
    </xdr:from>
    <xdr:to>
      <xdr:col>21</xdr:col>
      <xdr:colOff>50800</xdr:colOff>
      <xdr:row>60</xdr:row>
      <xdr:rowOff>48451</xdr:rowOff>
    </xdr:to>
    <xdr:sp macro="" textlink="">
      <xdr:nvSpPr>
        <xdr:cNvPr id="339" name="円/楕円 338"/>
        <xdr:cNvSpPr/>
      </xdr:nvSpPr>
      <xdr:spPr>
        <a:xfrm>
          <a:off x="14351000" y="102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58628</xdr:rowOff>
    </xdr:from>
    <xdr:ext cx="762000" cy="259045"/>
    <xdr:sp macro="" textlink="">
      <xdr:nvSpPr>
        <xdr:cNvPr id="340" name="テキスト ボックス 339"/>
        <xdr:cNvSpPr txBox="1"/>
      </xdr:nvSpPr>
      <xdr:spPr>
        <a:xfrm>
          <a:off x="14020800" y="100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134588</xdr:rowOff>
    </xdr:from>
    <xdr:to>
      <xdr:col>19</xdr:col>
      <xdr:colOff>533400</xdr:colOff>
      <xdr:row>60</xdr:row>
      <xdr:rowOff>64738</xdr:rowOff>
    </xdr:to>
    <xdr:sp macro="" textlink="">
      <xdr:nvSpPr>
        <xdr:cNvPr id="341" name="円/楕円 340"/>
        <xdr:cNvSpPr/>
      </xdr:nvSpPr>
      <xdr:spPr>
        <a:xfrm>
          <a:off x="13462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74915</xdr:rowOff>
    </xdr:from>
    <xdr:ext cx="762000" cy="259045"/>
    <xdr:sp macro="" textlink="">
      <xdr:nvSpPr>
        <xdr:cNvPr id="342" name="テキスト ボックス 341"/>
        <xdr:cNvSpPr txBox="1"/>
      </xdr:nvSpPr>
      <xdr:spPr>
        <a:xfrm>
          <a:off x="13131800" y="100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５年度臨時地方道整備事業及び平成１２年度過疎対策事業償還終了また、一部事務組合の平成１１年借入分償還終了により数値が下がっていますが、平成２４年度借入分の勝浦中学校新築工事の償還が開始したことや、平成２７年度借入分の庁舎・住民福祉センターの耐震補強工事の償還が今後控えていることから、元利償還金の増加が見込まれます。新規事業実施において充分な精査を行い、新規発行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73914</xdr:rowOff>
    </xdr:from>
    <xdr:to>
      <xdr:col>24</xdr:col>
      <xdr:colOff>558800</xdr:colOff>
      <xdr:row>40</xdr:row>
      <xdr:rowOff>165608</xdr:rowOff>
    </xdr:to>
    <xdr:cxnSp macro="">
      <xdr:nvCxnSpPr>
        <xdr:cNvPr id="373" name="直線コネクタ 372"/>
        <xdr:cNvCxnSpPr/>
      </xdr:nvCxnSpPr>
      <xdr:spPr>
        <a:xfrm flipV="1">
          <a:off x="16179800" y="69319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71374</xdr:rowOff>
    </xdr:to>
    <xdr:cxnSp macro="">
      <xdr:nvCxnSpPr>
        <xdr:cNvPr id="376" name="直線コネクタ 375"/>
        <xdr:cNvCxnSpPr/>
      </xdr:nvCxnSpPr>
      <xdr:spPr>
        <a:xfrm flipV="1">
          <a:off x="15290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129286</xdr:rowOff>
    </xdr:to>
    <xdr:cxnSp macro="">
      <xdr:nvCxnSpPr>
        <xdr:cNvPr id="379" name="直線コネクタ 378"/>
        <xdr:cNvCxnSpPr/>
      </xdr:nvCxnSpPr>
      <xdr:spPr>
        <a:xfrm flipV="1">
          <a:off x="14401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129286</xdr:rowOff>
    </xdr:to>
    <xdr:cxnSp macro="">
      <xdr:nvCxnSpPr>
        <xdr:cNvPr id="382" name="直線コネクタ 381"/>
        <xdr:cNvCxnSpPr/>
      </xdr:nvCxnSpPr>
      <xdr:spPr>
        <a:xfrm>
          <a:off x="13512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23114</xdr:rowOff>
    </xdr:from>
    <xdr:to>
      <xdr:col>24</xdr:col>
      <xdr:colOff>609600</xdr:colOff>
      <xdr:row>40</xdr:row>
      <xdr:rowOff>124714</xdr:rowOff>
    </xdr:to>
    <xdr:sp macro="" textlink="">
      <xdr:nvSpPr>
        <xdr:cNvPr id="392" name="円/楕円 391"/>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39641</xdr:rowOff>
    </xdr:from>
    <xdr:ext cx="762000" cy="259045"/>
    <xdr:sp macro="" textlink="">
      <xdr:nvSpPr>
        <xdr:cNvPr id="393"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394" name="円/楕円 393"/>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55135</xdr:rowOff>
    </xdr:from>
    <xdr:ext cx="736600" cy="259045"/>
    <xdr:sp macro="" textlink="">
      <xdr:nvSpPr>
        <xdr:cNvPr id="395" name="テキスト ボックス 394"/>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396" name="円/楕円 395"/>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397" name="テキスト ボックス 396"/>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398" name="円/楕円 397"/>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99" name="テキスト ボックス 398"/>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0" name="円/楕円 399"/>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01" name="テキスト ボックス 400"/>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類似団体平均を下回っており、主な要因としては、平成１２年度過疎対策事業債償還終了等</a:t>
          </a:r>
          <a:r>
            <a:rPr kumimoji="1" lang="ja-JP" altLang="ja-JP" sz="1100">
              <a:solidFill>
                <a:schemeClr val="dk1"/>
              </a:solidFill>
              <a:effectLst/>
              <a:latin typeface="+mn-lt"/>
              <a:ea typeface="+mn-ea"/>
              <a:cs typeface="+mn-cs"/>
            </a:rPr>
            <a:t>による地方債残高減少や財政調整基金</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充当可能基金の増額等があげられます。今後も公債費等義務的経費の削減を中心とする行財政改革を進め、財政の健全化</a:t>
          </a:r>
          <a:r>
            <a:rPr kumimoji="1" lang="ja-JP" altLang="en-US" sz="1100">
              <a:solidFill>
                <a:schemeClr val="dk1"/>
              </a:solidFill>
              <a:effectLst/>
              <a:latin typeface="+mn-lt"/>
              <a:ea typeface="+mn-ea"/>
              <a:cs typeface="+mn-cs"/>
            </a:rPr>
            <a:t>に努めます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類似団体平均、全国町村平均</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下回っています。今後は、全職員を対象とした人事評価制度の適用により職務・職責に応じた人事管理への転換を図りながら、適正化に努めます</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117856</xdr:rowOff>
    </xdr:to>
    <xdr:cxnSp macro="">
      <xdr:nvCxnSpPr>
        <xdr:cNvPr id="64" name="直線コネクタ 63"/>
        <xdr:cNvCxnSpPr/>
      </xdr:nvCxnSpPr>
      <xdr:spPr>
        <a:xfrm>
          <a:off x="3987800" y="6230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113284</xdr:rowOff>
    </xdr:to>
    <xdr:cxnSp macro="">
      <xdr:nvCxnSpPr>
        <xdr:cNvPr id="67" name="直線コネクタ 66"/>
        <xdr:cNvCxnSpPr/>
      </xdr:nvCxnSpPr>
      <xdr:spPr>
        <a:xfrm flipV="1">
          <a:off x="3098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113284</xdr:rowOff>
    </xdr:to>
    <xdr:cxnSp macro="">
      <xdr:nvCxnSpPr>
        <xdr:cNvPr id="70" name="直線コネクタ 69"/>
        <xdr:cNvCxnSpPr/>
      </xdr:nvCxnSpPr>
      <xdr:spPr>
        <a:xfrm>
          <a:off x="2209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122428</xdr:rowOff>
    </xdr:to>
    <xdr:cxnSp macro="">
      <xdr:nvCxnSpPr>
        <xdr:cNvPr id="73" name="直線コネクタ 72"/>
        <xdr:cNvCxnSpPr/>
      </xdr:nvCxnSpPr>
      <xdr:spPr>
        <a:xfrm flipV="1">
          <a:off x="1320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平均、県平均と比較して物件費に係る経常収支比率は低くなっています。予算編成時にはマイナスシーリングの率を高め、予算執行時には競争によるコスト削減、事務事業評価を用い、必要性・有効性のない事業の削減等を行って経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138430</xdr:rowOff>
    </xdr:to>
    <xdr:cxnSp macro="">
      <xdr:nvCxnSpPr>
        <xdr:cNvPr id="125" name="直線コネクタ 124"/>
        <xdr:cNvCxnSpPr/>
      </xdr:nvCxnSpPr>
      <xdr:spPr>
        <a:xfrm>
          <a:off x="15671800" y="2702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130810</xdr:rowOff>
    </xdr:to>
    <xdr:cxnSp macro="">
      <xdr:nvCxnSpPr>
        <xdr:cNvPr id="128" name="直線コネクタ 127"/>
        <xdr:cNvCxnSpPr/>
      </xdr:nvCxnSpPr>
      <xdr:spPr>
        <a:xfrm>
          <a:off x="14782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62230</xdr:rowOff>
    </xdr:to>
    <xdr:cxnSp macro="">
      <xdr:nvCxnSpPr>
        <xdr:cNvPr id="131" name="直線コネクタ 130"/>
        <xdr:cNvCxnSpPr/>
      </xdr:nvCxnSpPr>
      <xdr:spPr>
        <a:xfrm>
          <a:off x="13893800" y="258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16</xdr:row>
      <xdr:rowOff>20320</xdr:rowOff>
    </xdr:to>
    <xdr:cxnSp macro="">
      <xdr:nvCxnSpPr>
        <xdr:cNvPr id="134" name="直線コネクタ 133"/>
        <xdr:cNvCxnSpPr/>
      </xdr:nvCxnSpPr>
      <xdr:spPr>
        <a:xfrm flipV="1">
          <a:off x="13004800" y="2588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8" name="円/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事務事業の取捨選択や見直し等を行い、財政を圧迫する一因となる扶助費の抑制に努めます。今後も</a:t>
          </a:r>
          <a:r>
            <a:rPr kumimoji="1" lang="ja-JP" altLang="en-US" sz="1100">
              <a:solidFill>
                <a:schemeClr val="dk1"/>
              </a:solidFill>
              <a:effectLst/>
              <a:latin typeface="+mn-lt"/>
              <a:ea typeface="+mn-ea"/>
              <a:cs typeface="+mn-cs"/>
            </a:rPr>
            <a:t>給付</a:t>
          </a:r>
          <a:r>
            <a:rPr kumimoji="1" lang="ja-JP" altLang="ja-JP" sz="1100">
              <a:solidFill>
                <a:schemeClr val="dk1"/>
              </a:solidFill>
              <a:effectLst/>
              <a:latin typeface="+mn-lt"/>
              <a:ea typeface="+mn-ea"/>
              <a:cs typeface="+mn-cs"/>
            </a:rPr>
            <a:t>費の増加が予想されることから更なる事務事業の取捨選択や見直しを行います。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151493</xdr:rowOff>
    </xdr:to>
    <xdr:cxnSp macro="">
      <xdr:nvCxnSpPr>
        <xdr:cNvPr id="187" name="直線コネクタ 186"/>
        <xdr:cNvCxnSpPr/>
      </xdr:nvCxnSpPr>
      <xdr:spPr>
        <a:xfrm>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151493</xdr:rowOff>
    </xdr:to>
    <xdr:cxnSp macro="">
      <xdr:nvCxnSpPr>
        <xdr:cNvPr id="190" name="直線コネクタ 189"/>
        <xdr:cNvCxnSpPr/>
      </xdr:nvCxnSpPr>
      <xdr:spPr>
        <a:xfrm flipV="1">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151493</xdr:rowOff>
    </xdr:to>
    <xdr:cxnSp macro="">
      <xdr:nvCxnSpPr>
        <xdr:cNvPr id="193" name="直線コネクタ 192"/>
        <xdr:cNvCxnSpPr/>
      </xdr:nvCxnSpPr>
      <xdr:spPr>
        <a:xfrm>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102507</xdr:rowOff>
    </xdr:to>
    <xdr:cxnSp macro="">
      <xdr:nvCxnSpPr>
        <xdr:cNvPr id="196" name="直線コネクタ 195"/>
        <xdr:cNvCxnSpPr/>
      </xdr:nvCxnSpPr>
      <xdr:spPr>
        <a:xfrm>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6" name="円/楕円 205"/>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07"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09" name="テキスト ボックス 20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0" name="円/楕円 209"/>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1" name="テキスト ボックス 210"/>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3" name="テキスト ボックス 21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4" name="円/楕円 213"/>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5" name="テキスト ボックス 21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類似団体平均を上回っています。簡易水道事業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更新や</a:t>
          </a:r>
          <a:r>
            <a:rPr kumimoji="1" lang="ja-JP" altLang="ja-JP" sz="1100">
              <a:solidFill>
                <a:schemeClr val="dk1"/>
              </a:solidFill>
              <a:effectLst/>
              <a:latin typeface="+mn-lt"/>
              <a:ea typeface="+mn-ea"/>
              <a:cs typeface="+mn-cs"/>
            </a:rPr>
            <a:t>機能強化等への繰出金の増加が原因と考えられます。今後は、管路の老朽化対策が予想されることから適正な運営管理に努めていきます。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24130</xdr:rowOff>
    </xdr:to>
    <xdr:cxnSp macro="">
      <xdr:nvCxnSpPr>
        <xdr:cNvPr id="243" name="直線コネクタ 242"/>
        <xdr:cNvCxnSpPr/>
      </xdr:nvCxnSpPr>
      <xdr:spPr>
        <a:xfrm flipV="1">
          <a:off x="15671800" y="9956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24130</xdr:rowOff>
    </xdr:from>
    <xdr:to>
      <xdr:col>22</xdr:col>
      <xdr:colOff>565150</xdr:colOff>
      <xdr:row>58</xdr:row>
      <xdr:rowOff>138430</xdr:rowOff>
    </xdr:to>
    <xdr:cxnSp macro="">
      <xdr:nvCxnSpPr>
        <xdr:cNvPr id="246" name="直線コネクタ 245"/>
        <xdr:cNvCxnSpPr/>
      </xdr:nvCxnSpPr>
      <xdr:spPr>
        <a:xfrm flipV="1">
          <a:off x="14782800" y="99682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xdr:rowOff>
    </xdr:from>
    <xdr:to>
      <xdr:col>21</xdr:col>
      <xdr:colOff>361950</xdr:colOff>
      <xdr:row>58</xdr:row>
      <xdr:rowOff>138430</xdr:rowOff>
    </xdr:to>
    <xdr:cxnSp macro="">
      <xdr:nvCxnSpPr>
        <xdr:cNvPr id="249" name="直線コネクタ 248"/>
        <xdr:cNvCxnSpPr/>
      </xdr:nvCxnSpPr>
      <xdr:spPr>
        <a:xfrm>
          <a:off x="13893800" y="9945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1270</xdr:rowOff>
    </xdr:to>
    <xdr:cxnSp macro="">
      <xdr:nvCxnSpPr>
        <xdr:cNvPr id="252" name="直線コネクタ 251"/>
        <xdr:cNvCxnSpPr/>
      </xdr:nvCxnSpPr>
      <xdr:spPr>
        <a:xfrm>
          <a:off x="13004800" y="9911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2" name="円/楕円 26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3"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144780</xdr:rowOff>
    </xdr:from>
    <xdr:to>
      <xdr:col>22</xdr:col>
      <xdr:colOff>615950</xdr:colOff>
      <xdr:row>58</xdr:row>
      <xdr:rowOff>74930</xdr:rowOff>
    </xdr:to>
    <xdr:sp macro="" textlink="">
      <xdr:nvSpPr>
        <xdr:cNvPr id="264" name="円/楕円 263"/>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59707</xdr:rowOff>
    </xdr:from>
    <xdr:ext cx="736600" cy="259045"/>
    <xdr:sp macro="" textlink="">
      <xdr:nvSpPr>
        <xdr:cNvPr id="265" name="テキスト ボックス 264"/>
        <xdr:cNvSpPr txBox="1"/>
      </xdr:nvSpPr>
      <xdr:spPr>
        <a:xfrm>
          <a:off x="15290800" y="1000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87630</xdr:rowOff>
    </xdr:from>
    <xdr:to>
      <xdr:col>21</xdr:col>
      <xdr:colOff>412750</xdr:colOff>
      <xdr:row>59</xdr:row>
      <xdr:rowOff>17780</xdr:rowOff>
    </xdr:to>
    <xdr:sp macro="" textlink="">
      <xdr:nvSpPr>
        <xdr:cNvPr id="266" name="円/楕円 265"/>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67" name="テキスト ボックス 266"/>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121920</xdr:rowOff>
    </xdr:from>
    <xdr:to>
      <xdr:col>20</xdr:col>
      <xdr:colOff>209550</xdr:colOff>
      <xdr:row>58</xdr:row>
      <xdr:rowOff>52070</xdr:rowOff>
    </xdr:to>
    <xdr:sp macro="" textlink="">
      <xdr:nvSpPr>
        <xdr:cNvPr id="268" name="円/楕円 267"/>
        <xdr:cNvSpPr/>
      </xdr:nvSpPr>
      <xdr:spPr>
        <a:xfrm>
          <a:off x="13843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62247</xdr:rowOff>
    </xdr:from>
    <xdr:ext cx="762000" cy="259045"/>
    <xdr:sp macro="" textlink="">
      <xdr:nvSpPr>
        <xdr:cNvPr id="269" name="テキスト ボックス 268"/>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0" name="円/楕円 26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27957</xdr:rowOff>
    </xdr:from>
    <xdr:ext cx="762000" cy="259045"/>
    <xdr:sp macro="" textlink="">
      <xdr:nvSpPr>
        <xdr:cNvPr id="271" name="テキスト ボックス 270"/>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平均、県平均と比較して補助費等に係る経常収支比率は低くなっています。今後も、町の行政評価による見直しを進め、継続的な抑制に努めていきます。各種団体に対する補助金・負担金等の見直しや事務事業の見直しを行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83566</xdr:rowOff>
    </xdr:to>
    <xdr:cxnSp macro="">
      <xdr:nvCxnSpPr>
        <xdr:cNvPr id="301" name="直線コネクタ 300"/>
        <xdr:cNvCxnSpPr/>
      </xdr:nvCxnSpPr>
      <xdr:spPr>
        <a:xfrm>
          <a:off x="15671800" y="60523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129286</xdr:rowOff>
    </xdr:to>
    <xdr:cxnSp macro="">
      <xdr:nvCxnSpPr>
        <xdr:cNvPr id="304" name="直線コネクタ 303"/>
        <xdr:cNvCxnSpPr/>
      </xdr:nvCxnSpPr>
      <xdr:spPr>
        <a:xfrm flipV="1">
          <a:off x="14782800" y="60523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170434</xdr:rowOff>
    </xdr:to>
    <xdr:cxnSp macro="">
      <xdr:nvCxnSpPr>
        <xdr:cNvPr id="307" name="直線コネクタ 306"/>
        <xdr:cNvCxnSpPr/>
      </xdr:nvCxnSpPr>
      <xdr:spPr>
        <a:xfrm flipV="1">
          <a:off x="13893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3556</xdr:rowOff>
    </xdr:to>
    <xdr:cxnSp macro="">
      <xdr:nvCxnSpPr>
        <xdr:cNvPr id="310" name="直線コネクタ 309"/>
        <xdr:cNvCxnSpPr/>
      </xdr:nvCxnSpPr>
      <xdr:spPr>
        <a:xfrm flipV="1">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0" name="円/楕円 319"/>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1"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22" name="円/楕円 32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23" name="テキスト ボックス 32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4" name="円/楕円 323"/>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5" name="テキスト ボックス 324"/>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26" name="円/楕円 325"/>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27" name="テキスト ボックス 326"/>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8" name="円/楕円 327"/>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29" name="テキスト ボックス 328"/>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平成２６年度では、平成５年度臨時地方道整備事業及び平成１２年度過疎対策事業償還終了により、公債費の数値は下がっていましたが、平成２４年度借入分の勝浦中学校新築工事の償還が始まったことから</a:t>
          </a:r>
          <a:r>
            <a:rPr kumimoji="1" lang="ja-JP" altLang="en-US" sz="1100">
              <a:solidFill>
                <a:schemeClr val="dk1"/>
              </a:solidFill>
              <a:effectLst/>
              <a:latin typeface="+mn-lt"/>
              <a:ea typeface="+mn-ea"/>
              <a:cs typeface="+mn-cs"/>
            </a:rPr>
            <a:t>平成２７年度から</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傾向にあります</a:t>
          </a:r>
          <a:r>
            <a:rPr kumimoji="1" lang="ja-JP" altLang="ja-JP" sz="1100">
              <a:solidFill>
                <a:schemeClr val="dk1"/>
              </a:solidFill>
              <a:effectLst/>
              <a:latin typeface="+mn-lt"/>
              <a:ea typeface="+mn-ea"/>
              <a:cs typeface="+mn-cs"/>
            </a:rPr>
            <a:t>。今後も平成２７年度借入分の役場庁舎・住民福祉センター耐震補強工事や平成２８年度借入分の子ども子育て支援交流センター新築工事の償還が控えていることから、引き続き新規発行の抑制や有利な地方債の活用等適正な公債費管理を行う必要が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8128</xdr:rowOff>
    </xdr:to>
    <xdr:cxnSp macro="">
      <xdr:nvCxnSpPr>
        <xdr:cNvPr id="359" name="直線コネクタ 358"/>
        <xdr:cNvCxnSpPr/>
      </xdr:nvCxnSpPr>
      <xdr:spPr>
        <a:xfrm>
          <a:off x="3987800" y="133492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147574</xdr:rowOff>
    </xdr:to>
    <xdr:cxnSp macro="">
      <xdr:nvCxnSpPr>
        <xdr:cNvPr id="362" name="直線コネクタ 361"/>
        <xdr:cNvCxnSpPr/>
      </xdr:nvCxnSpPr>
      <xdr:spPr>
        <a:xfrm>
          <a:off x="3098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78</xdr:row>
      <xdr:rowOff>159004</xdr:rowOff>
    </xdr:to>
    <xdr:cxnSp macro="">
      <xdr:nvCxnSpPr>
        <xdr:cNvPr id="365" name="直線コネクタ 364"/>
        <xdr:cNvCxnSpPr/>
      </xdr:nvCxnSpPr>
      <xdr:spPr>
        <a:xfrm flipV="1">
          <a:off x="2209800" y="1329893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159004</xdr:rowOff>
    </xdr:to>
    <xdr:cxnSp macro="">
      <xdr:nvCxnSpPr>
        <xdr:cNvPr id="368" name="直線コネクタ 367"/>
        <xdr:cNvCxnSpPr/>
      </xdr:nvCxnSpPr>
      <xdr:spPr>
        <a:xfrm>
          <a:off x="1320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78" name="円/楕円 377"/>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79"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0" name="円/楕円 379"/>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1" name="テキスト ボックス 380"/>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2" name="円/楕円 381"/>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83" name="テキスト ボックス 382"/>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84" name="円/楕円 383"/>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85" name="テキスト ボックス 384"/>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86" name="円/楕円 385"/>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87" name="テキスト ボックス 386"/>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行財政改革により事務事業の見直しを進め歳出削減を進めてきたことから、比率は各年度で類似団体平均、全国平均、県平均を下回っています。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xdr:rowOff>
    </xdr:from>
    <xdr:to>
      <xdr:col>24</xdr:col>
      <xdr:colOff>31750</xdr:colOff>
      <xdr:row>74</xdr:row>
      <xdr:rowOff>85090</xdr:rowOff>
    </xdr:to>
    <xdr:cxnSp macro="">
      <xdr:nvCxnSpPr>
        <xdr:cNvPr id="420" name="直線コネクタ 419"/>
        <xdr:cNvCxnSpPr/>
      </xdr:nvCxnSpPr>
      <xdr:spPr>
        <a:xfrm>
          <a:off x="15671800" y="126885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xdr:rowOff>
    </xdr:from>
    <xdr:to>
      <xdr:col>22</xdr:col>
      <xdr:colOff>565150</xdr:colOff>
      <xdr:row>74</xdr:row>
      <xdr:rowOff>165100</xdr:rowOff>
    </xdr:to>
    <xdr:cxnSp macro="">
      <xdr:nvCxnSpPr>
        <xdr:cNvPr id="423" name="直線コネクタ 422"/>
        <xdr:cNvCxnSpPr/>
      </xdr:nvCxnSpPr>
      <xdr:spPr>
        <a:xfrm flipV="1">
          <a:off x="14782800" y="126885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69850</xdr:rowOff>
    </xdr:from>
    <xdr:to>
      <xdr:col>21</xdr:col>
      <xdr:colOff>361950</xdr:colOff>
      <xdr:row>74</xdr:row>
      <xdr:rowOff>165100</xdr:rowOff>
    </xdr:to>
    <xdr:cxnSp macro="">
      <xdr:nvCxnSpPr>
        <xdr:cNvPr id="426" name="直線コネクタ 425"/>
        <xdr:cNvCxnSpPr/>
      </xdr:nvCxnSpPr>
      <xdr:spPr>
        <a:xfrm>
          <a:off x="13893800" y="12757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69850</xdr:rowOff>
    </xdr:from>
    <xdr:to>
      <xdr:col>20</xdr:col>
      <xdr:colOff>158750</xdr:colOff>
      <xdr:row>74</xdr:row>
      <xdr:rowOff>138430</xdr:rowOff>
    </xdr:to>
    <xdr:cxnSp macro="">
      <xdr:nvCxnSpPr>
        <xdr:cNvPr id="429" name="直線コネクタ 428"/>
        <xdr:cNvCxnSpPr/>
      </xdr:nvCxnSpPr>
      <xdr:spPr>
        <a:xfrm flipV="1">
          <a:off x="13004800" y="12757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34290</xdr:rowOff>
    </xdr:from>
    <xdr:to>
      <xdr:col>24</xdr:col>
      <xdr:colOff>82550</xdr:colOff>
      <xdr:row>74</xdr:row>
      <xdr:rowOff>135890</xdr:rowOff>
    </xdr:to>
    <xdr:sp macro="" textlink="">
      <xdr:nvSpPr>
        <xdr:cNvPr id="439" name="円/楕円 438"/>
        <xdr:cNvSpPr/>
      </xdr:nvSpPr>
      <xdr:spPr>
        <a:xfrm>
          <a:off x="16459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50817</xdr:rowOff>
    </xdr:from>
    <xdr:ext cx="762000" cy="259045"/>
    <xdr:sp macro="" textlink="">
      <xdr:nvSpPr>
        <xdr:cNvPr id="440" name="公債費以外該当値テキスト"/>
        <xdr:cNvSpPr txBox="1"/>
      </xdr:nvSpPr>
      <xdr:spPr>
        <a:xfrm>
          <a:off x="165989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121920</xdr:rowOff>
    </xdr:from>
    <xdr:to>
      <xdr:col>22</xdr:col>
      <xdr:colOff>615950</xdr:colOff>
      <xdr:row>74</xdr:row>
      <xdr:rowOff>52070</xdr:rowOff>
    </xdr:to>
    <xdr:sp macro="" textlink="">
      <xdr:nvSpPr>
        <xdr:cNvPr id="441" name="円/楕円 440"/>
        <xdr:cNvSpPr/>
      </xdr:nvSpPr>
      <xdr:spPr>
        <a:xfrm>
          <a:off x="15621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62247</xdr:rowOff>
    </xdr:from>
    <xdr:ext cx="736600" cy="259045"/>
    <xdr:sp macro="" textlink="">
      <xdr:nvSpPr>
        <xdr:cNvPr id="442" name="テキスト ボックス 441"/>
        <xdr:cNvSpPr txBox="1"/>
      </xdr:nvSpPr>
      <xdr:spPr>
        <a:xfrm>
          <a:off x="15290800" y="1240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114300</xdr:rowOff>
    </xdr:from>
    <xdr:to>
      <xdr:col>21</xdr:col>
      <xdr:colOff>412750</xdr:colOff>
      <xdr:row>75</xdr:row>
      <xdr:rowOff>44450</xdr:rowOff>
    </xdr:to>
    <xdr:sp macro="" textlink="">
      <xdr:nvSpPr>
        <xdr:cNvPr id="443" name="円/楕円 442"/>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54627</xdr:rowOff>
    </xdr:from>
    <xdr:ext cx="762000" cy="259045"/>
    <xdr:sp macro="" textlink="">
      <xdr:nvSpPr>
        <xdr:cNvPr id="444" name="テキスト ボックス 443"/>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19050</xdr:rowOff>
    </xdr:from>
    <xdr:to>
      <xdr:col>20</xdr:col>
      <xdr:colOff>209550</xdr:colOff>
      <xdr:row>74</xdr:row>
      <xdr:rowOff>120650</xdr:rowOff>
    </xdr:to>
    <xdr:sp macro="" textlink="">
      <xdr:nvSpPr>
        <xdr:cNvPr id="445" name="円/楕円 444"/>
        <xdr:cNvSpPr/>
      </xdr:nvSpPr>
      <xdr:spPr>
        <a:xfrm>
          <a:off x="13843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130827</xdr:rowOff>
    </xdr:from>
    <xdr:ext cx="762000" cy="259045"/>
    <xdr:sp macro="" textlink="">
      <xdr:nvSpPr>
        <xdr:cNvPr id="446" name="テキスト ボックス 445"/>
        <xdr:cNvSpPr txBox="1"/>
      </xdr:nvSpPr>
      <xdr:spPr>
        <a:xfrm>
          <a:off x="13512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87630</xdr:rowOff>
    </xdr:from>
    <xdr:to>
      <xdr:col>19</xdr:col>
      <xdr:colOff>6350</xdr:colOff>
      <xdr:row>75</xdr:row>
      <xdr:rowOff>17780</xdr:rowOff>
    </xdr:to>
    <xdr:sp macro="" textlink="">
      <xdr:nvSpPr>
        <xdr:cNvPr id="447" name="円/楕円 446"/>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27957</xdr:rowOff>
    </xdr:from>
    <xdr:ext cx="762000" cy="259045"/>
    <xdr:sp macro="" textlink="">
      <xdr:nvSpPr>
        <xdr:cNvPr id="448" name="テキスト ボックス 447"/>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徳島県勝浦町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14634</xdr:rowOff>
    </xdr:from>
    <xdr:to>
      <xdr:col>4</xdr:col>
      <xdr:colOff>1117600</xdr:colOff>
      <xdr:row>19</xdr:row>
      <xdr:rowOff>27972</xdr:rowOff>
    </xdr:to>
    <xdr:cxnSp macro="">
      <xdr:nvCxnSpPr>
        <xdr:cNvPr id="46" name="直線コネクタ 45"/>
        <xdr:cNvCxnSpPr/>
      </xdr:nvCxnSpPr>
      <xdr:spPr bwMode="auto">
        <a:xfrm>
          <a:off x="5003800" y="3319809"/>
          <a:ext cx="647700" cy="1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14634</xdr:rowOff>
    </xdr:from>
    <xdr:to>
      <xdr:col>4</xdr:col>
      <xdr:colOff>469900</xdr:colOff>
      <xdr:row>19</xdr:row>
      <xdr:rowOff>17411</xdr:rowOff>
    </xdr:to>
    <xdr:cxnSp macro="">
      <xdr:nvCxnSpPr>
        <xdr:cNvPr id="49" name="直線コネクタ 48"/>
        <xdr:cNvCxnSpPr/>
      </xdr:nvCxnSpPr>
      <xdr:spPr bwMode="auto">
        <a:xfrm flipV="1">
          <a:off x="4305300" y="3319809"/>
          <a:ext cx="698500" cy="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17411</xdr:rowOff>
    </xdr:from>
    <xdr:to>
      <xdr:col>3</xdr:col>
      <xdr:colOff>904875</xdr:colOff>
      <xdr:row>19</xdr:row>
      <xdr:rowOff>21206</xdr:rowOff>
    </xdr:to>
    <xdr:cxnSp macro="">
      <xdr:nvCxnSpPr>
        <xdr:cNvPr id="52" name="直線コネクタ 51"/>
        <xdr:cNvCxnSpPr/>
      </xdr:nvCxnSpPr>
      <xdr:spPr bwMode="auto">
        <a:xfrm flipV="1">
          <a:off x="3606800" y="3322586"/>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9096</xdr:rowOff>
    </xdr:from>
    <xdr:to>
      <xdr:col>3</xdr:col>
      <xdr:colOff>206375</xdr:colOff>
      <xdr:row>19</xdr:row>
      <xdr:rowOff>21206</xdr:rowOff>
    </xdr:to>
    <xdr:cxnSp macro="">
      <xdr:nvCxnSpPr>
        <xdr:cNvPr id="55" name="直線コネクタ 54"/>
        <xdr:cNvCxnSpPr/>
      </xdr:nvCxnSpPr>
      <xdr:spPr bwMode="auto">
        <a:xfrm>
          <a:off x="2908300" y="3314271"/>
          <a:ext cx="698500" cy="12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148622</xdr:rowOff>
    </xdr:from>
    <xdr:to>
      <xdr:col>5</xdr:col>
      <xdr:colOff>34925</xdr:colOff>
      <xdr:row>19</xdr:row>
      <xdr:rowOff>78772</xdr:rowOff>
    </xdr:to>
    <xdr:sp macro="" textlink="">
      <xdr:nvSpPr>
        <xdr:cNvPr id="65" name="円/楕円 64"/>
        <xdr:cNvSpPr/>
      </xdr:nvSpPr>
      <xdr:spPr bwMode="auto">
        <a:xfrm>
          <a:off x="5600700" y="328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57199</xdr:rowOff>
    </xdr:from>
    <xdr:ext cx="762000" cy="259045"/>
    <xdr:sp macro="" textlink="">
      <xdr:nvSpPr>
        <xdr:cNvPr id="66" name="人口1人当たり決算額の推移該当値テキスト130"/>
        <xdr:cNvSpPr txBox="1"/>
      </xdr:nvSpPr>
      <xdr:spPr>
        <a:xfrm>
          <a:off x="5740400" y="319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135284</xdr:rowOff>
    </xdr:from>
    <xdr:to>
      <xdr:col>4</xdr:col>
      <xdr:colOff>520700</xdr:colOff>
      <xdr:row>19</xdr:row>
      <xdr:rowOff>65434</xdr:rowOff>
    </xdr:to>
    <xdr:sp macro="" textlink="">
      <xdr:nvSpPr>
        <xdr:cNvPr id="67" name="円/楕円 66"/>
        <xdr:cNvSpPr/>
      </xdr:nvSpPr>
      <xdr:spPr bwMode="auto">
        <a:xfrm>
          <a:off x="4953000" y="32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50211</xdr:rowOff>
    </xdr:from>
    <xdr:ext cx="736600" cy="259045"/>
    <xdr:sp macro="" textlink="">
      <xdr:nvSpPr>
        <xdr:cNvPr id="68" name="テキスト ボックス 67"/>
        <xdr:cNvSpPr txBox="1"/>
      </xdr:nvSpPr>
      <xdr:spPr>
        <a:xfrm>
          <a:off x="4622800" y="335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138061</xdr:rowOff>
    </xdr:from>
    <xdr:to>
      <xdr:col>3</xdr:col>
      <xdr:colOff>955675</xdr:colOff>
      <xdr:row>19</xdr:row>
      <xdr:rowOff>68211</xdr:rowOff>
    </xdr:to>
    <xdr:sp macro="" textlink="">
      <xdr:nvSpPr>
        <xdr:cNvPr id="69" name="円/楕円 68"/>
        <xdr:cNvSpPr/>
      </xdr:nvSpPr>
      <xdr:spPr bwMode="auto">
        <a:xfrm>
          <a:off x="4254500" y="3271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52988</xdr:rowOff>
    </xdr:from>
    <xdr:ext cx="762000" cy="259045"/>
    <xdr:sp macro="" textlink="">
      <xdr:nvSpPr>
        <xdr:cNvPr id="70" name="テキスト ボックス 69"/>
        <xdr:cNvSpPr txBox="1"/>
      </xdr:nvSpPr>
      <xdr:spPr>
        <a:xfrm>
          <a:off x="3924300" y="335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141856</xdr:rowOff>
    </xdr:from>
    <xdr:to>
      <xdr:col>3</xdr:col>
      <xdr:colOff>257175</xdr:colOff>
      <xdr:row>19</xdr:row>
      <xdr:rowOff>72006</xdr:rowOff>
    </xdr:to>
    <xdr:sp macro="" textlink="">
      <xdr:nvSpPr>
        <xdr:cNvPr id="71" name="円/楕円 70"/>
        <xdr:cNvSpPr/>
      </xdr:nvSpPr>
      <xdr:spPr bwMode="auto">
        <a:xfrm>
          <a:off x="3556000" y="327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56783</xdr:rowOff>
    </xdr:from>
    <xdr:ext cx="762000" cy="259045"/>
    <xdr:sp macro="" textlink="">
      <xdr:nvSpPr>
        <xdr:cNvPr id="72" name="テキスト ボックス 71"/>
        <xdr:cNvSpPr txBox="1"/>
      </xdr:nvSpPr>
      <xdr:spPr>
        <a:xfrm>
          <a:off x="3225800" y="336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129746</xdr:rowOff>
    </xdr:from>
    <xdr:to>
      <xdr:col>2</xdr:col>
      <xdr:colOff>692150</xdr:colOff>
      <xdr:row>19</xdr:row>
      <xdr:rowOff>59896</xdr:rowOff>
    </xdr:to>
    <xdr:sp macro="" textlink="">
      <xdr:nvSpPr>
        <xdr:cNvPr id="73" name="円/楕円 72"/>
        <xdr:cNvSpPr/>
      </xdr:nvSpPr>
      <xdr:spPr bwMode="auto">
        <a:xfrm>
          <a:off x="2857500" y="326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44673</xdr:rowOff>
    </xdr:from>
    <xdr:ext cx="762000" cy="259045"/>
    <xdr:sp macro="" textlink="">
      <xdr:nvSpPr>
        <xdr:cNvPr id="74" name="テキスト ボックス 73"/>
        <xdr:cNvSpPr txBox="1"/>
      </xdr:nvSpPr>
      <xdr:spPr>
        <a:xfrm>
          <a:off x="2527300" y="334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159951</xdr:rowOff>
    </xdr:from>
    <xdr:to>
      <xdr:col>4</xdr:col>
      <xdr:colOff>1117600</xdr:colOff>
      <xdr:row>37</xdr:row>
      <xdr:rowOff>6169</xdr:rowOff>
    </xdr:to>
    <xdr:cxnSp macro="">
      <xdr:nvCxnSpPr>
        <xdr:cNvPr id="109" name="直線コネクタ 108"/>
        <xdr:cNvCxnSpPr/>
      </xdr:nvCxnSpPr>
      <xdr:spPr bwMode="auto">
        <a:xfrm flipV="1">
          <a:off x="5003800" y="7113201"/>
          <a:ext cx="647700" cy="1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6169</xdr:rowOff>
    </xdr:from>
    <xdr:to>
      <xdr:col>4</xdr:col>
      <xdr:colOff>469900</xdr:colOff>
      <xdr:row>37</xdr:row>
      <xdr:rowOff>32327</xdr:rowOff>
    </xdr:to>
    <xdr:cxnSp macro="">
      <xdr:nvCxnSpPr>
        <xdr:cNvPr id="112" name="直線コネクタ 111"/>
        <xdr:cNvCxnSpPr/>
      </xdr:nvCxnSpPr>
      <xdr:spPr bwMode="auto">
        <a:xfrm flipV="1">
          <a:off x="4305300" y="7130869"/>
          <a:ext cx="698500" cy="26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317631</xdr:rowOff>
    </xdr:from>
    <xdr:to>
      <xdr:col>3</xdr:col>
      <xdr:colOff>904875</xdr:colOff>
      <xdr:row>37</xdr:row>
      <xdr:rowOff>32327</xdr:rowOff>
    </xdr:to>
    <xdr:cxnSp macro="">
      <xdr:nvCxnSpPr>
        <xdr:cNvPr id="115" name="直線コネクタ 114"/>
        <xdr:cNvCxnSpPr/>
      </xdr:nvCxnSpPr>
      <xdr:spPr bwMode="auto">
        <a:xfrm>
          <a:off x="3606800" y="6927981"/>
          <a:ext cx="698500" cy="22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317631</xdr:rowOff>
    </xdr:from>
    <xdr:to>
      <xdr:col>3</xdr:col>
      <xdr:colOff>206375</xdr:colOff>
      <xdr:row>36</xdr:row>
      <xdr:rowOff>17120</xdr:rowOff>
    </xdr:to>
    <xdr:cxnSp macro="">
      <xdr:nvCxnSpPr>
        <xdr:cNvPr id="118" name="直線コネクタ 117"/>
        <xdr:cNvCxnSpPr/>
      </xdr:nvCxnSpPr>
      <xdr:spPr bwMode="auto">
        <a:xfrm flipV="1">
          <a:off x="2908300" y="6927981"/>
          <a:ext cx="6985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109151</xdr:rowOff>
    </xdr:from>
    <xdr:to>
      <xdr:col>5</xdr:col>
      <xdr:colOff>34925</xdr:colOff>
      <xdr:row>37</xdr:row>
      <xdr:rowOff>39301</xdr:rowOff>
    </xdr:to>
    <xdr:sp macro="" textlink="">
      <xdr:nvSpPr>
        <xdr:cNvPr id="128" name="円/楕円 127"/>
        <xdr:cNvSpPr/>
      </xdr:nvSpPr>
      <xdr:spPr bwMode="auto">
        <a:xfrm>
          <a:off x="5600700" y="706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81228</xdr:rowOff>
    </xdr:from>
    <xdr:ext cx="762000" cy="259045"/>
    <xdr:sp macro="" textlink="">
      <xdr:nvSpPr>
        <xdr:cNvPr id="129" name="人口1人当たり決算額の推移該当値テキスト445"/>
        <xdr:cNvSpPr txBox="1"/>
      </xdr:nvSpPr>
      <xdr:spPr>
        <a:xfrm>
          <a:off x="5740400" y="703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126819</xdr:rowOff>
    </xdr:from>
    <xdr:to>
      <xdr:col>4</xdr:col>
      <xdr:colOff>520700</xdr:colOff>
      <xdr:row>37</xdr:row>
      <xdr:rowOff>56969</xdr:rowOff>
    </xdr:to>
    <xdr:sp macro="" textlink="">
      <xdr:nvSpPr>
        <xdr:cNvPr id="130" name="円/楕円 129"/>
        <xdr:cNvSpPr/>
      </xdr:nvSpPr>
      <xdr:spPr bwMode="auto">
        <a:xfrm>
          <a:off x="4953000" y="708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41746</xdr:rowOff>
    </xdr:from>
    <xdr:ext cx="736600" cy="259045"/>
    <xdr:sp macro="" textlink="">
      <xdr:nvSpPr>
        <xdr:cNvPr id="131" name="テキスト ボックス 130"/>
        <xdr:cNvSpPr txBox="1"/>
      </xdr:nvSpPr>
      <xdr:spPr>
        <a:xfrm>
          <a:off x="4622800" y="716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152977</xdr:rowOff>
    </xdr:from>
    <xdr:to>
      <xdr:col>3</xdr:col>
      <xdr:colOff>955675</xdr:colOff>
      <xdr:row>37</xdr:row>
      <xdr:rowOff>83127</xdr:rowOff>
    </xdr:to>
    <xdr:sp macro="" textlink="">
      <xdr:nvSpPr>
        <xdr:cNvPr id="132" name="円/楕円 131"/>
        <xdr:cNvSpPr/>
      </xdr:nvSpPr>
      <xdr:spPr bwMode="auto">
        <a:xfrm>
          <a:off x="4254500" y="710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67904</xdr:rowOff>
    </xdr:from>
    <xdr:ext cx="762000" cy="259045"/>
    <xdr:sp macro="" textlink="">
      <xdr:nvSpPr>
        <xdr:cNvPr id="133" name="テキスト ボックス 132"/>
        <xdr:cNvSpPr txBox="1"/>
      </xdr:nvSpPr>
      <xdr:spPr>
        <a:xfrm>
          <a:off x="3924300" y="71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266831</xdr:rowOff>
    </xdr:from>
    <xdr:to>
      <xdr:col>3</xdr:col>
      <xdr:colOff>257175</xdr:colOff>
      <xdr:row>36</xdr:row>
      <xdr:rowOff>25531</xdr:rowOff>
    </xdr:to>
    <xdr:sp macro="" textlink="">
      <xdr:nvSpPr>
        <xdr:cNvPr id="134" name="円/楕円 133"/>
        <xdr:cNvSpPr/>
      </xdr:nvSpPr>
      <xdr:spPr bwMode="auto">
        <a:xfrm>
          <a:off x="3556000" y="687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10308</xdr:rowOff>
    </xdr:from>
    <xdr:ext cx="762000" cy="259045"/>
    <xdr:sp macro="" textlink="">
      <xdr:nvSpPr>
        <xdr:cNvPr id="135" name="テキスト ボックス 134"/>
        <xdr:cNvSpPr txBox="1"/>
      </xdr:nvSpPr>
      <xdr:spPr>
        <a:xfrm>
          <a:off x="3225800" y="69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309220</xdr:rowOff>
    </xdr:from>
    <xdr:to>
      <xdr:col>2</xdr:col>
      <xdr:colOff>692150</xdr:colOff>
      <xdr:row>36</xdr:row>
      <xdr:rowOff>67920</xdr:rowOff>
    </xdr:to>
    <xdr:sp macro="" textlink="">
      <xdr:nvSpPr>
        <xdr:cNvPr id="136" name="円/楕円 135"/>
        <xdr:cNvSpPr/>
      </xdr:nvSpPr>
      <xdr:spPr bwMode="auto">
        <a:xfrm>
          <a:off x="2857500" y="69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52697</xdr:rowOff>
    </xdr:from>
    <xdr:ext cx="762000" cy="259045"/>
    <xdr:sp macro="" textlink="">
      <xdr:nvSpPr>
        <xdr:cNvPr id="137" name="テキスト ボックス 136"/>
        <xdr:cNvSpPr txBox="1"/>
      </xdr:nvSpPr>
      <xdr:spPr>
        <a:xfrm>
          <a:off x="2527300" y="70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4460</xdr:rowOff>
    </xdr:from>
    <xdr:to>
      <xdr:col>6</xdr:col>
      <xdr:colOff>511175</xdr:colOff>
      <xdr:row>37</xdr:row>
      <xdr:rowOff>26779</xdr:rowOff>
    </xdr:to>
    <xdr:cxnSp macro="">
      <xdr:nvCxnSpPr>
        <xdr:cNvPr id="61" name="直線コネクタ 60"/>
        <xdr:cNvCxnSpPr/>
      </xdr:nvCxnSpPr>
      <xdr:spPr>
        <a:xfrm flipV="1">
          <a:off x="3797300" y="6348110"/>
          <a:ext cx="8382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14115</xdr:rowOff>
    </xdr:from>
    <xdr:to>
      <xdr:col>5</xdr:col>
      <xdr:colOff>358775</xdr:colOff>
      <xdr:row>37</xdr:row>
      <xdr:rowOff>26779</xdr:rowOff>
    </xdr:to>
    <xdr:cxnSp macro="">
      <xdr:nvCxnSpPr>
        <xdr:cNvPr id="64" name="直線コネクタ 63"/>
        <xdr:cNvCxnSpPr/>
      </xdr:nvCxnSpPr>
      <xdr:spPr>
        <a:xfrm>
          <a:off x="2908300" y="6357765"/>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14115</xdr:rowOff>
    </xdr:from>
    <xdr:to>
      <xdr:col>4</xdr:col>
      <xdr:colOff>155575</xdr:colOff>
      <xdr:row>37</xdr:row>
      <xdr:rowOff>16332</xdr:rowOff>
    </xdr:to>
    <xdr:cxnSp macro="">
      <xdr:nvCxnSpPr>
        <xdr:cNvPr id="67" name="直線コネクタ 66"/>
        <xdr:cNvCxnSpPr/>
      </xdr:nvCxnSpPr>
      <xdr:spPr>
        <a:xfrm flipV="1">
          <a:off x="2019300" y="635776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16332</xdr:rowOff>
    </xdr:from>
    <xdr:to>
      <xdr:col>2</xdr:col>
      <xdr:colOff>638175</xdr:colOff>
      <xdr:row>37</xdr:row>
      <xdr:rowOff>21110</xdr:rowOff>
    </xdr:to>
    <xdr:cxnSp macro="">
      <xdr:nvCxnSpPr>
        <xdr:cNvPr id="70" name="直線コネクタ 69"/>
        <xdr:cNvCxnSpPr/>
      </xdr:nvCxnSpPr>
      <xdr:spPr>
        <a:xfrm flipV="1">
          <a:off x="1130300" y="6359982"/>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125110</xdr:rowOff>
    </xdr:from>
    <xdr:to>
      <xdr:col>6</xdr:col>
      <xdr:colOff>561975</xdr:colOff>
      <xdr:row>37</xdr:row>
      <xdr:rowOff>55260</xdr:rowOff>
    </xdr:to>
    <xdr:sp macro="" textlink="">
      <xdr:nvSpPr>
        <xdr:cNvPr id="80" name="円/楕円 79"/>
        <xdr:cNvSpPr/>
      </xdr:nvSpPr>
      <xdr:spPr>
        <a:xfrm>
          <a:off x="4584700" y="62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103537</xdr:rowOff>
    </xdr:from>
    <xdr:ext cx="599010" cy="259045"/>
    <xdr:sp macro="" textlink="">
      <xdr:nvSpPr>
        <xdr:cNvPr id="81" name="人件費該当値テキスト"/>
        <xdr:cNvSpPr txBox="1"/>
      </xdr:nvSpPr>
      <xdr:spPr>
        <a:xfrm>
          <a:off x="4686300" y="62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147429</xdr:rowOff>
    </xdr:from>
    <xdr:to>
      <xdr:col>5</xdr:col>
      <xdr:colOff>409575</xdr:colOff>
      <xdr:row>37</xdr:row>
      <xdr:rowOff>77579</xdr:rowOff>
    </xdr:to>
    <xdr:sp macro="" textlink="">
      <xdr:nvSpPr>
        <xdr:cNvPr id="82" name="円/楕円 81"/>
        <xdr:cNvSpPr/>
      </xdr:nvSpPr>
      <xdr:spPr>
        <a:xfrm>
          <a:off x="3746500" y="63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68706</xdr:rowOff>
    </xdr:from>
    <xdr:ext cx="534377" cy="259045"/>
    <xdr:sp macro="" textlink="">
      <xdr:nvSpPr>
        <xdr:cNvPr id="83" name="テキスト ボックス 82"/>
        <xdr:cNvSpPr txBox="1"/>
      </xdr:nvSpPr>
      <xdr:spPr>
        <a:xfrm>
          <a:off x="3530111" y="64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134765</xdr:rowOff>
    </xdr:from>
    <xdr:to>
      <xdr:col>4</xdr:col>
      <xdr:colOff>206375</xdr:colOff>
      <xdr:row>37</xdr:row>
      <xdr:rowOff>64915</xdr:rowOff>
    </xdr:to>
    <xdr:sp macro="" textlink="">
      <xdr:nvSpPr>
        <xdr:cNvPr id="84" name="円/楕円 83"/>
        <xdr:cNvSpPr/>
      </xdr:nvSpPr>
      <xdr:spPr>
        <a:xfrm>
          <a:off x="2857500" y="6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56042</xdr:rowOff>
    </xdr:from>
    <xdr:ext cx="534377" cy="259045"/>
    <xdr:sp macro="" textlink="">
      <xdr:nvSpPr>
        <xdr:cNvPr id="85" name="テキスト ボックス 84"/>
        <xdr:cNvSpPr txBox="1"/>
      </xdr:nvSpPr>
      <xdr:spPr>
        <a:xfrm>
          <a:off x="2641111" y="63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136982</xdr:rowOff>
    </xdr:from>
    <xdr:to>
      <xdr:col>3</xdr:col>
      <xdr:colOff>3175</xdr:colOff>
      <xdr:row>37</xdr:row>
      <xdr:rowOff>67132</xdr:rowOff>
    </xdr:to>
    <xdr:sp macro="" textlink="">
      <xdr:nvSpPr>
        <xdr:cNvPr id="86" name="円/楕円 85"/>
        <xdr:cNvSpPr/>
      </xdr:nvSpPr>
      <xdr:spPr>
        <a:xfrm>
          <a:off x="1968500" y="63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58259</xdr:rowOff>
    </xdr:from>
    <xdr:ext cx="534377" cy="259045"/>
    <xdr:sp macro="" textlink="">
      <xdr:nvSpPr>
        <xdr:cNvPr id="87" name="テキスト ボックス 86"/>
        <xdr:cNvSpPr txBox="1"/>
      </xdr:nvSpPr>
      <xdr:spPr>
        <a:xfrm>
          <a:off x="1752111" y="64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141760</xdr:rowOff>
    </xdr:from>
    <xdr:to>
      <xdr:col>1</xdr:col>
      <xdr:colOff>485775</xdr:colOff>
      <xdr:row>37</xdr:row>
      <xdr:rowOff>71910</xdr:rowOff>
    </xdr:to>
    <xdr:sp macro="" textlink="">
      <xdr:nvSpPr>
        <xdr:cNvPr id="88" name="円/楕円 87"/>
        <xdr:cNvSpPr/>
      </xdr:nvSpPr>
      <xdr:spPr>
        <a:xfrm>
          <a:off x="1079500" y="63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63037</xdr:rowOff>
    </xdr:from>
    <xdr:ext cx="534377" cy="259045"/>
    <xdr:sp macro="" textlink="">
      <xdr:nvSpPr>
        <xdr:cNvPr id="89" name="テキスト ボックス 88"/>
        <xdr:cNvSpPr txBox="1"/>
      </xdr:nvSpPr>
      <xdr:spPr>
        <a:xfrm>
          <a:off x="863111" y="640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117541</xdr:rowOff>
    </xdr:from>
    <xdr:to>
      <xdr:col>6</xdr:col>
      <xdr:colOff>511175</xdr:colOff>
      <xdr:row>57</xdr:row>
      <xdr:rowOff>163</xdr:rowOff>
    </xdr:to>
    <xdr:cxnSp macro="">
      <xdr:nvCxnSpPr>
        <xdr:cNvPr id="119" name="直線コネクタ 118"/>
        <xdr:cNvCxnSpPr/>
      </xdr:nvCxnSpPr>
      <xdr:spPr>
        <a:xfrm>
          <a:off x="3797300" y="9718741"/>
          <a:ext cx="838200" cy="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117541</xdr:rowOff>
    </xdr:from>
    <xdr:to>
      <xdr:col>5</xdr:col>
      <xdr:colOff>358775</xdr:colOff>
      <xdr:row>57</xdr:row>
      <xdr:rowOff>58859</xdr:rowOff>
    </xdr:to>
    <xdr:cxnSp macro="">
      <xdr:nvCxnSpPr>
        <xdr:cNvPr id="122" name="直線コネクタ 121"/>
        <xdr:cNvCxnSpPr/>
      </xdr:nvCxnSpPr>
      <xdr:spPr>
        <a:xfrm flipV="1">
          <a:off x="2908300" y="9718741"/>
          <a:ext cx="889000" cy="1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170630</xdr:rowOff>
    </xdr:from>
    <xdr:to>
      <xdr:col>4</xdr:col>
      <xdr:colOff>155575</xdr:colOff>
      <xdr:row>57</xdr:row>
      <xdr:rowOff>58859</xdr:rowOff>
    </xdr:to>
    <xdr:cxnSp macro="">
      <xdr:nvCxnSpPr>
        <xdr:cNvPr id="125" name="直線コネクタ 124"/>
        <xdr:cNvCxnSpPr/>
      </xdr:nvCxnSpPr>
      <xdr:spPr>
        <a:xfrm>
          <a:off x="2019300" y="9771830"/>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170630</xdr:rowOff>
    </xdr:from>
    <xdr:to>
      <xdr:col>2</xdr:col>
      <xdr:colOff>638175</xdr:colOff>
      <xdr:row>57</xdr:row>
      <xdr:rowOff>110439</xdr:rowOff>
    </xdr:to>
    <xdr:cxnSp macro="">
      <xdr:nvCxnSpPr>
        <xdr:cNvPr id="128" name="直線コネクタ 127"/>
        <xdr:cNvCxnSpPr/>
      </xdr:nvCxnSpPr>
      <xdr:spPr>
        <a:xfrm flipV="1">
          <a:off x="1130300" y="9771830"/>
          <a:ext cx="889000" cy="1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120813</xdr:rowOff>
    </xdr:from>
    <xdr:to>
      <xdr:col>6</xdr:col>
      <xdr:colOff>561975</xdr:colOff>
      <xdr:row>57</xdr:row>
      <xdr:rowOff>50963</xdr:rowOff>
    </xdr:to>
    <xdr:sp macro="" textlink="">
      <xdr:nvSpPr>
        <xdr:cNvPr id="138" name="円/楕円 137"/>
        <xdr:cNvSpPr/>
      </xdr:nvSpPr>
      <xdr:spPr>
        <a:xfrm>
          <a:off x="45847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99240</xdr:rowOff>
    </xdr:from>
    <xdr:ext cx="599010" cy="259045"/>
    <xdr:sp macro="" textlink="">
      <xdr:nvSpPr>
        <xdr:cNvPr id="139" name="物件費該当値テキスト"/>
        <xdr:cNvSpPr txBox="1"/>
      </xdr:nvSpPr>
      <xdr:spPr>
        <a:xfrm>
          <a:off x="4686300" y="970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66741</xdr:rowOff>
    </xdr:from>
    <xdr:to>
      <xdr:col>5</xdr:col>
      <xdr:colOff>409575</xdr:colOff>
      <xdr:row>56</xdr:row>
      <xdr:rowOff>168341</xdr:rowOff>
    </xdr:to>
    <xdr:sp macro="" textlink="">
      <xdr:nvSpPr>
        <xdr:cNvPr id="140" name="円/楕円 139"/>
        <xdr:cNvSpPr/>
      </xdr:nvSpPr>
      <xdr:spPr>
        <a:xfrm>
          <a:off x="3746500" y="96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159468</xdr:rowOff>
    </xdr:from>
    <xdr:ext cx="599010" cy="259045"/>
    <xdr:sp macro="" textlink="">
      <xdr:nvSpPr>
        <xdr:cNvPr id="141" name="テキスト ボックス 140"/>
        <xdr:cNvSpPr txBox="1"/>
      </xdr:nvSpPr>
      <xdr:spPr>
        <a:xfrm>
          <a:off x="3497794" y="976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8059</xdr:rowOff>
    </xdr:from>
    <xdr:to>
      <xdr:col>4</xdr:col>
      <xdr:colOff>206375</xdr:colOff>
      <xdr:row>57</xdr:row>
      <xdr:rowOff>109659</xdr:rowOff>
    </xdr:to>
    <xdr:sp macro="" textlink="">
      <xdr:nvSpPr>
        <xdr:cNvPr id="142" name="円/楕円 141"/>
        <xdr:cNvSpPr/>
      </xdr:nvSpPr>
      <xdr:spPr>
        <a:xfrm>
          <a:off x="2857500" y="97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100786</xdr:rowOff>
    </xdr:from>
    <xdr:ext cx="534377" cy="259045"/>
    <xdr:sp macro="" textlink="">
      <xdr:nvSpPr>
        <xdr:cNvPr id="143" name="テキスト ボックス 142"/>
        <xdr:cNvSpPr txBox="1"/>
      </xdr:nvSpPr>
      <xdr:spPr>
        <a:xfrm>
          <a:off x="2641111" y="98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119830</xdr:rowOff>
    </xdr:from>
    <xdr:to>
      <xdr:col>3</xdr:col>
      <xdr:colOff>3175</xdr:colOff>
      <xdr:row>57</xdr:row>
      <xdr:rowOff>49980</xdr:rowOff>
    </xdr:to>
    <xdr:sp macro="" textlink="">
      <xdr:nvSpPr>
        <xdr:cNvPr id="144" name="円/楕円 143"/>
        <xdr:cNvSpPr/>
      </xdr:nvSpPr>
      <xdr:spPr>
        <a:xfrm>
          <a:off x="1968500" y="97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41107</xdr:rowOff>
    </xdr:from>
    <xdr:ext cx="599010" cy="259045"/>
    <xdr:sp macro="" textlink="">
      <xdr:nvSpPr>
        <xdr:cNvPr id="145" name="テキスト ボックス 144"/>
        <xdr:cNvSpPr txBox="1"/>
      </xdr:nvSpPr>
      <xdr:spPr>
        <a:xfrm>
          <a:off x="1719794" y="98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59639</xdr:rowOff>
    </xdr:from>
    <xdr:to>
      <xdr:col>1</xdr:col>
      <xdr:colOff>485775</xdr:colOff>
      <xdr:row>57</xdr:row>
      <xdr:rowOff>161239</xdr:rowOff>
    </xdr:to>
    <xdr:sp macro="" textlink="">
      <xdr:nvSpPr>
        <xdr:cNvPr id="146" name="円/楕円 145"/>
        <xdr:cNvSpPr/>
      </xdr:nvSpPr>
      <xdr:spPr>
        <a:xfrm>
          <a:off x="1079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152366</xdr:rowOff>
    </xdr:from>
    <xdr:ext cx="534377" cy="259045"/>
    <xdr:sp macro="" textlink="">
      <xdr:nvSpPr>
        <xdr:cNvPr id="147" name="テキスト ボックス 146"/>
        <xdr:cNvSpPr txBox="1"/>
      </xdr:nvSpPr>
      <xdr:spPr>
        <a:xfrm>
          <a:off x="863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48237</xdr:rowOff>
    </xdr:from>
    <xdr:to>
      <xdr:col>6</xdr:col>
      <xdr:colOff>511175</xdr:colOff>
      <xdr:row>78</xdr:row>
      <xdr:rowOff>91557</xdr:rowOff>
    </xdr:to>
    <xdr:cxnSp macro="">
      <xdr:nvCxnSpPr>
        <xdr:cNvPr id="174" name="直線コネクタ 173"/>
        <xdr:cNvCxnSpPr/>
      </xdr:nvCxnSpPr>
      <xdr:spPr>
        <a:xfrm>
          <a:off x="3797300" y="13421337"/>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48237</xdr:rowOff>
    </xdr:from>
    <xdr:to>
      <xdr:col>5</xdr:col>
      <xdr:colOff>358775</xdr:colOff>
      <xdr:row>78</xdr:row>
      <xdr:rowOff>58547</xdr:rowOff>
    </xdr:to>
    <xdr:cxnSp macro="">
      <xdr:nvCxnSpPr>
        <xdr:cNvPr id="177" name="直線コネクタ 176"/>
        <xdr:cNvCxnSpPr/>
      </xdr:nvCxnSpPr>
      <xdr:spPr>
        <a:xfrm flipV="1">
          <a:off x="2908300" y="13421337"/>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58547</xdr:rowOff>
    </xdr:from>
    <xdr:to>
      <xdr:col>4</xdr:col>
      <xdr:colOff>155575</xdr:colOff>
      <xdr:row>78</xdr:row>
      <xdr:rowOff>82573</xdr:rowOff>
    </xdr:to>
    <xdr:cxnSp macro="">
      <xdr:nvCxnSpPr>
        <xdr:cNvPr id="180" name="直線コネクタ 179"/>
        <xdr:cNvCxnSpPr/>
      </xdr:nvCxnSpPr>
      <xdr:spPr>
        <a:xfrm flipV="1">
          <a:off x="2019300" y="13431647"/>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82573</xdr:rowOff>
    </xdr:from>
    <xdr:to>
      <xdr:col>2</xdr:col>
      <xdr:colOff>638175</xdr:colOff>
      <xdr:row>78</xdr:row>
      <xdr:rowOff>89979</xdr:rowOff>
    </xdr:to>
    <xdr:cxnSp macro="">
      <xdr:nvCxnSpPr>
        <xdr:cNvPr id="183" name="直線コネクタ 182"/>
        <xdr:cNvCxnSpPr/>
      </xdr:nvCxnSpPr>
      <xdr:spPr>
        <a:xfrm flipV="1">
          <a:off x="1130300" y="13455673"/>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40757</xdr:rowOff>
    </xdr:from>
    <xdr:to>
      <xdr:col>6</xdr:col>
      <xdr:colOff>561975</xdr:colOff>
      <xdr:row>78</xdr:row>
      <xdr:rowOff>142357</xdr:rowOff>
    </xdr:to>
    <xdr:sp macro="" textlink="">
      <xdr:nvSpPr>
        <xdr:cNvPr id="193" name="円/楕円 192"/>
        <xdr:cNvSpPr/>
      </xdr:nvSpPr>
      <xdr:spPr>
        <a:xfrm>
          <a:off x="45847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127134</xdr:rowOff>
    </xdr:from>
    <xdr:ext cx="469744" cy="259045"/>
    <xdr:sp macro="" textlink="">
      <xdr:nvSpPr>
        <xdr:cNvPr id="194" name="維持補修費該当値テキスト"/>
        <xdr:cNvSpPr txBox="1"/>
      </xdr:nvSpPr>
      <xdr:spPr>
        <a:xfrm>
          <a:off x="4686300" y="133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168887</xdr:rowOff>
    </xdr:from>
    <xdr:to>
      <xdr:col>5</xdr:col>
      <xdr:colOff>409575</xdr:colOff>
      <xdr:row>78</xdr:row>
      <xdr:rowOff>99037</xdr:rowOff>
    </xdr:to>
    <xdr:sp macro="" textlink="">
      <xdr:nvSpPr>
        <xdr:cNvPr id="195" name="円/楕円 194"/>
        <xdr:cNvSpPr/>
      </xdr:nvSpPr>
      <xdr:spPr>
        <a:xfrm>
          <a:off x="3746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90164</xdr:rowOff>
    </xdr:from>
    <xdr:ext cx="469744" cy="259045"/>
    <xdr:sp macro="" textlink="">
      <xdr:nvSpPr>
        <xdr:cNvPr id="196" name="テキスト ボックス 195"/>
        <xdr:cNvSpPr txBox="1"/>
      </xdr:nvSpPr>
      <xdr:spPr>
        <a:xfrm>
          <a:off x="3562427" y="1346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7747</xdr:rowOff>
    </xdr:from>
    <xdr:to>
      <xdr:col>4</xdr:col>
      <xdr:colOff>206375</xdr:colOff>
      <xdr:row>78</xdr:row>
      <xdr:rowOff>109347</xdr:rowOff>
    </xdr:to>
    <xdr:sp macro="" textlink="">
      <xdr:nvSpPr>
        <xdr:cNvPr id="197" name="円/楕円 196"/>
        <xdr:cNvSpPr/>
      </xdr:nvSpPr>
      <xdr:spPr>
        <a:xfrm>
          <a:off x="2857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100474</xdr:rowOff>
    </xdr:from>
    <xdr:ext cx="469744" cy="259045"/>
    <xdr:sp macro="" textlink="">
      <xdr:nvSpPr>
        <xdr:cNvPr id="198" name="テキスト ボックス 197"/>
        <xdr:cNvSpPr txBox="1"/>
      </xdr:nvSpPr>
      <xdr:spPr>
        <a:xfrm>
          <a:off x="2673427"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31773</xdr:rowOff>
    </xdr:from>
    <xdr:to>
      <xdr:col>3</xdr:col>
      <xdr:colOff>3175</xdr:colOff>
      <xdr:row>78</xdr:row>
      <xdr:rowOff>133373</xdr:rowOff>
    </xdr:to>
    <xdr:sp macro="" textlink="">
      <xdr:nvSpPr>
        <xdr:cNvPr id="199" name="円/楕円 198"/>
        <xdr:cNvSpPr/>
      </xdr:nvSpPr>
      <xdr:spPr>
        <a:xfrm>
          <a:off x="1968500" y="134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124500</xdr:rowOff>
    </xdr:from>
    <xdr:ext cx="469744" cy="259045"/>
    <xdr:sp macro="" textlink="">
      <xdr:nvSpPr>
        <xdr:cNvPr id="200" name="テキスト ボックス 199"/>
        <xdr:cNvSpPr txBox="1"/>
      </xdr:nvSpPr>
      <xdr:spPr>
        <a:xfrm>
          <a:off x="1784427" y="134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39179</xdr:rowOff>
    </xdr:from>
    <xdr:to>
      <xdr:col>1</xdr:col>
      <xdr:colOff>485775</xdr:colOff>
      <xdr:row>78</xdr:row>
      <xdr:rowOff>140779</xdr:rowOff>
    </xdr:to>
    <xdr:sp macro="" textlink="">
      <xdr:nvSpPr>
        <xdr:cNvPr id="201" name="円/楕円 200"/>
        <xdr:cNvSpPr/>
      </xdr:nvSpPr>
      <xdr:spPr>
        <a:xfrm>
          <a:off x="1079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131906</xdr:rowOff>
    </xdr:from>
    <xdr:ext cx="469744" cy="259045"/>
    <xdr:sp macro="" textlink="">
      <xdr:nvSpPr>
        <xdr:cNvPr id="202" name="テキスト ボックス 201"/>
        <xdr:cNvSpPr txBox="1"/>
      </xdr:nvSpPr>
      <xdr:spPr>
        <a:xfrm>
          <a:off x="895427" y="135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143602</xdr:rowOff>
    </xdr:from>
    <xdr:to>
      <xdr:col>6</xdr:col>
      <xdr:colOff>511175</xdr:colOff>
      <xdr:row>99</xdr:row>
      <xdr:rowOff>56457</xdr:rowOff>
    </xdr:to>
    <xdr:cxnSp macro="">
      <xdr:nvCxnSpPr>
        <xdr:cNvPr id="234" name="直線コネクタ 233"/>
        <xdr:cNvCxnSpPr/>
      </xdr:nvCxnSpPr>
      <xdr:spPr>
        <a:xfrm flipV="1">
          <a:off x="3797300" y="16945702"/>
          <a:ext cx="8382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39475</xdr:rowOff>
    </xdr:from>
    <xdr:to>
      <xdr:col>5</xdr:col>
      <xdr:colOff>358775</xdr:colOff>
      <xdr:row>99</xdr:row>
      <xdr:rowOff>56457</xdr:rowOff>
    </xdr:to>
    <xdr:cxnSp macro="">
      <xdr:nvCxnSpPr>
        <xdr:cNvPr id="237" name="直線コネクタ 236"/>
        <xdr:cNvCxnSpPr/>
      </xdr:nvCxnSpPr>
      <xdr:spPr>
        <a:xfrm>
          <a:off x="2908300" y="1701302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39475</xdr:rowOff>
    </xdr:from>
    <xdr:to>
      <xdr:col>4</xdr:col>
      <xdr:colOff>155575</xdr:colOff>
      <xdr:row>99</xdr:row>
      <xdr:rowOff>148044</xdr:rowOff>
    </xdr:to>
    <xdr:cxnSp macro="">
      <xdr:nvCxnSpPr>
        <xdr:cNvPr id="240" name="直線コネクタ 239"/>
        <xdr:cNvCxnSpPr/>
      </xdr:nvCxnSpPr>
      <xdr:spPr>
        <a:xfrm flipV="1">
          <a:off x="2019300" y="17013025"/>
          <a:ext cx="889000" cy="10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148044</xdr:rowOff>
    </xdr:from>
    <xdr:to>
      <xdr:col>2</xdr:col>
      <xdr:colOff>638175</xdr:colOff>
      <xdr:row>99</xdr:row>
      <xdr:rowOff>148306</xdr:rowOff>
    </xdr:to>
    <xdr:cxnSp macro="">
      <xdr:nvCxnSpPr>
        <xdr:cNvPr id="243" name="直線コネクタ 242"/>
        <xdr:cNvCxnSpPr/>
      </xdr:nvCxnSpPr>
      <xdr:spPr>
        <a:xfrm flipV="1">
          <a:off x="1130300" y="1712159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92802</xdr:rowOff>
    </xdr:from>
    <xdr:to>
      <xdr:col>6</xdr:col>
      <xdr:colOff>561975</xdr:colOff>
      <xdr:row>99</xdr:row>
      <xdr:rowOff>22952</xdr:rowOff>
    </xdr:to>
    <xdr:sp macro="" textlink="">
      <xdr:nvSpPr>
        <xdr:cNvPr id="253" name="円/楕円 252"/>
        <xdr:cNvSpPr/>
      </xdr:nvSpPr>
      <xdr:spPr>
        <a:xfrm>
          <a:off x="4584700" y="168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71229</xdr:rowOff>
    </xdr:from>
    <xdr:ext cx="534377" cy="259045"/>
    <xdr:sp macro="" textlink="">
      <xdr:nvSpPr>
        <xdr:cNvPr id="254" name="扶助費該当値テキスト"/>
        <xdr:cNvSpPr txBox="1"/>
      </xdr:nvSpPr>
      <xdr:spPr>
        <a:xfrm>
          <a:off x="4686300" y="168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5657</xdr:rowOff>
    </xdr:from>
    <xdr:to>
      <xdr:col>5</xdr:col>
      <xdr:colOff>409575</xdr:colOff>
      <xdr:row>99</xdr:row>
      <xdr:rowOff>107257</xdr:rowOff>
    </xdr:to>
    <xdr:sp macro="" textlink="">
      <xdr:nvSpPr>
        <xdr:cNvPr id="255" name="円/楕円 254"/>
        <xdr:cNvSpPr/>
      </xdr:nvSpPr>
      <xdr:spPr>
        <a:xfrm>
          <a:off x="3746500" y="169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98384</xdr:rowOff>
    </xdr:from>
    <xdr:ext cx="534377" cy="259045"/>
    <xdr:sp macro="" textlink="">
      <xdr:nvSpPr>
        <xdr:cNvPr id="256" name="テキスト ボックス 255"/>
        <xdr:cNvSpPr txBox="1"/>
      </xdr:nvSpPr>
      <xdr:spPr>
        <a:xfrm>
          <a:off x="3530111" y="170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160125</xdr:rowOff>
    </xdr:from>
    <xdr:to>
      <xdr:col>4</xdr:col>
      <xdr:colOff>206375</xdr:colOff>
      <xdr:row>99</xdr:row>
      <xdr:rowOff>90275</xdr:rowOff>
    </xdr:to>
    <xdr:sp macro="" textlink="">
      <xdr:nvSpPr>
        <xdr:cNvPr id="257" name="円/楕円 256"/>
        <xdr:cNvSpPr/>
      </xdr:nvSpPr>
      <xdr:spPr>
        <a:xfrm>
          <a:off x="2857500" y="16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81402</xdr:rowOff>
    </xdr:from>
    <xdr:ext cx="534377" cy="259045"/>
    <xdr:sp macro="" textlink="">
      <xdr:nvSpPr>
        <xdr:cNvPr id="258" name="テキスト ボックス 257"/>
        <xdr:cNvSpPr txBox="1"/>
      </xdr:nvSpPr>
      <xdr:spPr>
        <a:xfrm>
          <a:off x="2641111" y="170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97244</xdr:rowOff>
    </xdr:from>
    <xdr:to>
      <xdr:col>3</xdr:col>
      <xdr:colOff>3175</xdr:colOff>
      <xdr:row>100</xdr:row>
      <xdr:rowOff>27394</xdr:rowOff>
    </xdr:to>
    <xdr:sp macro="" textlink="">
      <xdr:nvSpPr>
        <xdr:cNvPr id="259" name="円/楕円 258"/>
        <xdr:cNvSpPr/>
      </xdr:nvSpPr>
      <xdr:spPr>
        <a:xfrm>
          <a:off x="1968500" y="170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18521</xdr:rowOff>
    </xdr:from>
    <xdr:ext cx="534377" cy="259045"/>
    <xdr:sp macro="" textlink="">
      <xdr:nvSpPr>
        <xdr:cNvPr id="260" name="テキスト ボックス 259"/>
        <xdr:cNvSpPr txBox="1"/>
      </xdr:nvSpPr>
      <xdr:spPr>
        <a:xfrm>
          <a:off x="1752111" y="171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97506</xdr:rowOff>
    </xdr:from>
    <xdr:to>
      <xdr:col>1</xdr:col>
      <xdr:colOff>485775</xdr:colOff>
      <xdr:row>100</xdr:row>
      <xdr:rowOff>27656</xdr:rowOff>
    </xdr:to>
    <xdr:sp macro="" textlink="">
      <xdr:nvSpPr>
        <xdr:cNvPr id="261" name="円/楕円 260"/>
        <xdr:cNvSpPr/>
      </xdr:nvSpPr>
      <xdr:spPr>
        <a:xfrm>
          <a:off x="1079500" y="170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18783</xdr:rowOff>
    </xdr:from>
    <xdr:ext cx="534377" cy="259045"/>
    <xdr:sp macro="" textlink="">
      <xdr:nvSpPr>
        <xdr:cNvPr id="262" name="テキスト ボックス 261"/>
        <xdr:cNvSpPr txBox="1"/>
      </xdr:nvSpPr>
      <xdr:spPr>
        <a:xfrm>
          <a:off x="863111" y="171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96468</xdr:rowOff>
    </xdr:from>
    <xdr:to>
      <xdr:col>15</xdr:col>
      <xdr:colOff>180975</xdr:colOff>
      <xdr:row>37</xdr:row>
      <xdr:rowOff>119979</xdr:rowOff>
    </xdr:to>
    <xdr:cxnSp macro="">
      <xdr:nvCxnSpPr>
        <xdr:cNvPr id="291" name="直線コネクタ 290"/>
        <xdr:cNvCxnSpPr/>
      </xdr:nvCxnSpPr>
      <xdr:spPr>
        <a:xfrm flipV="1">
          <a:off x="9639300" y="6440118"/>
          <a:ext cx="8382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81822</xdr:rowOff>
    </xdr:from>
    <xdr:to>
      <xdr:col>14</xdr:col>
      <xdr:colOff>28575</xdr:colOff>
      <xdr:row>37</xdr:row>
      <xdr:rowOff>119979</xdr:rowOff>
    </xdr:to>
    <xdr:cxnSp macro="">
      <xdr:nvCxnSpPr>
        <xdr:cNvPr id="294" name="直線コネクタ 293"/>
        <xdr:cNvCxnSpPr/>
      </xdr:nvCxnSpPr>
      <xdr:spPr>
        <a:xfrm>
          <a:off x="8750300" y="6425472"/>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81822</xdr:rowOff>
    </xdr:from>
    <xdr:to>
      <xdr:col>12</xdr:col>
      <xdr:colOff>511175</xdr:colOff>
      <xdr:row>37</xdr:row>
      <xdr:rowOff>136427</xdr:rowOff>
    </xdr:to>
    <xdr:cxnSp macro="">
      <xdr:nvCxnSpPr>
        <xdr:cNvPr id="297" name="直線コネクタ 296"/>
        <xdr:cNvCxnSpPr/>
      </xdr:nvCxnSpPr>
      <xdr:spPr>
        <a:xfrm flipV="1">
          <a:off x="7861300" y="6425472"/>
          <a:ext cx="889000" cy="5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136427</xdr:rowOff>
    </xdr:from>
    <xdr:to>
      <xdr:col>11</xdr:col>
      <xdr:colOff>307975</xdr:colOff>
      <xdr:row>38</xdr:row>
      <xdr:rowOff>8103</xdr:rowOff>
    </xdr:to>
    <xdr:cxnSp macro="">
      <xdr:nvCxnSpPr>
        <xdr:cNvPr id="300" name="直線コネクタ 299"/>
        <xdr:cNvCxnSpPr/>
      </xdr:nvCxnSpPr>
      <xdr:spPr>
        <a:xfrm flipV="1">
          <a:off x="6972300" y="6480077"/>
          <a:ext cx="889000" cy="4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45668</xdr:rowOff>
    </xdr:from>
    <xdr:to>
      <xdr:col>15</xdr:col>
      <xdr:colOff>231775</xdr:colOff>
      <xdr:row>37</xdr:row>
      <xdr:rowOff>147268</xdr:rowOff>
    </xdr:to>
    <xdr:sp macro="" textlink="">
      <xdr:nvSpPr>
        <xdr:cNvPr id="310" name="円/楕円 309"/>
        <xdr:cNvSpPr/>
      </xdr:nvSpPr>
      <xdr:spPr>
        <a:xfrm>
          <a:off x="10426700" y="63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132045</xdr:rowOff>
    </xdr:from>
    <xdr:ext cx="534377" cy="259045"/>
    <xdr:sp macro="" textlink="">
      <xdr:nvSpPr>
        <xdr:cNvPr id="311" name="補助費等該当値テキスト"/>
        <xdr:cNvSpPr txBox="1"/>
      </xdr:nvSpPr>
      <xdr:spPr>
        <a:xfrm>
          <a:off x="10528300" y="63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69179</xdr:rowOff>
    </xdr:from>
    <xdr:to>
      <xdr:col>14</xdr:col>
      <xdr:colOff>79375</xdr:colOff>
      <xdr:row>37</xdr:row>
      <xdr:rowOff>170779</xdr:rowOff>
    </xdr:to>
    <xdr:sp macro="" textlink="">
      <xdr:nvSpPr>
        <xdr:cNvPr id="312" name="円/楕円 311"/>
        <xdr:cNvSpPr/>
      </xdr:nvSpPr>
      <xdr:spPr>
        <a:xfrm>
          <a:off x="9588500" y="64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161906</xdr:rowOff>
    </xdr:from>
    <xdr:ext cx="534377" cy="259045"/>
    <xdr:sp macro="" textlink="">
      <xdr:nvSpPr>
        <xdr:cNvPr id="313" name="テキスト ボックス 312"/>
        <xdr:cNvSpPr txBox="1"/>
      </xdr:nvSpPr>
      <xdr:spPr>
        <a:xfrm>
          <a:off x="9372111" y="65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31022</xdr:rowOff>
    </xdr:from>
    <xdr:to>
      <xdr:col>12</xdr:col>
      <xdr:colOff>561975</xdr:colOff>
      <xdr:row>37</xdr:row>
      <xdr:rowOff>132622</xdr:rowOff>
    </xdr:to>
    <xdr:sp macro="" textlink="">
      <xdr:nvSpPr>
        <xdr:cNvPr id="314" name="円/楕円 313"/>
        <xdr:cNvSpPr/>
      </xdr:nvSpPr>
      <xdr:spPr>
        <a:xfrm>
          <a:off x="8699500" y="63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123749</xdr:rowOff>
    </xdr:from>
    <xdr:ext cx="534377" cy="259045"/>
    <xdr:sp macro="" textlink="">
      <xdr:nvSpPr>
        <xdr:cNvPr id="315" name="テキスト ボックス 314"/>
        <xdr:cNvSpPr txBox="1"/>
      </xdr:nvSpPr>
      <xdr:spPr>
        <a:xfrm>
          <a:off x="8483111" y="64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85627</xdr:rowOff>
    </xdr:from>
    <xdr:to>
      <xdr:col>11</xdr:col>
      <xdr:colOff>358775</xdr:colOff>
      <xdr:row>38</xdr:row>
      <xdr:rowOff>15777</xdr:rowOff>
    </xdr:to>
    <xdr:sp macro="" textlink="">
      <xdr:nvSpPr>
        <xdr:cNvPr id="316" name="円/楕円 315"/>
        <xdr:cNvSpPr/>
      </xdr:nvSpPr>
      <xdr:spPr>
        <a:xfrm>
          <a:off x="7810500" y="642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6904</xdr:rowOff>
    </xdr:from>
    <xdr:ext cx="534377" cy="259045"/>
    <xdr:sp macro="" textlink="">
      <xdr:nvSpPr>
        <xdr:cNvPr id="317" name="テキスト ボックス 316"/>
        <xdr:cNvSpPr txBox="1"/>
      </xdr:nvSpPr>
      <xdr:spPr>
        <a:xfrm>
          <a:off x="7594111" y="65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128753</xdr:rowOff>
    </xdr:from>
    <xdr:to>
      <xdr:col>10</xdr:col>
      <xdr:colOff>155575</xdr:colOff>
      <xdr:row>38</xdr:row>
      <xdr:rowOff>58903</xdr:rowOff>
    </xdr:to>
    <xdr:sp macro="" textlink="">
      <xdr:nvSpPr>
        <xdr:cNvPr id="318" name="円/楕円 317"/>
        <xdr:cNvSpPr/>
      </xdr:nvSpPr>
      <xdr:spPr>
        <a:xfrm>
          <a:off x="6921500" y="64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50030</xdr:rowOff>
    </xdr:from>
    <xdr:ext cx="534377" cy="259045"/>
    <xdr:sp macro="" textlink="">
      <xdr:nvSpPr>
        <xdr:cNvPr id="319" name="テキスト ボックス 318"/>
        <xdr:cNvSpPr txBox="1"/>
      </xdr:nvSpPr>
      <xdr:spPr>
        <a:xfrm>
          <a:off x="6705111" y="65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167233</xdr:rowOff>
    </xdr:from>
    <xdr:to>
      <xdr:col>15</xdr:col>
      <xdr:colOff>180975</xdr:colOff>
      <xdr:row>57</xdr:row>
      <xdr:rowOff>126020</xdr:rowOff>
    </xdr:to>
    <xdr:cxnSp macro="">
      <xdr:nvCxnSpPr>
        <xdr:cNvPr id="350" name="直線コネクタ 349"/>
        <xdr:cNvCxnSpPr/>
      </xdr:nvCxnSpPr>
      <xdr:spPr>
        <a:xfrm>
          <a:off x="9639300" y="9596983"/>
          <a:ext cx="838200" cy="30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167233</xdr:rowOff>
    </xdr:from>
    <xdr:to>
      <xdr:col>14</xdr:col>
      <xdr:colOff>28575</xdr:colOff>
      <xdr:row>57</xdr:row>
      <xdr:rowOff>122934</xdr:rowOff>
    </xdr:to>
    <xdr:cxnSp macro="">
      <xdr:nvCxnSpPr>
        <xdr:cNvPr id="353" name="直線コネクタ 352"/>
        <xdr:cNvCxnSpPr/>
      </xdr:nvCxnSpPr>
      <xdr:spPr>
        <a:xfrm flipV="1">
          <a:off x="8750300" y="9596983"/>
          <a:ext cx="889000" cy="29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88591</xdr:rowOff>
    </xdr:from>
    <xdr:to>
      <xdr:col>12</xdr:col>
      <xdr:colOff>511175</xdr:colOff>
      <xdr:row>57</xdr:row>
      <xdr:rowOff>122934</xdr:rowOff>
    </xdr:to>
    <xdr:cxnSp macro="">
      <xdr:nvCxnSpPr>
        <xdr:cNvPr id="356" name="直線コネクタ 355"/>
        <xdr:cNvCxnSpPr/>
      </xdr:nvCxnSpPr>
      <xdr:spPr>
        <a:xfrm>
          <a:off x="7861300" y="9861241"/>
          <a:ext cx="889000" cy="3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29802</xdr:rowOff>
    </xdr:from>
    <xdr:to>
      <xdr:col>11</xdr:col>
      <xdr:colOff>307975</xdr:colOff>
      <xdr:row>57</xdr:row>
      <xdr:rowOff>88591</xdr:rowOff>
    </xdr:to>
    <xdr:cxnSp macro="">
      <xdr:nvCxnSpPr>
        <xdr:cNvPr id="359" name="直線コネクタ 358"/>
        <xdr:cNvCxnSpPr/>
      </xdr:nvCxnSpPr>
      <xdr:spPr>
        <a:xfrm>
          <a:off x="6972300" y="9459552"/>
          <a:ext cx="889000" cy="4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75220</xdr:rowOff>
    </xdr:from>
    <xdr:to>
      <xdr:col>15</xdr:col>
      <xdr:colOff>231775</xdr:colOff>
      <xdr:row>58</xdr:row>
      <xdr:rowOff>5370</xdr:rowOff>
    </xdr:to>
    <xdr:sp macro="" textlink="">
      <xdr:nvSpPr>
        <xdr:cNvPr id="369" name="円/楕円 368"/>
        <xdr:cNvSpPr/>
      </xdr:nvSpPr>
      <xdr:spPr>
        <a:xfrm>
          <a:off x="10426700" y="98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53647</xdr:rowOff>
    </xdr:from>
    <xdr:ext cx="534377" cy="259045"/>
    <xdr:sp macro="" textlink="">
      <xdr:nvSpPr>
        <xdr:cNvPr id="370" name="普通建設事業費該当値テキスト"/>
        <xdr:cNvSpPr txBox="1"/>
      </xdr:nvSpPr>
      <xdr:spPr>
        <a:xfrm>
          <a:off x="10528300" y="98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116433</xdr:rowOff>
    </xdr:from>
    <xdr:to>
      <xdr:col>14</xdr:col>
      <xdr:colOff>79375</xdr:colOff>
      <xdr:row>56</xdr:row>
      <xdr:rowOff>46583</xdr:rowOff>
    </xdr:to>
    <xdr:sp macro="" textlink="">
      <xdr:nvSpPr>
        <xdr:cNvPr id="371" name="円/楕円 370"/>
        <xdr:cNvSpPr/>
      </xdr:nvSpPr>
      <xdr:spPr>
        <a:xfrm>
          <a:off x="9588500" y="95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63110</xdr:rowOff>
    </xdr:from>
    <xdr:ext cx="599010" cy="259045"/>
    <xdr:sp macro="" textlink="">
      <xdr:nvSpPr>
        <xdr:cNvPr id="372" name="テキスト ボックス 371"/>
        <xdr:cNvSpPr txBox="1"/>
      </xdr:nvSpPr>
      <xdr:spPr>
        <a:xfrm>
          <a:off x="9339794" y="932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72134</xdr:rowOff>
    </xdr:from>
    <xdr:to>
      <xdr:col>12</xdr:col>
      <xdr:colOff>561975</xdr:colOff>
      <xdr:row>58</xdr:row>
      <xdr:rowOff>2284</xdr:rowOff>
    </xdr:to>
    <xdr:sp macro="" textlink="">
      <xdr:nvSpPr>
        <xdr:cNvPr id="373" name="円/楕円 372"/>
        <xdr:cNvSpPr/>
      </xdr:nvSpPr>
      <xdr:spPr>
        <a:xfrm>
          <a:off x="8699500" y="98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164861</xdr:rowOff>
    </xdr:from>
    <xdr:ext cx="534377" cy="259045"/>
    <xdr:sp macro="" textlink="">
      <xdr:nvSpPr>
        <xdr:cNvPr id="374" name="テキスト ボックス 373"/>
        <xdr:cNvSpPr txBox="1"/>
      </xdr:nvSpPr>
      <xdr:spPr>
        <a:xfrm>
          <a:off x="8483111" y="99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37791</xdr:rowOff>
    </xdr:from>
    <xdr:to>
      <xdr:col>11</xdr:col>
      <xdr:colOff>358775</xdr:colOff>
      <xdr:row>57</xdr:row>
      <xdr:rowOff>139391</xdr:rowOff>
    </xdr:to>
    <xdr:sp macro="" textlink="">
      <xdr:nvSpPr>
        <xdr:cNvPr id="375" name="円/楕円 374"/>
        <xdr:cNvSpPr/>
      </xdr:nvSpPr>
      <xdr:spPr>
        <a:xfrm>
          <a:off x="7810500" y="9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130518</xdr:rowOff>
    </xdr:from>
    <xdr:ext cx="599010" cy="259045"/>
    <xdr:sp macro="" textlink="">
      <xdr:nvSpPr>
        <xdr:cNvPr id="376" name="テキスト ボックス 375"/>
        <xdr:cNvSpPr txBox="1"/>
      </xdr:nvSpPr>
      <xdr:spPr>
        <a:xfrm>
          <a:off x="7561794" y="990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150452</xdr:rowOff>
    </xdr:from>
    <xdr:to>
      <xdr:col>10</xdr:col>
      <xdr:colOff>155575</xdr:colOff>
      <xdr:row>55</xdr:row>
      <xdr:rowOff>80602</xdr:rowOff>
    </xdr:to>
    <xdr:sp macro="" textlink="">
      <xdr:nvSpPr>
        <xdr:cNvPr id="377" name="円/楕円 376"/>
        <xdr:cNvSpPr/>
      </xdr:nvSpPr>
      <xdr:spPr>
        <a:xfrm>
          <a:off x="6921500" y="94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97129</xdr:rowOff>
    </xdr:from>
    <xdr:ext cx="599010" cy="259045"/>
    <xdr:sp macro="" textlink="">
      <xdr:nvSpPr>
        <xdr:cNvPr id="378" name="テキスト ボックス 377"/>
        <xdr:cNvSpPr txBox="1"/>
      </xdr:nvSpPr>
      <xdr:spPr>
        <a:xfrm>
          <a:off x="6672794" y="918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77443</xdr:rowOff>
    </xdr:from>
    <xdr:to>
      <xdr:col>15</xdr:col>
      <xdr:colOff>180975</xdr:colOff>
      <xdr:row>78</xdr:row>
      <xdr:rowOff>104958</xdr:rowOff>
    </xdr:to>
    <xdr:cxnSp macro="">
      <xdr:nvCxnSpPr>
        <xdr:cNvPr id="405" name="直線コネクタ 404"/>
        <xdr:cNvCxnSpPr/>
      </xdr:nvCxnSpPr>
      <xdr:spPr>
        <a:xfrm flipV="1">
          <a:off x="9639300" y="13450543"/>
          <a:ext cx="8382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84314</xdr:rowOff>
    </xdr:from>
    <xdr:to>
      <xdr:col>14</xdr:col>
      <xdr:colOff>28575</xdr:colOff>
      <xdr:row>78</xdr:row>
      <xdr:rowOff>104958</xdr:rowOff>
    </xdr:to>
    <xdr:cxnSp macro="">
      <xdr:nvCxnSpPr>
        <xdr:cNvPr id="408" name="直線コネクタ 407"/>
        <xdr:cNvCxnSpPr/>
      </xdr:nvCxnSpPr>
      <xdr:spPr>
        <a:xfrm>
          <a:off x="8750300" y="13285964"/>
          <a:ext cx="889000" cy="1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26643</xdr:rowOff>
    </xdr:from>
    <xdr:to>
      <xdr:col>15</xdr:col>
      <xdr:colOff>231775</xdr:colOff>
      <xdr:row>78</xdr:row>
      <xdr:rowOff>128243</xdr:rowOff>
    </xdr:to>
    <xdr:sp macro="" textlink="">
      <xdr:nvSpPr>
        <xdr:cNvPr id="418" name="円/楕円 417"/>
        <xdr:cNvSpPr/>
      </xdr:nvSpPr>
      <xdr:spPr>
        <a:xfrm>
          <a:off x="10426700" y="133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113020</xdr:rowOff>
    </xdr:from>
    <xdr:ext cx="534377" cy="259045"/>
    <xdr:sp macro="" textlink="">
      <xdr:nvSpPr>
        <xdr:cNvPr id="419" name="普通建設事業費 （ うち新規整備　）該当値テキスト"/>
        <xdr:cNvSpPr txBox="1"/>
      </xdr:nvSpPr>
      <xdr:spPr>
        <a:xfrm>
          <a:off x="10528300" y="133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54158</xdr:rowOff>
    </xdr:from>
    <xdr:to>
      <xdr:col>14</xdr:col>
      <xdr:colOff>79375</xdr:colOff>
      <xdr:row>78</xdr:row>
      <xdr:rowOff>155758</xdr:rowOff>
    </xdr:to>
    <xdr:sp macro="" textlink="">
      <xdr:nvSpPr>
        <xdr:cNvPr id="420" name="円/楕円 419"/>
        <xdr:cNvSpPr/>
      </xdr:nvSpPr>
      <xdr:spPr>
        <a:xfrm>
          <a:off x="9588500" y="134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146885</xdr:rowOff>
    </xdr:from>
    <xdr:ext cx="469744" cy="259045"/>
    <xdr:sp macro="" textlink="">
      <xdr:nvSpPr>
        <xdr:cNvPr id="421" name="テキスト ボックス 420"/>
        <xdr:cNvSpPr txBox="1"/>
      </xdr:nvSpPr>
      <xdr:spPr>
        <a:xfrm>
          <a:off x="9404427" y="1351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33514</xdr:rowOff>
    </xdr:from>
    <xdr:to>
      <xdr:col>12</xdr:col>
      <xdr:colOff>561975</xdr:colOff>
      <xdr:row>77</xdr:row>
      <xdr:rowOff>135114</xdr:rowOff>
    </xdr:to>
    <xdr:sp macro="" textlink="">
      <xdr:nvSpPr>
        <xdr:cNvPr id="422" name="円/楕円 421"/>
        <xdr:cNvSpPr/>
      </xdr:nvSpPr>
      <xdr:spPr>
        <a:xfrm>
          <a:off x="8699500" y="132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126241</xdr:rowOff>
    </xdr:from>
    <xdr:ext cx="534377" cy="259045"/>
    <xdr:sp macro="" textlink="">
      <xdr:nvSpPr>
        <xdr:cNvPr id="423" name="テキスト ボックス 422"/>
        <xdr:cNvSpPr txBox="1"/>
      </xdr:nvSpPr>
      <xdr:spPr>
        <a:xfrm>
          <a:off x="8483111" y="133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70887</xdr:rowOff>
    </xdr:from>
    <xdr:to>
      <xdr:col>15</xdr:col>
      <xdr:colOff>180975</xdr:colOff>
      <xdr:row>97</xdr:row>
      <xdr:rowOff>41191</xdr:rowOff>
    </xdr:to>
    <xdr:cxnSp macro="">
      <xdr:nvCxnSpPr>
        <xdr:cNvPr id="450" name="直線コネクタ 449"/>
        <xdr:cNvCxnSpPr/>
      </xdr:nvCxnSpPr>
      <xdr:spPr>
        <a:xfrm>
          <a:off x="9639300" y="16187187"/>
          <a:ext cx="838200" cy="48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70887</xdr:rowOff>
    </xdr:from>
    <xdr:to>
      <xdr:col>14</xdr:col>
      <xdr:colOff>28575</xdr:colOff>
      <xdr:row>97</xdr:row>
      <xdr:rowOff>152132</xdr:rowOff>
    </xdr:to>
    <xdr:cxnSp macro="">
      <xdr:nvCxnSpPr>
        <xdr:cNvPr id="453" name="直線コネクタ 452"/>
        <xdr:cNvCxnSpPr/>
      </xdr:nvCxnSpPr>
      <xdr:spPr>
        <a:xfrm flipV="1">
          <a:off x="8750300" y="16187187"/>
          <a:ext cx="889000" cy="59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161841</xdr:rowOff>
    </xdr:from>
    <xdr:to>
      <xdr:col>15</xdr:col>
      <xdr:colOff>231775</xdr:colOff>
      <xdr:row>97</xdr:row>
      <xdr:rowOff>91991</xdr:rowOff>
    </xdr:to>
    <xdr:sp macro="" textlink="">
      <xdr:nvSpPr>
        <xdr:cNvPr id="463" name="円/楕円 462"/>
        <xdr:cNvSpPr/>
      </xdr:nvSpPr>
      <xdr:spPr>
        <a:xfrm>
          <a:off x="10426700" y="166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140268</xdr:rowOff>
    </xdr:from>
    <xdr:ext cx="534377" cy="259045"/>
    <xdr:sp macro="" textlink="">
      <xdr:nvSpPr>
        <xdr:cNvPr id="464" name="普通建設事業費 （ うち更新整備　）該当値テキスト"/>
        <xdr:cNvSpPr txBox="1"/>
      </xdr:nvSpPr>
      <xdr:spPr>
        <a:xfrm>
          <a:off x="10528300" y="165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59,046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20087</xdr:rowOff>
    </xdr:from>
    <xdr:to>
      <xdr:col>14</xdr:col>
      <xdr:colOff>79375</xdr:colOff>
      <xdr:row>94</xdr:row>
      <xdr:rowOff>121687</xdr:rowOff>
    </xdr:to>
    <xdr:sp macro="" textlink="">
      <xdr:nvSpPr>
        <xdr:cNvPr id="465" name="円/楕円 464"/>
        <xdr:cNvSpPr/>
      </xdr:nvSpPr>
      <xdr:spPr>
        <a:xfrm>
          <a:off x="9588500" y="161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138214</xdr:rowOff>
    </xdr:from>
    <xdr:ext cx="599010" cy="259045"/>
    <xdr:sp macro="" textlink="">
      <xdr:nvSpPr>
        <xdr:cNvPr id="466" name="テキスト ボックス 465"/>
        <xdr:cNvSpPr txBox="1"/>
      </xdr:nvSpPr>
      <xdr:spPr>
        <a:xfrm>
          <a:off x="9339794" y="159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101332</xdr:rowOff>
    </xdr:from>
    <xdr:to>
      <xdr:col>12</xdr:col>
      <xdr:colOff>561975</xdr:colOff>
      <xdr:row>98</xdr:row>
      <xdr:rowOff>31482</xdr:rowOff>
    </xdr:to>
    <xdr:sp macro="" textlink="">
      <xdr:nvSpPr>
        <xdr:cNvPr id="467" name="円/楕円 466"/>
        <xdr:cNvSpPr/>
      </xdr:nvSpPr>
      <xdr:spPr>
        <a:xfrm>
          <a:off x="8699500" y="167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22609</xdr:rowOff>
    </xdr:from>
    <xdr:ext cx="534377" cy="259045"/>
    <xdr:sp macro="" textlink="">
      <xdr:nvSpPr>
        <xdr:cNvPr id="468" name="テキスト ボックス 467"/>
        <xdr:cNvSpPr txBox="1"/>
      </xdr:nvSpPr>
      <xdr:spPr>
        <a:xfrm>
          <a:off x="8483111" y="168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115270</xdr:rowOff>
    </xdr:from>
    <xdr:to>
      <xdr:col>23</xdr:col>
      <xdr:colOff>517525</xdr:colOff>
      <xdr:row>39</xdr:row>
      <xdr:rowOff>3195</xdr:rowOff>
    </xdr:to>
    <xdr:cxnSp macro="">
      <xdr:nvCxnSpPr>
        <xdr:cNvPr id="497" name="直線コネクタ 496"/>
        <xdr:cNvCxnSpPr/>
      </xdr:nvCxnSpPr>
      <xdr:spPr>
        <a:xfrm flipV="1">
          <a:off x="15481300" y="6630370"/>
          <a:ext cx="838200" cy="5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94018</xdr:rowOff>
    </xdr:from>
    <xdr:to>
      <xdr:col>22</xdr:col>
      <xdr:colOff>365125</xdr:colOff>
      <xdr:row>39</xdr:row>
      <xdr:rowOff>3195</xdr:rowOff>
    </xdr:to>
    <xdr:cxnSp macro="">
      <xdr:nvCxnSpPr>
        <xdr:cNvPr id="500" name="直線コネクタ 499"/>
        <xdr:cNvCxnSpPr/>
      </xdr:nvCxnSpPr>
      <xdr:spPr>
        <a:xfrm>
          <a:off x="14592300" y="6609118"/>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94018</xdr:rowOff>
    </xdr:from>
    <xdr:to>
      <xdr:col>21</xdr:col>
      <xdr:colOff>161925</xdr:colOff>
      <xdr:row>38</xdr:row>
      <xdr:rowOff>170165</xdr:rowOff>
    </xdr:to>
    <xdr:cxnSp macro="">
      <xdr:nvCxnSpPr>
        <xdr:cNvPr id="503" name="直線コネクタ 502"/>
        <xdr:cNvCxnSpPr/>
      </xdr:nvCxnSpPr>
      <xdr:spPr>
        <a:xfrm flipV="1">
          <a:off x="13703300" y="6609118"/>
          <a:ext cx="8890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170165</xdr:rowOff>
    </xdr:from>
    <xdr:to>
      <xdr:col>19</xdr:col>
      <xdr:colOff>644525</xdr:colOff>
      <xdr:row>39</xdr:row>
      <xdr:rowOff>9962</xdr:rowOff>
    </xdr:to>
    <xdr:cxnSp macro="">
      <xdr:nvCxnSpPr>
        <xdr:cNvPr id="506" name="直線コネクタ 505"/>
        <xdr:cNvCxnSpPr/>
      </xdr:nvCxnSpPr>
      <xdr:spPr>
        <a:xfrm flipV="1">
          <a:off x="12814300" y="6685265"/>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64470</xdr:rowOff>
    </xdr:from>
    <xdr:to>
      <xdr:col>23</xdr:col>
      <xdr:colOff>568325</xdr:colOff>
      <xdr:row>38</xdr:row>
      <xdr:rowOff>166070</xdr:rowOff>
    </xdr:to>
    <xdr:sp macro="" textlink="">
      <xdr:nvSpPr>
        <xdr:cNvPr id="516" name="円/楕円 515"/>
        <xdr:cNvSpPr/>
      </xdr:nvSpPr>
      <xdr:spPr>
        <a:xfrm>
          <a:off x="16268700" y="65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23847</xdr:rowOff>
    </xdr:from>
    <xdr:ext cx="534377" cy="259045"/>
    <xdr:sp macro="" textlink="">
      <xdr:nvSpPr>
        <xdr:cNvPr id="517" name="災害復旧事業費該当値テキスト"/>
        <xdr:cNvSpPr txBox="1"/>
      </xdr:nvSpPr>
      <xdr:spPr>
        <a:xfrm>
          <a:off x="16370300" y="63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123845</xdr:rowOff>
    </xdr:from>
    <xdr:to>
      <xdr:col>22</xdr:col>
      <xdr:colOff>415925</xdr:colOff>
      <xdr:row>39</xdr:row>
      <xdr:rowOff>53995</xdr:rowOff>
    </xdr:to>
    <xdr:sp macro="" textlink="">
      <xdr:nvSpPr>
        <xdr:cNvPr id="518" name="円/楕円 517"/>
        <xdr:cNvSpPr/>
      </xdr:nvSpPr>
      <xdr:spPr>
        <a:xfrm>
          <a:off x="15430500" y="663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45122</xdr:rowOff>
    </xdr:from>
    <xdr:ext cx="469744" cy="259045"/>
    <xdr:sp macro="" textlink="">
      <xdr:nvSpPr>
        <xdr:cNvPr id="519" name="テキスト ボックス 518"/>
        <xdr:cNvSpPr txBox="1"/>
      </xdr:nvSpPr>
      <xdr:spPr>
        <a:xfrm>
          <a:off x="15246427" y="673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43218</xdr:rowOff>
    </xdr:from>
    <xdr:to>
      <xdr:col>21</xdr:col>
      <xdr:colOff>212725</xdr:colOff>
      <xdr:row>38</xdr:row>
      <xdr:rowOff>144818</xdr:rowOff>
    </xdr:to>
    <xdr:sp macro="" textlink="">
      <xdr:nvSpPr>
        <xdr:cNvPr id="520" name="円/楕円 519"/>
        <xdr:cNvSpPr/>
      </xdr:nvSpPr>
      <xdr:spPr>
        <a:xfrm>
          <a:off x="14541500" y="65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161345</xdr:rowOff>
    </xdr:from>
    <xdr:ext cx="534377" cy="259045"/>
    <xdr:sp macro="" textlink="">
      <xdr:nvSpPr>
        <xdr:cNvPr id="521" name="テキスト ボックス 520"/>
        <xdr:cNvSpPr txBox="1"/>
      </xdr:nvSpPr>
      <xdr:spPr>
        <a:xfrm>
          <a:off x="14325111" y="63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119365</xdr:rowOff>
    </xdr:from>
    <xdr:to>
      <xdr:col>20</xdr:col>
      <xdr:colOff>9525</xdr:colOff>
      <xdr:row>39</xdr:row>
      <xdr:rowOff>49515</xdr:rowOff>
    </xdr:to>
    <xdr:sp macro="" textlink="">
      <xdr:nvSpPr>
        <xdr:cNvPr id="522" name="円/楕円 521"/>
        <xdr:cNvSpPr/>
      </xdr:nvSpPr>
      <xdr:spPr>
        <a:xfrm>
          <a:off x="13652500" y="66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40642</xdr:rowOff>
    </xdr:from>
    <xdr:ext cx="469744" cy="259045"/>
    <xdr:sp macro="" textlink="">
      <xdr:nvSpPr>
        <xdr:cNvPr id="523" name="テキスト ボックス 522"/>
        <xdr:cNvSpPr txBox="1"/>
      </xdr:nvSpPr>
      <xdr:spPr>
        <a:xfrm>
          <a:off x="13468427" y="672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130612</xdr:rowOff>
    </xdr:from>
    <xdr:to>
      <xdr:col>18</xdr:col>
      <xdr:colOff>492125</xdr:colOff>
      <xdr:row>39</xdr:row>
      <xdr:rowOff>60762</xdr:rowOff>
    </xdr:to>
    <xdr:sp macro="" textlink="">
      <xdr:nvSpPr>
        <xdr:cNvPr id="524" name="円/楕円 523"/>
        <xdr:cNvSpPr/>
      </xdr:nvSpPr>
      <xdr:spPr>
        <a:xfrm>
          <a:off x="12763500" y="66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51889</xdr:rowOff>
    </xdr:from>
    <xdr:ext cx="469744" cy="259045"/>
    <xdr:sp macro="" textlink="">
      <xdr:nvSpPr>
        <xdr:cNvPr id="525" name="テキスト ボックス 524"/>
        <xdr:cNvSpPr txBox="1"/>
      </xdr:nvSpPr>
      <xdr:spPr>
        <a:xfrm>
          <a:off x="12579427" y="673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152350</xdr:rowOff>
    </xdr:from>
    <xdr:to>
      <xdr:col>23</xdr:col>
      <xdr:colOff>517525</xdr:colOff>
      <xdr:row>76</xdr:row>
      <xdr:rowOff>161069</xdr:rowOff>
    </xdr:to>
    <xdr:cxnSp macro="">
      <xdr:nvCxnSpPr>
        <xdr:cNvPr id="609" name="直線コネクタ 608"/>
        <xdr:cNvCxnSpPr/>
      </xdr:nvCxnSpPr>
      <xdr:spPr>
        <a:xfrm flipV="1">
          <a:off x="15481300" y="13182550"/>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161069</xdr:rowOff>
    </xdr:from>
    <xdr:to>
      <xdr:col>22</xdr:col>
      <xdr:colOff>365125</xdr:colOff>
      <xdr:row>77</xdr:row>
      <xdr:rowOff>32097</xdr:rowOff>
    </xdr:to>
    <xdr:cxnSp macro="">
      <xdr:nvCxnSpPr>
        <xdr:cNvPr id="612" name="直線コネクタ 611"/>
        <xdr:cNvCxnSpPr/>
      </xdr:nvCxnSpPr>
      <xdr:spPr>
        <a:xfrm flipV="1">
          <a:off x="14592300" y="1319126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110330</xdr:rowOff>
    </xdr:from>
    <xdr:to>
      <xdr:col>21</xdr:col>
      <xdr:colOff>161925</xdr:colOff>
      <xdr:row>77</xdr:row>
      <xdr:rowOff>32097</xdr:rowOff>
    </xdr:to>
    <xdr:cxnSp macro="">
      <xdr:nvCxnSpPr>
        <xdr:cNvPr id="615" name="直線コネクタ 614"/>
        <xdr:cNvCxnSpPr/>
      </xdr:nvCxnSpPr>
      <xdr:spPr>
        <a:xfrm>
          <a:off x="13703300" y="13140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110330</xdr:rowOff>
    </xdr:from>
    <xdr:to>
      <xdr:col>19</xdr:col>
      <xdr:colOff>644525</xdr:colOff>
      <xdr:row>76</xdr:row>
      <xdr:rowOff>133742</xdr:rowOff>
    </xdr:to>
    <xdr:cxnSp macro="">
      <xdr:nvCxnSpPr>
        <xdr:cNvPr id="618" name="直線コネクタ 617"/>
        <xdr:cNvCxnSpPr/>
      </xdr:nvCxnSpPr>
      <xdr:spPr>
        <a:xfrm flipV="1">
          <a:off x="12814300" y="13140530"/>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101550</xdr:rowOff>
    </xdr:from>
    <xdr:to>
      <xdr:col>23</xdr:col>
      <xdr:colOff>568325</xdr:colOff>
      <xdr:row>77</xdr:row>
      <xdr:rowOff>31700</xdr:rowOff>
    </xdr:to>
    <xdr:sp macro="" textlink="">
      <xdr:nvSpPr>
        <xdr:cNvPr id="628" name="円/楕円 627"/>
        <xdr:cNvSpPr/>
      </xdr:nvSpPr>
      <xdr:spPr>
        <a:xfrm>
          <a:off x="16268700" y="131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79977</xdr:rowOff>
    </xdr:from>
    <xdr:ext cx="534377" cy="259045"/>
    <xdr:sp macro="" textlink="">
      <xdr:nvSpPr>
        <xdr:cNvPr id="629" name="公債費該当値テキスト"/>
        <xdr:cNvSpPr txBox="1"/>
      </xdr:nvSpPr>
      <xdr:spPr>
        <a:xfrm>
          <a:off x="16370300" y="131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110269</xdr:rowOff>
    </xdr:from>
    <xdr:to>
      <xdr:col>22</xdr:col>
      <xdr:colOff>415925</xdr:colOff>
      <xdr:row>77</xdr:row>
      <xdr:rowOff>40419</xdr:rowOff>
    </xdr:to>
    <xdr:sp macro="" textlink="">
      <xdr:nvSpPr>
        <xdr:cNvPr id="630" name="円/楕円 629"/>
        <xdr:cNvSpPr/>
      </xdr:nvSpPr>
      <xdr:spPr>
        <a:xfrm>
          <a:off x="15430500" y="131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31546</xdr:rowOff>
    </xdr:from>
    <xdr:ext cx="534377" cy="259045"/>
    <xdr:sp macro="" textlink="">
      <xdr:nvSpPr>
        <xdr:cNvPr id="631" name="テキスト ボックス 630"/>
        <xdr:cNvSpPr txBox="1"/>
      </xdr:nvSpPr>
      <xdr:spPr>
        <a:xfrm>
          <a:off x="15214111" y="132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152747</xdr:rowOff>
    </xdr:from>
    <xdr:to>
      <xdr:col>21</xdr:col>
      <xdr:colOff>212725</xdr:colOff>
      <xdr:row>77</xdr:row>
      <xdr:rowOff>82897</xdr:rowOff>
    </xdr:to>
    <xdr:sp macro="" textlink="">
      <xdr:nvSpPr>
        <xdr:cNvPr id="632" name="円/楕円 631"/>
        <xdr:cNvSpPr/>
      </xdr:nvSpPr>
      <xdr:spPr>
        <a:xfrm>
          <a:off x="14541500" y="131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74024</xdr:rowOff>
    </xdr:from>
    <xdr:ext cx="534377" cy="259045"/>
    <xdr:sp macro="" textlink="">
      <xdr:nvSpPr>
        <xdr:cNvPr id="633" name="テキスト ボックス 632"/>
        <xdr:cNvSpPr txBox="1"/>
      </xdr:nvSpPr>
      <xdr:spPr>
        <a:xfrm>
          <a:off x="14325111" y="132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59530</xdr:rowOff>
    </xdr:from>
    <xdr:to>
      <xdr:col>20</xdr:col>
      <xdr:colOff>9525</xdr:colOff>
      <xdr:row>76</xdr:row>
      <xdr:rowOff>161130</xdr:rowOff>
    </xdr:to>
    <xdr:sp macro="" textlink="">
      <xdr:nvSpPr>
        <xdr:cNvPr id="634" name="円/楕円 633"/>
        <xdr:cNvSpPr/>
      </xdr:nvSpPr>
      <xdr:spPr>
        <a:xfrm>
          <a:off x="13652500" y="130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152257</xdr:rowOff>
    </xdr:from>
    <xdr:ext cx="534377" cy="259045"/>
    <xdr:sp macro="" textlink="">
      <xdr:nvSpPr>
        <xdr:cNvPr id="635" name="テキスト ボックス 634"/>
        <xdr:cNvSpPr txBox="1"/>
      </xdr:nvSpPr>
      <xdr:spPr>
        <a:xfrm>
          <a:off x="13436111" y="131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82942</xdr:rowOff>
    </xdr:from>
    <xdr:to>
      <xdr:col>18</xdr:col>
      <xdr:colOff>492125</xdr:colOff>
      <xdr:row>77</xdr:row>
      <xdr:rowOff>13092</xdr:rowOff>
    </xdr:to>
    <xdr:sp macro="" textlink="">
      <xdr:nvSpPr>
        <xdr:cNvPr id="636" name="円/楕円 635"/>
        <xdr:cNvSpPr/>
      </xdr:nvSpPr>
      <xdr:spPr>
        <a:xfrm>
          <a:off x="12763500" y="131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4219</xdr:rowOff>
    </xdr:from>
    <xdr:ext cx="534377" cy="259045"/>
    <xdr:sp macro="" textlink="">
      <xdr:nvSpPr>
        <xdr:cNvPr id="637" name="テキスト ボックス 636"/>
        <xdr:cNvSpPr txBox="1"/>
      </xdr:nvSpPr>
      <xdr:spPr>
        <a:xfrm>
          <a:off x="12547111" y="132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143968</xdr:rowOff>
    </xdr:from>
    <xdr:to>
      <xdr:col>23</xdr:col>
      <xdr:colOff>517525</xdr:colOff>
      <xdr:row>99</xdr:row>
      <xdr:rowOff>27949</xdr:rowOff>
    </xdr:to>
    <xdr:cxnSp macro="">
      <xdr:nvCxnSpPr>
        <xdr:cNvPr id="666" name="直線コネクタ 665"/>
        <xdr:cNvCxnSpPr/>
      </xdr:nvCxnSpPr>
      <xdr:spPr>
        <a:xfrm flipV="1">
          <a:off x="15481300" y="16946068"/>
          <a:ext cx="838200" cy="5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10568</xdr:rowOff>
    </xdr:from>
    <xdr:to>
      <xdr:col>22</xdr:col>
      <xdr:colOff>365125</xdr:colOff>
      <xdr:row>99</xdr:row>
      <xdr:rowOff>27949</xdr:rowOff>
    </xdr:to>
    <xdr:cxnSp macro="">
      <xdr:nvCxnSpPr>
        <xdr:cNvPr id="669" name="直線コネクタ 668"/>
        <xdr:cNvCxnSpPr/>
      </xdr:nvCxnSpPr>
      <xdr:spPr>
        <a:xfrm>
          <a:off x="14592300" y="16812668"/>
          <a:ext cx="889000" cy="1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10568</xdr:rowOff>
    </xdr:from>
    <xdr:to>
      <xdr:col>21</xdr:col>
      <xdr:colOff>161925</xdr:colOff>
      <xdr:row>98</xdr:row>
      <xdr:rowOff>73002</xdr:rowOff>
    </xdr:to>
    <xdr:cxnSp macro="">
      <xdr:nvCxnSpPr>
        <xdr:cNvPr id="672" name="直線コネクタ 671"/>
        <xdr:cNvCxnSpPr/>
      </xdr:nvCxnSpPr>
      <xdr:spPr>
        <a:xfrm flipV="1">
          <a:off x="13703300" y="16812668"/>
          <a:ext cx="889000" cy="6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55183</xdr:rowOff>
    </xdr:from>
    <xdr:to>
      <xdr:col>19</xdr:col>
      <xdr:colOff>644525</xdr:colOff>
      <xdr:row>98</xdr:row>
      <xdr:rowOff>73002</xdr:rowOff>
    </xdr:to>
    <xdr:cxnSp macro="">
      <xdr:nvCxnSpPr>
        <xdr:cNvPr id="675" name="直線コネクタ 674"/>
        <xdr:cNvCxnSpPr/>
      </xdr:nvCxnSpPr>
      <xdr:spPr>
        <a:xfrm>
          <a:off x="12814300" y="16857283"/>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93168</xdr:rowOff>
    </xdr:from>
    <xdr:to>
      <xdr:col>23</xdr:col>
      <xdr:colOff>568325</xdr:colOff>
      <xdr:row>99</xdr:row>
      <xdr:rowOff>23318</xdr:rowOff>
    </xdr:to>
    <xdr:sp macro="" textlink="">
      <xdr:nvSpPr>
        <xdr:cNvPr id="685" name="円/楕円 684"/>
        <xdr:cNvSpPr/>
      </xdr:nvSpPr>
      <xdr:spPr>
        <a:xfrm>
          <a:off x="16268700" y="168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8095</xdr:rowOff>
    </xdr:from>
    <xdr:ext cx="534377" cy="259045"/>
    <xdr:sp macro="" textlink="">
      <xdr:nvSpPr>
        <xdr:cNvPr id="686" name="積立金該当値テキスト"/>
        <xdr:cNvSpPr txBox="1"/>
      </xdr:nvSpPr>
      <xdr:spPr>
        <a:xfrm>
          <a:off x="16370300" y="168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148599</xdr:rowOff>
    </xdr:from>
    <xdr:to>
      <xdr:col>22</xdr:col>
      <xdr:colOff>415925</xdr:colOff>
      <xdr:row>99</xdr:row>
      <xdr:rowOff>78749</xdr:rowOff>
    </xdr:to>
    <xdr:sp macro="" textlink="">
      <xdr:nvSpPr>
        <xdr:cNvPr id="687" name="円/楕円 686"/>
        <xdr:cNvSpPr/>
      </xdr:nvSpPr>
      <xdr:spPr>
        <a:xfrm>
          <a:off x="15430500" y="169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69876</xdr:rowOff>
    </xdr:from>
    <xdr:ext cx="469744" cy="259045"/>
    <xdr:sp macro="" textlink="">
      <xdr:nvSpPr>
        <xdr:cNvPr id="688" name="テキスト ボックス 687"/>
        <xdr:cNvSpPr txBox="1"/>
      </xdr:nvSpPr>
      <xdr:spPr>
        <a:xfrm>
          <a:off x="15246427" y="1704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131218</xdr:rowOff>
    </xdr:from>
    <xdr:to>
      <xdr:col>21</xdr:col>
      <xdr:colOff>212725</xdr:colOff>
      <xdr:row>98</xdr:row>
      <xdr:rowOff>61368</xdr:rowOff>
    </xdr:to>
    <xdr:sp macro="" textlink="">
      <xdr:nvSpPr>
        <xdr:cNvPr id="689" name="円/楕円 688"/>
        <xdr:cNvSpPr/>
      </xdr:nvSpPr>
      <xdr:spPr>
        <a:xfrm>
          <a:off x="14541500" y="167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77895</xdr:rowOff>
    </xdr:from>
    <xdr:ext cx="534377" cy="259045"/>
    <xdr:sp macro="" textlink="">
      <xdr:nvSpPr>
        <xdr:cNvPr id="690" name="テキスト ボックス 689"/>
        <xdr:cNvSpPr txBox="1"/>
      </xdr:nvSpPr>
      <xdr:spPr>
        <a:xfrm>
          <a:off x="14325111" y="165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22202</xdr:rowOff>
    </xdr:from>
    <xdr:to>
      <xdr:col>20</xdr:col>
      <xdr:colOff>9525</xdr:colOff>
      <xdr:row>98</xdr:row>
      <xdr:rowOff>123802</xdr:rowOff>
    </xdr:to>
    <xdr:sp macro="" textlink="">
      <xdr:nvSpPr>
        <xdr:cNvPr id="691" name="円/楕円 690"/>
        <xdr:cNvSpPr/>
      </xdr:nvSpPr>
      <xdr:spPr>
        <a:xfrm>
          <a:off x="13652500" y="16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114929</xdr:rowOff>
    </xdr:from>
    <xdr:ext cx="534377" cy="259045"/>
    <xdr:sp macro="" textlink="">
      <xdr:nvSpPr>
        <xdr:cNvPr id="692" name="テキスト ボックス 691"/>
        <xdr:cNvSpPr txBox="1"/>
      </xdr:nvSpPr>
      <xdr:spPr>
        <a:xfrm>
          <a:off x="13436111" y="169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4383</xdr:rowOff>
    </xdr:from>
    <xdr:to>
      <xdr:col>18</xdr:col>
      <xdr:colOff>492125</xdr:colOff>
      <xdr:row>98</xdr:row>
      <xdr:rowOff>105983</xdr:rowOff>
    </xdr:to>
    <xdr:sp macro="" textlink="">
      <xdr:nvSpPr>
        <xdr:cNvPr id="693" name="円/楕円 692"/>
        <xdr:cNvSpPr/>
      </xdr:nvSpPr>
      <xdr:spPr>
        <a:xfrm>
          <a:off x="12763500" y="168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97110</xdr:rowOff>
    </xdr:from>
    <xdr:ext cx="534377" cy="259045"/>
    <xdr:sp macro="" textlink="">
      <xdr:nvSpPr>
        <xdr:cNvPr id="694" name="テキスト ボックス 693"/>
        <xdr:cNvSpPr txBox="1"/>
      </xdr:nvSpPr>
      <xdr:spPr>
        <a:xfrm>
          <a:off x="12547111" y="168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101250</xdr:rowOff>
    </xdr:from>
    <xdr:to>
      <xdr:col>32</xdr:col>
      <xdr:colOff>187325</xdr:colOff>
      <xdr:row>31</xdr:row>
      <xdr:rowOff>168138</xdr:rowOff>
    </xdr:to>
    <xdr:cxnSp macro="">
      <xdr:nvCxnSpPr>
        <xdr:cNvPr id="721" name="直線コネクタ 720"/>
        <xdr:cNvCxnSpPr/>
      </xdr:nvCxnSpPr>
      <xdr:spPr>
        <a:xfrm>
          <a:off x="21323300" y="5416200"/>
          <a:ext cx="8382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101250</xdr:rowOff>
    </xdr:from>
    <xdr:to>
      <xdr:col>31</xdr:col>
      <xdr:colOff>34925</xdr:colOff>
      <xdr:row>32</xdr:row>
      <xdr:rowOff>89911</xdr:rowOff>
    </xdr:to>
    <xdr:cxnSp macro="">
      <xdr:nvCxnSpPr>
        <xdr:cNvPr id="724" name="直線コネクタ 723"/>
        <xdr:cNvCxnSpPr/>
      </xdr:nvCxnSpPr>
      <xdr:spPr>
        <a:xfrm flipV="1">
          <a:off x="20434300" y="5416200"/>
          <a:ext cx="889000" cy="1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89911</xdr:rowOff>
    </xdr:from>
    <xdr:to>
      <xdr:col>29</xdr:col>
      <xdr:colOff>517525</xdr:colOff>
      <xdr:row>36</xdr:row>
      <xdr:rowOff>104587</xdr:rowOff>
    </xdr:to>
    <xdr:cxnSp macro="">
      <xdr:nvCxnSpPr>
        <xdr:cNvPr id="727" name="直線コネクタ 726"/>
        <xdr:cNvCxnSpPr/>
      </xdr:nvCxnSpPr>
      <xdr:spPr>
        <a:xfrm flipV="1">
          <a:off x="19545300" y="5576311"/>
          <a:ext cx="889000" cy="7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29" name="テキスト ボックス 728"/>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104587</xdr:rowOff>
    </xdr:from>
    <xdr:to>
      <xdr:col>28</xdr:col>
      <xdr:colOff>314325</xdr:colOff>
      <xdr:row>37</xdr:row>
      <xdr:rowOff>79852</xdr:rowOff>
    </xdr:to>
    <xdr:cxnSp macro="">
      <xdr:nvCxnSpPr>
        <xdr:cNvPr id="730" name="直線コネクタ 729"/>
        <xdr:cNvCxnSpPr/>
      </xdr:nvCxnSpPr>
      <xdr:spPr>
        <a:xfrm flipV="1">
          <a:off x="18656300" y="6276787"/>
          <a:ext cx="889000" cy="1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117338</xdr:rowOff>
    </xdr:from>
    <xdr:to>
      <xdr:col>32</xdr:col>
      <xdr:colOff>238125</xdr:colOff>
      <xdr:row>32</xdr:row>
      <xdr:rowOff>47488</xdr:rowOff>
    </xdr:to>
    <xdr:sp macro="" textlink="">
      <xdr:nvSpPr>
        <xdr:cNvPr id="740" name="円/楕円 739"/>
        <xdr:cNvSpPr/>
      </xdr:nvSpPr>
      <xdr:spPr>
        <a:xfrm>
          <a:off x="22110700" y="54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140215</xdr:rowOff>
    </xdr:from>
    <xdr:ext cx="534377" cy="259045"/>
    <xdr:sp macro="" textlink="">
      <xdr:nvSpPr>
        <xdr:cNvPr id="741" name="投資及び出資金該当値テキスト"/>
        <xdr:cNvSpPr txBox="1"/>
      </xdr:nvSpPr>
      <xdr:spPr>
        <a:xfrm>
          <a:off x="22212300" y="52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25,628</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50450</xdr:rowOff>
    </xdr:from>
    <xdr:to>
      <xdr:col>31</xdr:col>
      <xdr:colOff>85725</xdr:colOff>
      <xdr:row>31</xdr:row>
      <xdr:rowOff>152050</xdr:rowOff>
    </xdr:to>
    <xdr:sp macro="" textlink="">
      <xdr:nvSpPr>
        <xdr:cNvPr id="742" name="円/楕円 741"/>
        <xdr:cNvSpPr/>
      </xdr:nvSpPr>
      <xdr:spPr>
        <a:xfrm>
          <a:off x="21272500" y="53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168577</xdr:rowOff>
    </xdr:from>
    <xdr:ext cx="534377" cy="259045"/>
    <xdr:sp macro="" textlink="">
      <xdr:nvSpPr>
        <xdr:cNvPr id="743" name="テキスト ボックス 742"/>
        <xdr:cNvSpPr txBox="1"/>
      </xdr:nvSpPr>
      <xdr:spPr>
        <a:xfrm>
          <a:off x="21056111" y="51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27,091</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39111</xdr:rowOff>
    </xdr:from>
    <xdr:to>
      <xdr:col>29</xdr:col>
      <xdr:colOff>568325</xdr:colOff>
      <xdr:row>32</xdr:row>
      <xdr:rowOff>140711</xdr:rowOff>
    </xdr:to>
    <xdr:sp macro="" textlink="">
      <xdr:nvSpPr>
        <xdr:cNvPr id="744" name="円/楕円 743"/>
        <xdr:cNvSpPr/>
      </xdr:nvSpPr>
      <xdr:spPr>
        <a:xfrm>
          <a:off x="20383500" y="55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157238</xdr:rowOff>
    </xdr:from>
    <xdr:ext cx="534377" cy="259045"/>
    <xdr:sp macro="" textlink="">
      <xdr:nvSpPr>
        <xdr:cNvPr id="745" name="テキスト ボックス 744"/>
        <xdr:cNvSpPr txBox="1"/>
      </xdr:nvSpPr>
      <xdr:spPr>
        <a:xfrm>
          <a:off x="20167111" y="53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53787</xdr:rowOff>
    </xdr:from>
    <xdr:to>
      <xdr:col>28</xdr:col>
      <xdr:colOff>365125</xdr:colOff>
      <xdr:row>36</xdr:row>
      <xdr:rowOff>155387</xdr:rowOff>
    </xdr:to>
    <xdr:sp macro="" textlink="">
      <xdr:nvSpPr>
        <xdr:cNvPr id="746" name="円/楕円 745"/>
        <xdr:cNvSpPr/>
      </xdr:nvSpPr>
      <xdr:spPr>
        <a:xfrm>
          <a:off x="19494500" y="62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464</xdr:rowOff>
    </xdr:from>
    <xdr:ext cx="469744" cy="259045"/>
    <xdr:sp macro="" textlink="">
      <xdr:nvSpPr>
        <xdr:cNvPr id="747" name="テキスト ボックス 746"/>
        <xdr:cNvSpPr txBox="1"/>
      </xdr:nvSpPr>
      <xdr:spPr>
        <a:xfrm>
          <a:off x="19310427" y="60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29052</xdr:rowOff>
    </xdr:from>
    <xdr:to>
      <xdr:col>27</xdr:col>
      <xdr:colOff>161925</xdr:colOff>
      <xdr:row>37</xdr:row>
      <xdr:rowOff>130652</xdr:rowOff>
    </xdr:to>
    <xdr:sp macro="" textlink="">
      <xdr:nvSpPr>
        <xdr:cNvPr id="748" name="円/楕円 747"/>
        <xdr:cNvSpPr/>
      </xdr:nvSpPr>
      <xdr:spPr>
        <a:xfrm>
          <a:off x="18605500" y="63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147179</xdr:rowOff>
    </xdr:from>
    <xdr:ext cx="469744" cy="259045"/>
    <xdr:sp macro="" textlink="">
      <xdr:nvSpPr>
        <xdr:cNvPr id="749" name="テキスト ボックス 748"/>
        <xdr:cNvSpPr txBox="1"/>
      </xdr:nvSpPr>
      <xdr:spPr>
        <a:xfrm>
          <a:off x="18421427" y="614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5093</xdr:rowOff>
    </xdr:from>
    <xdr:to>
      <xdr:col>32</xdr:col>
      <xdr:colOff>187325</xdr:colOff>
      <xdr:row>59</xdr:row>
      <xdr:rowOff>15227</xdr:rowOff>
    </xdr:to>
    <xdr:cxnSp macro="">
      <xdr:nvCxnSpPr>
        <xdr:cNvPr id="778" name="直線コネクタ 777"/>
        <xdr:cNvCxnSpPr/>
      </xdr:nvCxnSpPr>
      <xdr:spPr>
        <a:xfrm>
          <a:off x="21323300" y="10120643"/>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5093</xdr:rowOff>
    </xdr:from>
    <xdr:to>
      <xdr:col>31</xdr:col>
      <xdr:colOff>34925</xdr:colOff>
      <xdr:row>59</xdr:row>
      <xdr:rowOff>7226</xdr:rowOff>
    </xdr:to>
    <xdr:cxnSp macro="">
      <xdr:nvCxnSpPr>
        <xdr:cNvPr id="781" name="直線コネクタ 780"/>
        <xdr:cNvCxnSpPr/>
      </xdr:nvCxnSpPr>
      <xdr:spPr>
        <a:xfrm flipV="1">
          <a:off x="20434300" y="101206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168999</xdr:rowOff>
    </xdr:from>
    <xdr:to>
      <xdr:col>29</xdr:col>
      <xdr:colOff>517525</xdr:colOff>
      <xdr:row>59</xdr:row>
      <xdr:rowOff>7226</xdr:rowOff>
    </xdr:to>
    <xdr:cxnSp macro="">
      <xdr:nvCxnSpPr>
        <xdr:cNvPr id="784" name="直線コネクタ 783"/>
        <xdr:cNvCxnSpPr/>
      </xdr:nvCxnSpPr>
      <xdr:spPr>
        <a:xfrm>
          <a:off x="19545300" y="1011309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168999</xdr:rowOff>
    </xdr:from>
    <xdr:to>
      <xdr:col>28</xdr:col>
      <xdr:colOff>314325</xdr:colOff>
      <xdr:row>58</xdr:row>
      <xdr:rowOff>171438</xdr:rowOff>
    </xdr:to>
    <xdr:cxnSp macro="">
      <xdr:nvCxnSpPr>
        <xdr:cNvPr id="787" name="直線コネクタ 786"/>
        <xdr:cNvCxnSpPr/>
      </xdr:nvCxnSpPr>
      <xdr:spPr>
        <a:xfrm flipV="1">
          <a:off x="18656300" y="1011309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135877</xdr:rowOff>
    </xdr:from>
    <xdr:to>
      <xdr:col>32</xdr:col>
      <xdr:colOff>238125</xdr:colOff>
      <xdr:row>59</xdr:row>
      <xdr:rowOff>66027</xdr:rowOff>
    </xdr:to>
    <xdr:sp macro="" textlink="">
      <xdr:nvSpPr>
        <xdr:cNvPr id="797" name="円/楕円 796"/>
        <xdr:cNvSpPr/>
      </xdr:nvSpPr>
      <xdr:spPr>
        <a:xfrm>
          <a:off x="22110700" y="100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50804</xdr:rowOff>
    </xdr:from>
    <xdr:ext cx="378565" cy="259045"/>
    <xdr:sp macro="" textlink="">
      <xdr:nvSpPr>
        <xdr:cNvPr id="798" name="貸付金該当値テキスト"/>
        <xdr:cNvSpPr txBox="1"/>
      </xdr:nvSpPr>
      <xdr:spPr>
        <a:xfrm>
          <a:off x="22212300" y="9994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125743</xdr:rowOff>
    </xdr:from>
    <xdr:to>
      <xdr:col>31</xdr:col>
      <xdr:colOff>85725</xdr:colOff>
      <xdr:row>59</xdr:row>
      <xdr:rowOff>55893</xdr:rowOff>
    </xdr:to>
    <xdr:sp macro="" textlink="">
      <xdr:nvSpPr>
        <xdr:cNvPr id="799" name="円/楕円 798"/>
        <xdr:cNvSpPr/>
      </xdr:nvSpPr>
      <xdr:spPr>
        <a:xfrm>
          <a:off x="21272500" y="100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47020</xdr:rowOff>
    </xdr:from>
    <xdr:ext cx="469744" cy="259045"/>
    <xdr:sp macro="" textlink="">
      <xdr:nvSpPr>
        <xdr:cNvPr id="800" name="テキスト ボックス 799"/>
        <xdr:cNvSpPr txBox="1"/>
      </xdr:nvSpPr>
      <xdr:spPr>
        <a:xfrm>
          <a:off x="21088427" y="101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127876</xdr:rowOff>
    </xdr:from>
    <xdr:to>
      <xdr:col>29</xdr:col>
      <xdr:colOff>568325</xdr:colOff>
      <xdr:row>59</xdr:row>
      <xdr:rowOff>58026</xdr:rowOff>
    </xdr:to>
    <xdr:sp macro="" textlink="">
      <xdr:nvSpPr>
        <xdr:cNvPr id="801" name="円/楕円 800"/>
        <xdr:cNvSpPr/>
      </xdr:nvSpPr>
      <xdr:spPr>
        <a:xfrm>
          <a:off x="20383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49153</xdr:rowOff>
    </xdr:from>
    <xdr:ext cx="378565" cy="259045"/>
    <xdr:sp macro="" textlink="">
      <xdr:nvSpPr>
        <xdr:cNvPr id="802" name="テキスト ボックス 801"/>
        <xdr:cNvSpPr txBox="1"/>
      </xdr:nvSpPr>
      <xdr:spPr>
        <a:xfrm>
          <a:off x="20245017" y="1016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118199</xdr:rowOff>
    </xdr:from>
    <xdr:to>
      <xdr:col>28</xdr:col>
      <xdr:colOff>365125</xdr:colOff>
      <xdr:row>59</xdr:row>
      <xdr:rowOff>48349</xdr:rowOff>
    </xdr:to>
    <xdr:sp macro="" textlink="">
      <xdr:nvSpPr>
        <xdr:cNvPr id="803" name="円/楕円 802"/>
        <xdr:cNvSpPr/>
      </xdr:nvSpPr>
      <xdr:spPr>
        <a:xfrm>
          <a:off x="19494500" y="100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39476</xdr:rowOff>
    </xdr:from>
    <xdr:ext cx="469744" cy="259045"/>
    <xdr:sp macro="" textlink="">
      <xdr:nvSpPr>
        <xdr:cNvPr id="804" name="テキスト ボックス 803"/>
        <xdr:cNvSpPr txBox="1"/>
      </xdr:nvSpPr>
      <xdr:spPr>
        <a:xfrm>
          <a:off x="19310427" y="1015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120638</xdr:rowOff>
    </xdr:from>
    <xdr:to>
      <xdr:col>27</xdr:col>
      <xdr:colOff>161925</xdr:colOff>
      <xdr:row>59</xdr:row>
      <xdr:rowOff>50788</xdr:rowOff>
    </xdr:to>
    <xdr:sp macro="" textlink="">
      <xdr:nvSpPr>
        <xdr:cNvPr id="805" name="円/楕円 804"/>
        <xdr:cNvSpPr/>
      </xdr:nvSpPr>
      <xdr:spPr>
        <a:xfrm>
          <a:off x="186055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41915</xdr:rowOff>
    </xdr:from>
    <xdr:ext cx="469744" cy="259045"/>
    <xdr:sp macro="" textlink="">
      <xdr:nvSpPr>
        <xdr:cNvPr id="806" name="テキスト ボックス 805"/>
        <xdr:cNvSpPr txBox="1"/>
      </xdr:nvSpPr>
      <xdr:spPr>
        <a:xfrm>
          <a:off x="18421427" y="1015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122305</xdr:rowOff>
    </xdr:from>
    <xdr:to>
      <xdr:col>32</xdr:col>
      <xdr:colOff>187325</xdr:colOff>
      <xdr:row>74</xdr:row>
      <xdr:rowOff>144653</xdr:rowOff>
    </xdr:to>
    <xdr:cxnSp macro="">
      <xdr:nvCxnSpPr>
        <xdr:cNvPr id="837" name="直線コネクタ 836"/>
        <xdr:cNvCxnSpPr/>
      </xdr:nvCxnSpPr>
      <xdr:spPr>
        <a:xfrm flipV="1">
          <a:off x="21323300" y="12466705"/>
          <a:ext cx="838200" cy="3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82071</xdr:rowOff>
    </xdr:from>
    <xdr:to>
      <xdr:col>31</xdr:col>
      <xdr:colOff>34925</xdr:colOff>
      <xdr:row>74</xdr:row>
      <xdr:rowOff>144653</xdr:rowOff>
    </xdr:to>
    <xdr:cxnSp macro="">
      <xdr:nvCxnSpPr>
        <xdr:cNvPr id="840" name="直線コネクタ 839"/>
        <xdr:cNvCxnSpPr/>
      </xdr:nvCxnSpPr>
      <xdr:spPr>
        <a:xfrm>
          <a:off x="20434300" y="12769371"/>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120585</xdr:rowOff>
    </xdr:from>
    <xdr:to>
      <xdr:col>29</xdr:col>
      <xdr:colOff>517525</xdr:colOff>
      <xdr:row>74</xdr:row>
      <xdr:rowOff>82071</xdr:rowOff>
    </xdr:to>
    <xdr:cxnSp macro="">
      <xdr:nvCxnSpPr>
        <xdr:cNvPr id="843" name="直線コネクタ 842"/>
        <xdr:cNvCxnSpPr/>
      </xdr:nvCxnSpPr>
      <xdr:spPr>
        <a:xfrm>
          <a:off x="19545300" y="12636435"/>
          <a:ext cx="889000" cy="1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120585</xdr:rowOff>
    </xdr:from>
    <xdr:to>
      <xdr:col>28</xdr:col>
      <xdr:colOff>314325</xdr:colOff>
      <xdr:row>75</xdr:row>
      <xdr:rowOff>13665</xdr:rowOff>
    </xdr:to>
    <xdr:cxnSp macro="">
      <xdr:nvCxnSpPr>
        <xdr:cNvPr id="846" name="直線コネクタ 845"/>
        <xdr:cNvCxnSpPr/>
      </xdr:nvCxnSpPr>
      <xdr:spPr>
        <a:xfrm flipV="1">
          <a:off x="18656300" y="12636435"/>
          <a:ext cx="889000" cy="23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71505</xdr:rowOff>
    </xdr:from>
    <xdr:to>
      <xdr:col>32</xdr:col>
      <xdr:colOff>238125</xdr:colOff>
      <xdr:row>73</xdr:row>
      <xdr:rowOff>1655</xdr:rowOff>
    </xdr:to>
    <xdr:sp macro="" textlink="">
      <xdr:nvSpPr>
        <xdr:cNvPr id="856" name="円/楕円 855"/>
        <xdr:cNvSpPr/>
      </xdr:nvSpPr>
      <xdr:spPr>
        <a:xfrm>
          <a:off x="22110700" y="12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94382</xdr:rowOff>
    </xdr:from>
    <xdr:ext cx="599010" cy="259045"/>
    <xdr:sp macro="" textlink="">
      <xdr:nvSpPr>
        <xdr:cNvPr id="857" name="繰出金該当値テキスト"/>
        <xdr:cNvSpPr txBox="1"/>
      </xdr:nvSpPr>
      <xdr:spPr>
        <a:xfrm>
          <a:off x="22212300" y="1226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108,098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93853</xdr:rowOff>
    </xdr:from>
    <xdr:to>
      <xdr:col>31</xdr:col>
      <xdr:colOff>85725</xdr:colOff>
      <xdr:row>75</xdr:row>
      <xdr:rowOff>24003</xdr:rowOff>
    </xdr:to>
    <xdr:sp macro="" textlink="">
      <xdr:nvSpPr>
        <xdr:cNvPr id="858" name="円/楕円 857"/>
        <xdr:cNvSpPr/>
      </xdr:nvSpPr>
      <xdr:spPr>
        <a:xfrm>
          <a:off x="21272500" y="127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15130</xdr:rowOff>
    </xdr:from>
    <xdr:ext cx="534377" cy="259045"/>
    <xdr:sp macro="" textlink="">
      <xdr:nvSpPr>
        <xdr:cNvPr id="859" name="テキスト ボックス 858"/>
        <xdr:cNvSpPr txBox="1"/>
      </xdr:nvSpPr>
      <xdr:spPr>
        <a:xfrm>
          <a:off x="21056111" y="128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31271</xdr:rowOff>
    </xdr:from>
    <xdr:to>
      <xdr:col>29</xdr:col>
      <xdr:colOff>568325</xdr:colOff>
      <xdr:row>74</xdr:row>
      <xdr:rowOff>132871</xdr:rowOff>
    </xdr:to>
    <xdr:sp macro="" textlink="">
      <xdr:nvSpPr>
        <xdr:cNvPr id="860" name="円/楕円 859"/>
        <xdr:cNvSpPr/>
      </xdr:nvSpPr>
      <xdr:spPr>
        <a:xfrm>
          <a:off x="20383500" y="127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123998</xdr:rowOff>
    </xdr:from>
    <xdr:ext cx="534377" cy="259045"/>
    <xdr:sp macro="" textlink="">
      <xdr:nvSpPr>
        <xdr:cNvPr id="861" name="テキスト ボックス 860"/>
        <xdr:cNvSpPr txBox="1"/>
      </xdr:nvSpPr>
      <xdr:spPr>
        <a:xfrm>
          <a:off x="20167111" y="1281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69785</xdr:rowOff>
    </xdr:from>
    <xdr:to>
      <xdr:col>28</xdr:col>
      <xdr:colOff>365125</xdr:colOff>
      <xdr:row>73</xdr:row>
      <xdr:rowOff>171385</xdr:rowOff>
    </xdr:to>
    <xdr:sp macro="" textlink="">
      <xdr:nvSpPr>
        <xdr:cNvPr id="862" name="円/楕円 861"/>
        <xdr:cNvSpPr/>
      </xdr:nvSpPr>
      <xdr:spPr>
        <a:xfrm>
          <a:off x="19494500" y="125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16462</xdr:rowOff>
    </xdr:from>
    <xdr:ext cx="534377" cy="259045"/>
    <xdr:sp macro="" textlink="">
      <xdr:nvSpPr>
        <xdr:cNvPr id="863" name="テキスト ボックス 862"/>
        <xdr:cNvSpPr txBox="1"/>
      </xdr:nvSpPr>
      <xdr:spPr>
        <a:xfrm>
          <a:off x="19278111" y="1236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134315</xdr:rowOff>
    </xdr:from>
    <xdr:to>
      <xdr:col>27</xdr:col>
      <xdr:colOff>161925</xdr:colOff>
      <xdr:row>75</xdr:row>
      <xdr:rowOff>64465</xdr:rowOff>
    </xdr:to>
    <xdr:sp macro="" textlink="">
      <xdr:nvSpPr>
        <xdr:cNvPr id="864" name="円/楕円 863"/>
        <xdr:cNvSpPr/>
      </xdr:nvSpPr>
      <xdr:spPr>
        <a:xfrm>
          <a:off x="18605500" y="128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55592</xdr:rowOff>
    </xdr:from>
    <xdr:ext cx="534377" cy="259045"/>
    <xdr:sp macro="" textlink="">
      <xdr:nvSpPr>
        <xdr:cNvPr id="865" name="テキスト ボックス 864"/>
        <xdr:cNvSpPr txBox="1"/>
      </xdr:nvSpPr>
      <xdr:spPr>
        <a:xfrm>
          <a:off x="18389111" y="129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６６２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７７５</a:t>
          </a:r>
          <a:r>
            <a:rPr kumimoji="1" lang="ja-JP" altLang="ja-JP" sz="1100">
              <a:solidFill>
                <a:schemeClr val="dk1"/>
              </a:solidFill>
              <a:effectLst/>
              <a:latin typeface="+mn-lt"/>
              <a:ea typeface="+mn-ea"/>
              <a:cs typeface="+mn-cs"/>
            </a:rPr>
            <a:t>円となっています。</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は、住民一人当たり１</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０９８</a:t>
          </a:r>
          <a:r>
            <a:rPr kumimoji="1" lang="ja-JP" altLang="ja-JP" sz="1100">
              <a:solidFill>
                <a:schemeClr val="dk1"/>
              </a:solidFill>
              <a:effectLst/>
              <a:latin typeface="+mn-lt"/>
              <a:ea typeface="+mn-ea"/>
              <a:cs typeface="+mn-cs"/>
            </a:rPr>
            <a:t>円となっており類似団体と比較して一人当たりコストが高い状況となっています。</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簡易水道事業特別会計の給水施設等の更新工事が要因となり</a:t>
          </a:r>
          <a:r>
            <a:rPr kumimoji="1" lang="ja-JP" altLang="ja-JP" sz="1100">
              <a:solidFill>
                <a:schemeClr val="dk1"/>
              </a:solidFill>
              <a:effectLst/>
              <a:latin typeface="+mn-lt"/>
              <a:ea typeface="+mn-ea"/>
              <a:cs typeface="+mn-cs"/>
            </a:rPr>
            <a:t>、前年度決算と比較すると増加しています。今後は、町立病院の建て替え工事を予定しており、抑制してきた公債費の上昇が懸念されることから、全体的な事業の取捨選択を徹底していくことで、事業費の減少を目指すこととしています。</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5,448
5,427
69.83
3,845,461
3,610,797
186,674
2,277,363
3,705,152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72136</xdr:rowOff>
    </xdr:from>
    <xdr:to>
      <xdr:col>6</xdr:col>
      <xdr:colOff>511175</xdr:colOff>
      <xdr:row>35</xdr:row>
      <xdr:rowOff>127000</xdr:rowOff>
    </xdr:to>
    <xdr:cxnSp macro="">
      <xdr:nvCxnSpPr>
        <xdr:cNvPr id="61" name="直線コネクタ 60"/>
        <xdr:cNvCxnSpPr/>
      </xdr:nvCxnSpPr>
      <xdr:spPr>
        <a:xfrm>
          <a:off x="3797300" y="607288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72136</xdr:rowOff>
    </xdr:from>
    <xdr:to>
      <xdr:col>5</xdr:col>
      <xdr:colOff>358775</xdr:colOff>
      <xdr:row>36</xdr:row>
      <xdr:rowOff>18415</xdr:rowOff>
    </xdr:to>
    <xdr:cxnSp macro="">
      <xdr:nvCxnSpPr>
        <xdr:cNvPr id="64" name="直線コネクタ 63"/>
        <xdr:cNvCxnSpPr/>
      </xdr:nvCxnSpPr>
      <xdr:spPr>
        <a:xfrm flipV="1">
          <a:off x="2908300" y="6072886"/>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18415</xdr:rowOff>
    </xdr:from>
    <xdr:to>
      <xdr:col>4</xdr:col>
      <xdr:colOff>155575</xdr:colOff>
      <xdr:row>36</xdr:row>
      <xdr:rowOff>38354</xdr:rowOff>
    </xdr:to>
    <xdr:cxnSp macro="">
      <xdr:nvCxnSpPr>
        <xdr:cNvPr id="67" name="直線コネクタ 66"/>
        <xdr:cNvCxnSpPr/>
      </xdr:nvCxnSpPr>
      <xdr:spPr>
        <a:xfrm flipV="1">
          <a:off x="2019300" y="6190615"/>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20447</xdr:rowOff>
    </xdr:from>
    <xdr:to>
      <xdr:col>2</xdr:col>
      <xdr:colOff>638175</xdr:colOff>
      <xdr:row>36</xdr:row>
      <xdr:rowOff>38354</xdr:rowOff>
    </xdr:to>
    <xdr:cxnSp macro="">
      <xdr:nvCxnSpPr>
        <xdr:cNvPr id="70" name="直線コネクタ 69"/>
        <xdr:cNvCxnSpPr/>
      </xdr:nvCxnSpPr>
      <xdr:spPr>
        <a:xfrm>
          <a:off x="1130300" y="619264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76200</xdr:rowOff>
    </xdr:from>
    <xdr:to>
      <xdr:col>6</xdr:col>
      <xdr:colOff>561975</xdr:colOff>
      <xdr:row>36</xdr:row>
      <xdr:rowOff>6350</xdr:rowOff>
    </xdr:to>
    <xdr:sp macro="" textlink="">
      <xdr:nvSpPr>
        <xdr:cNvPr id="80" name="円/楕円 79"/>
        <xdr:cNvSpPr/>
      </xdr:nvSpPr>
      <xdr:spPr>
        <a:xfrm>
          <a:off x="45847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99077</xdr:rowOff>
    </xdr:from>
    <xdr:ext cx="534377" cy="259045"/>
    <xdr:sp macro="" textlink="">
      <xdr:nvSpPr>
        <xdr:cNvPr id="81" name="議会費該当値テキスト"/>
        <xdr:cNvSpPr txBox="1"/>
      </xdr:nvSpPr>
      <xdr:spPr>
        <a:xfrm>
          <a:off x="4686300" y="59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21336</xdr:rowOff>
    </xdr:from>
    <xdr:to>
      <xdr:col>5</xdr:col>
      <xdr:colOff>409575</xdr:colOff>
      <xdr:row>35</xdr:row>
      <xdr:rowOff>122936</xdr:rowOff>
    </xdr:to>
    <xdr:sp macro="" textlink="">
      <xdr:nvSpPr>
        <xdr:cNvPr id="82" name="円/楕円 81"/>
        <xdr:cNvSpPr/>
      </xdr:nvSpPr>
      <xdr:spPr>
        <a:xfrm>
          <a:off x="3746500" y="60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139463</xdr:rowOff>
    </xdr:from>
    <xdr:ext cx="534377" cy="259045"/>
    <xdr:sp macro="" textlink="">
      <xdr:nvSpPr>
        <xdr:cNvPr id="83" name="テキスト ボックス 82"/>
        <xdr:cNvSpPr txBox="1"/>
      </xdr:nvSpPr>
      <xdr:spPr>
        <a:xfrm>
          <a:off x="3530111" y="57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139065</xdr:rowOff>
    </xdr:from>
    <xdr:to>
      <xdr:col>4</xdr:col>
      <xdr:colOff>206375</xdr:colOff>
      <xdr:row>36</xdr:row>
      <xdr:rowOff>69215</xdr:rowOff>
    </xdr:to>
    <xdr:sp macro="" textlink="">
      <xdr:nvSpPr>
        <xdr:cNvPr id="84" name="円/楕円 83"/>
        <xdr:cNvSpPr/>
      </xdr:nvSpPr>
      <xdr:spPr>
        <a:xfrm>
          <a:off x="2857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60342</xdr:rowOff>
    </xdr:from>
    <xdr:ext cx="534377" cy="259045"/>
    <xdr:sp macro="" textlink="">
      <xdr:nvSpPr>
        <xdr:cNvPr id="85" name="テキスト ボックス 84"/>
        <xdr:cNvSpPr txBox="1"/>
      </xdr:nvSpPr>
      <xdr:spPr>
        <a:xfrm>
          <a:off x="2641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159004</xdr:rowOff>
    </xdr:from>
    <xdr:to>
      <xdr:col>3</xdr:col>
      <xdr:colOff>3175</xdr:colOff>
      <xdr:row>36</xdr:row>
      <xdr:rowOff>89154</xdr:rowOff>
    </xdr:to>
    <xdr:sp macro="" textlink="">
      <xdr:nvSpPr>
        <xdr:cNvPr id="86" name="円/楕円 85"/>
        <xdr:cNvSpPr/>
      </xdr:nvSpPr>
      <xdr:spPr>
        <a:xfrm>
          <a:off x="1968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80281</xdr:rowOff>
    </xdr:from>
    <xdr:ext cx="534377" cy="259045"/>
    <xdr:sp macro="" textlink="">
      <xdr:nvSpPr>
        <xdr:cNvPr id="87" name="テキスト ボックス 86"/>
        <xdr:cNvSpPr txBox="1"/>
      </xdr:nvSpPr>
      <xdr:spPr>
        <a:xfrm>
          <a:off x="1752111" y="6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141097</xdr:rowOff>
    </xdr:from>
    <xdr:to>
      <xdr:col>1</xdr:col>
      <xdr:colOff>485775</xdr:colOff>
      <xdr:row>36</xdr:row>
      <xdr:rowOff>71247</xdr:rowOff>
    </xdr:to>
    <xdr:sp macro="" textlink="">
      <xdr:nvSpPr>
        <xdr:cNvPr id="88" name="円/楕円 87"/>
        <xdr:cNvSpPr/>
      </xdr:nvSpPr>
      <xdr:spPr>
        <a:xfrm>
          <a:off x="1079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62374</xdr:rowOff>
    </xdr:from>
    <xdr:ext cx="534377" cy="259045"/>
    <xdr:sp macro="" textlink="">
      <xdr:nvSpPr>
        <xdr:cNvPr id="89" name="テキスト ボックス 88"/>
        <xdr:cNvSpPr txBox="1"/>
      </xdr:nvSpPr>
      <xdr:spPr>
        <a:xfrm>
          <a:off x="863111" y="62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37705</xdr:rowOff>
    </xdr:from>
    <xdr:to>
      <xdr:col>6</xdr:col>
      <xdr:colOff>511175</xdr:colOff>
      <xdr:row>57</xdr:row>
      <xdr:rowOff>169470</xdr:rowOff>
    </xdr:to>
    <xdr:cxnSp macro="">
      <xdr:nvCxnSpPr>
        <xdr:cNvPr id="120" name="直線コネクタ 119"/>
        <xdr:cNvCxnSpPr/>
      </xdr:nvCxnSpPr>
      <xdr:spPr>
        <a:xfrm>
          <a:off x="3797300" y="9467455"/>
          <a:ext cx="838200" cy="4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37705</xdr:rowOff>
    </xdr:from>
    <xdr:to>
      <xdr:col>5</xdr:col>
      <xdr:colOff>358775</xdr:colOff>
      <xdr:row>57</xdr:row>
      <xdr:rowOff>20479</xdr:rowOff>
    </xdr:to>
    <xdr:cxnSp macro="">
      <xdr:nvCxnSpPr>
        <xdr:cNvPr id="123" name="直線コネクタ 122"/>
        <xdr:cNvCxnSpPr/>
      </xdr:nvCxnSpPr>
      <xdr:spPr>
        <a:xfrm flipV="1">
          <a:off x="2908300" y="9467455"/>
          <a:ext cx="889000" cy="3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20479</xdr:rowOff>
    </xdr:from>
    <xdr:to>
      <xdr:col>4</xdr:col>
      <xdr:colOff>155575</xdr:colOff>
      <xdr:row>57</xdr:row>
      <xdr:rowOff>100515</xdr:rowOff>
    </xdr:to>
    <xdr:cxnSp macro="">
      <xdr:nvCxnSpPr>
        <xdr:cNvPr id="126" name="直線コネクタ 125"/>
        <xdr:cNvCxnSpPr/>
      </xdr:nvCxnSpPr>
      <xdr:spPr>
        <a:xfrm flipV="1">
          <a:off x="2019300" y="9793129"/>
          <a:ext cx="889000" cy="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100515</xdr:rowOff>
    </xdr:from>
    <xdr:to>
      <xdr:col>2</xdr:col>
      <xdr:colOff>638175</xdr:colOff>
      <xdr:row>57</xdr:row>
      <xdr:rowOff>115599</xdr:rowOff>
    </xdr:to>
    <xdr:cxnSp macro="">
      <xdr:nvCxnSpPr>
        <xdr:cNvPr id="129" name="直線コネクタ 128"/>
        <xdr:cNvCxnSpPr/>
      </xdr:nvCxnSpPr>
      <xdr:spPr>
        <a:xfrm flipV="1">
          <a:off x="1130300" y="9873165"/>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118670</xdr:rowOff>
    </xdr:from>
    <xdr:to>
      <xdr:col>6</xdr:col>
      <xdr:colOff>561975</xdr:colOff>
      <xdr:row>58</xdr:row>
      <xdr:rowOff>48820</xdr:rowOff>
    </xdr:to>
    <xdr:sp macro="" textlink="">
      <xdr:nvSpPr>
        <xdr:cNvPr id="139" name="円/楕円 138"/>
        <xdr:cNvSpPr/>
      </xdr:nvSpPr>
      <xdr:spPr>
        <a:xfrm>
          <a:off x="4584700" y="98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33597</xdr:rowOff>
    </xdr:from>
    <xdr:ext cx="534377" cy="259045"/>
    <xdr:sp macro="" textlink="">
      <xdr:nvSpPr>
        <xdr:cNvPr id="140" name="総務費該当値テキスト"/>
        <xdr:cNvSpPr txBox="1"/>
      </xdr:nvSpPr>
      <xdr:spPr>
        <a:xfrm>
          <a:off x="4686300" y="98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83,384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158355</xdr:rowOff>
    </xdr:from>
    <xdr:to>
      <xdr:col>5</xdr:col>
      <xdr:colOff>409575</xdr:colOff>
      <xdr:row>55</xdr:row>
      <xdr:rowOff>88505</xdr:rowOff>
    </xdr:to>
    <xdr:sp macro="" textlink="">
      <xdr:nvSpPr>
        <xdr:cNvPr id="141" name="円/楕円 140"/>
        <xdr:cNvSpPr/>
      </xdr:nvSpPr>
      <xdr:spPr>
        <a:xfrm>
          <a:off x="3746500" y="9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105032</xdr:rowOff>
    </xdr:from>
    <xdr:ext cx="599010" cy="259045"/>
    <xdr:sp macro="" textlink="">
      <xdr:nvSpPr>
        <xdr:cNvPr id="142" name="テキスト ボックス 141"/>
        <xdr:cNvSpPr txBox="1"/>
      </xdr:nvSpPr>
      <xdr:spPr>
        <a:xfrm>
          <a:off x="3497794" y="919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141129</xdr:rowOff>
    </xdr:from>
    <xdr:to>
      <xdr:col>4</xdr:col>
      <xdr:colOff>206375</xdr:colOff>
      <xdr:row>57</xdr:row>
      <xdr:rowOff>71279</xdr:rowOff>
    </xdr:to>
    <xdr:sp macro="" textlink="">
      <xdr:nvSpPr>
        <xdr:cNvPr id="143" name="円/楕円 142"/>
        <xdr:cNvSpPr/>
      </xdr:nvSpPr>
      <xdr:spPr>
        <a:xfrm>
          <a:off x="2857500" y="97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62406</xdr:rowOff>
    </xdr:from>
    <xdr:ext cx="599010" cy="259045"/>
    <xdr:sp macro="" textlink="">
      <xdr:nvSpPr>
        <xdr:cNvPr id="144" name="テキスト ボックス 143"/>
        <xdr:cNvSpPr txBox="1"/>
      </xdr:nvSpPr>
      <xdr:spPr>
        <a:xfrm>
          <a:off x="2608794" y="98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49715</xdr:rowOff>
    </xdr:from>
    <xdr:to>
      <xdr:col>3</xdr:col>
      <xdr:colOff>3175</xdr:colOff>
      <xdr:row>57</xdr:row>
      <xdr:rowOff>151315</xdr:rowOff>
    </xdr:to>
    <xdr:sp macro="" textlink="">
      <xdr:nvSpPr>
        <xdr:cNvPr id="145" name="円/楕円 144"/>
        <xdr:cNvSpPr/>
      </xdr:nvSpPr>
      <xdr:spPr>
        <a:xfrm>
          <a:off x="1968500" y="98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142442</xdr:rowOff>
    </xdr:from>
    <xdr:ext cx="599010" cy="259045"/>
    <xdr:sp macro="" textlink="">
      <xdr:nvSpPr>
        <xdr:cNvPr id="146" name="テキスト ボックス 145"/>
        <xdr:cNvSpPr txBox="1"/>
      </xdr:nvSpPr>
      <xdr:spPr>
        <a:xfrm>
          <a:off x="1719794" y="991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64799</xdr:rowOff>
    </xdr:from>
    <xdr:to>
      <xdr:col>1</xdr:col>
      <xdr:colOff>485775</xdr:colOff>
      <xdr:row>57</xdr:row>
      <xdr:rowOff>166399</xdr:rowOff>
    </xdr:to>
    <xdr:sp macro="" textlink="">
      <xdr:nvSpPr>
        <xdr:cNvPr id="147" name="円/楕円 146"/>
        <xdr:cNvSpPr/>
      </xdr:nvSpPr>
      <xdr:spPr>
        <a:xfrm>
          <a:off x="1079500" y="98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157526</xdr:rowOff>
    </xdr:from>
    <xdr:ext cx="534377" cy="259045"/>
    <xdr:sp macro="" textlink="">
      <xdr:nvSpPr>
        <xdr:cNvPr id="148" name="テキスト ボックス 147"/>
        <xdr:cNvSpPr txBox="1"/>
      </xdr:nvSpPr>
      <xdr:spPr>
        <a:xfrm>
          <a:off x="863111" y="99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149557</xdr:rowOff>
    </xdr:from>
    <xdr:to>
      <xdr:col>6</xdr:col>
      <xdr:colOff>511175</xdr:colOff>
      <xdr:row>77</xdr:row>
      <xdr:rowOff>97661</xdr:rowOff>
    </xdr:to>
    <xdr:cxnSp macro="">
      <xdr:nvCxnSpPr>
        <xdr:cNvPr id="176" name="直線コネクタ 175"/>
        <xdr:cNvCxnSpPr/>
      </xdr:nvCxnSpPr>
      <xdr:spPr>
        <a:xfrm flipV="1">
          <a:off x="3797300" y="13179757"/>
          <a:ext cx="838200" cy="1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56499</xdr:rowOff>
    </xdr:from>
    <xdr:to>
      <xdr:col>5</xdr:col>
      <xdr:colOff>358775</xdr:colOff>
      <xdr:row>77</xdr:row>
      <xdr:rowOff>97661</xdr:rowOff>
    </xdr:to>
    <xdr:cxnSp macro="">
      <xdr:nvCxnSpPr>
        <xdr:cNvPr id="179" name="直線コネクタ 178"/>
        <xdr:cNvCxnSpPr/>
      </xdr:nvCxnSpPr>
      <xdr:spPr>
        <a:xfrm>
          <a:off x="2908300" y="13258149"/>
          <a:ext cx="8890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56499</xdr:rowOff>
    </xdr:from>
    <xdr:to>
      <xdr:col>4</xdr:col>
      <xdr:colOff>155575</xdr:colOff>
      <xdr:row>77</xdr:row>
      <xdr:rowOff>128732</xdr:rowOff>
    </xdr:to>
    <xdr:cxnSp macro="">
      <xdr:nvCxnSpPr>
        <xdr:cNvPr id="182" name="直線コネクタ 181"/>
        <xdr:cNvCxnSpPr/>
      </xdr:nvCxnSpPr>
      <xdr:spPr>
        <a:xfrm flipV="1">
          <a:off x="2019300" y="13258149"/>
          <a:ext cx="889000" cy="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128732</xdr:rowOff>
    </xdr:from>
    <xdr:to>
      <xdr:col>2</xdr:col>
      <xdr:colOff>638175</xdr:colOff>
      <xdr:row>77</xdr:row>
      <xdr:rowOff>163269</xdr:rowOff>
    </xdr:to>
    <xdr:cxnSp macro="">
      <xdr:nvCxnSpPr>
        <xdr:cNvPr id="185" name="直線コネクタ 184"/>
        <xdr:cNvCxnSpPr/>
      </xdr:nvCxnSpPr>
      <xdr:spPr>
        <a:xfrm flipV="1">
          <a:off x="1130300" y="13330382"/>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98757</xdr:rowOff>
    </xdr:from>
    <xdr:to>
      <xdr:col>6</xdr:col>
      <xdr:colOff>561975</xdr:colOff>
      <xdr:row>77</xdr:row>
      <xdr:rowOff>28907</xdr:rowOff>
    </xdr:to>
    <xdr:sp macro="" textlink="">
      <xdr:nvSpPr>
        <xdr:cNvPr id="195" name="円/楕円 194"/>
        <xdr:cNvSpPr/>
      </xdr:nvSpPr>
      <xdr:spPr>
        <a:xfrm>
          <a:off x="4584700" y="131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77184</xdr:rowOff>
    </xdr:from>
    <xdr:ext cx="599010" cy="259045"/>
    <xdr:sp macro="" textlink="">
      <xdr:nvSpPr>
        <xdr:cNvPr id="196" name="民生費該当値テキスト"/>
        <xdr:cNvSpPr txBox="1"/>
      </xdr:nvSpPr>
      <xdr:spPr>
        <a:xfrm>
          <a:off x="4686300" y="1310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46861</xdr:rowOff>
    </xdr:from>
    <xdr:to>
      <xdr:col>5</xdr:col>
      <xdr:colOff>409575</xdr:colOff>
      <xdr:row>77</xdr:row>
      <xdr:rowOff>148461</xdr:rowOff>
    </xdr:to>
    <xdr:sp macro="" textlink="">
      <xdr:nvSpPr>
        <xdr:cNvPr id="197" name="円/楕円 196"/>
        <xdr:cNvSpPr/>
      </xdr:nvSpPr>
      <xdr:spPr>
        <a:xfrm>
          <a:off x="3746500" y="132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139588</xdr:rowOff>
    </xdr:from>
    <xdr:ext cx="599010" cy="259045"/>
    <xdr:sp macro="" textlink="">
      <xdr:nvSpPr>
        <xdr:cNvPr id="198" name="テキスト ボックス 197"/>
        <xdr:cNvSpPr txBox="1"/>
      </xdr:nvSpPr>
      <xdr:spPr>
        <a:xfrm>
          <a:off x="3497794" y="1334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5699</xdr:rowOff>
    </xdr:from>
    <xdr:to>
      <xdr:col>4</xdr:col>
      <xdr:colOff>206375</xdr:colOff>
      <xdr:row>77</xdr:row>
      <xdr:rowOff>107299</xdr:rowOff>
    </xdr:to>
    <xdr:sp macro="" textlink="">
      <xdr:nvSpPr>
        <xdr:cNvPr id="199" name="円/楕円 198"/>
        <xdr:cNvSpPr/>
      </xdr:nvSpPr>
      <xdr:spPr>
        <a:xfrm>
          <a:off x="2857500" y="132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98426</xdr:rowOff>
    </xdr:from>
    <xdr:ext cx="599010" cy="259045"/>
    <xdr:sp macro="" textlink="">
      <xdr:nvSpPr>
        <xdr:cNvPr id="200" name="テキスト ボックス 199"/>
        <xdr:cNvSpPr txBox="1"/>
      </xdr:nvSpPr>
      <xdr:spPr>
        <a:xfrm>
          <a:off x="2608794" y="1330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77932</xdr:rowOff>
    </xdr:from>
    <xdr:to>
      <xdr:col>3</xdr:col>
      <xdr:colOff>3175</xdr:colOff>
      <xdr:row>78</xdr:row>
      <xdr:rowOff>8082</xdr:rowOff>
    </xdr:to>
    <xdr:sp macro="" textlink="">
      <xdr:nvSpPr>
        <xdr:cNvPr id="201" name="円/楕円 200"/>
        <xdr:cNvSpPr/>
      </xdr:nvSpPr>
      <xdr:spPr>
        <a:xfrm>
          <a:off x="1968500" y="132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170659</xdr:rowOff>
    </xdr:from>
    <xdr:ext cx="599010" cy="259045"/>
    <xdr:sp macro="" textlink="">
      <xdr:nvSpPr>
        <xdr:cNvPr id="202" name="テキスト ボックス 201"/>
        <xdr:cNvSpPr txBox="1"/>
      </xdr:nvSpPr>
      <xdr:spPr>
        <a:xfrm>
          <a:off x="1719794" y="1337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112469</xdr:rowOff>
    </xdr:from>
    <xdr:to>
      <xdr:col>1</xdr:col>
      <xdr:colOff>485775</xdr:colOff>
      <xdr:row>78</xdr:row>
      <xdr:rowOff>42619</xdr:rowOff>
    </xdr:to>
    <xdr:sp macro="" textlink="">
      <xdr:nvSpPr>
        <xdr:cNvPr id="203" name="円/楕円 202"/>
        <xdr:cNvSpPr/>
      </xdr:nvSpPr>
      <xdr:spPr>
        <a:xfrm>
          <a:off x="1079500" y="133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33746</xdr:rowOff>
    </xdr:from>
    <xdr:ext cx="599010" cy="259045"/>
    <xdr:sp macro="" textlink="">
      <xdr:nvSpPr>
        <xdr:cNvPr id="204" name="テキスト ボックス 203"/>
        <xdr:cNvSpPr txBox="1"/>
      </xdr:nvSpPr>
      <xdr:spPr>
        <a:xfrm>
          <a:off x="830794" y="1340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106318</xdr:rowOff>
    </xdr:from>
    <xdr:to>
      <xdr:col>6</xdr:col>
      <xdr:colOff>511175</xdr:colOff>
      <xdr:row>95</xdr:row>
      <xdr:rowOff>152631</xdr:rowOff>
    </xdr:to>
    <xdr:cxnSp macro="">
      <xdr:nvCxnSpPr>
        <xdr:cNvPr id="233" name="直線コネクタ 232"/>
        <xdr:cNvCxnSpPr/>
      </xdr:nvCxnSpPr>
      <xdr:spPr>
        <a:xfrm flipV="1">
          <a:off x="3797300" y="16051168"/>
          <a:ext cx="838200" cy="38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104115</xdr:rowOff>
    </xdr:from>
    <xdr:to>
      <xdr:col>5</xdr:col>
      <xdr:colOff>358775</xdr:colOff>
      <xdr:row>95</xdr:row>
      <xdr:rowOff>152631</xdr:rowOff>
    </xdr:to>
    <xdr:cxnSp macro="">
      <xdr:nvCxnSpPr>
        <xdr:cNvPr id="236" name="直線コネクタ 235"/>
        <xdr:cNvCxnSpPr/>
      </xdr:nvCxnSpPr>
      <xdr:spPr>
        <a:xfrm>
          <a:off x="2908300" y="16391865"/>
          <a:ext cx="889000" cy="4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126578</xdr:rowOff>
    </xdr:from>
    <xdr:to>
      <xdr:col>4</xdr:col>
      <xdr:colOff>155575</xdr:colOff>
      <xdr:row>95</xdr:row>
      <xdr:rowOff>104115</xdr:rowOff>
    </xdr:to>
    <xdr:cxnSp macro="">
      <xdr:nvCxnSpPr>
        <xdr:cNvPr id="239" name="直線コネクタ 238"/>
        <xdr:cNvCxnSpPr/>
      </xdr:nvCxnSpPr>
      <xdr:spPr>
        <a:xfrm>
          <a:off x="2019300" y="16242878"/>
          <a:ext cx="889000" cy="1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126578</xdr:rowOff>
    </xdr:from>
    <xdr:to>
      <xdr:col>2</xdr:col>
      <xdr:colOff>638175</xdr:colOff>
      <xdr:row>96</xdr:row>
      <xdr:rowOff>1290</xdr:rowOff>
    </xdr:to>
    <xdr:cxnSp macro="">
      <xdr:nvCxnSpPr>
        <xdr:cNvPr id="242" name="直線コネクタ 241"/>
        <xdr:cNvCxnSpPr/>
      </xdr:nvCxnSpPr>
      <xdr:spPr>
        <a:xfrm flipV="1">
          <a:off x="1130300" y="16242878"/>
          <a:ext cx="889000" cy="2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55518</xdr:rowOff>
    </xdr:from>
    <xdr:to>
      <xdr:col>6</xdr:col>
      <xdr:colOff>561975</xdr:colOff>
      <xdr:row>93</xdr:row>
      <xdr:rowOff>157118</xdr:rowOff>
    </xdr:to>
    <xdr:sp macro="" textlink="">
      <xdr:nvSpPr>
        <xdr:cNvPr id="252" name="円/楕円 251"/>
        <xdr:cNvSpPr/>
      </xdr:nvSpPr>
      <xdr:spPr>
        <a:xfrm>
          <a:off x="4584700" y="160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78395</xdr:rowOff>
    </xdr:from>
    <xdr:ext cx="599010" cy="259045"/>
    <xdr:sp macro="" textlink="">
      <xdr:nvSpPr>
        <xdr:cNvPr id="253" name="衛生費該当値テキスト"/>
        <xdr:cNvSpPr txBox="1"/>
      </xdr:nvSpPr>
      <xdr:spPr>
        <a:xfrm>
          <a:off x="4686300" y="158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101831</xdr:rowOff>
    </xdr:from>
    <xdr:to>
      <xdr:col>5</xdr:col>
      <xdr:colOff>409575</xdr:colOff>
      <xdr:row>96</xdr:row>
      <xdr:rowOff>31981</xdr:rowOff>
    </xdr:to>
    <xdr:sp macro="" textlink="">
      <xdr:nvSpPr>
        <xdr:cNvPr id="254" name="円/楕円 253"/>
        <xdr:cNvSpPr/>
      </xdr:nvSpPr>
      <xdr:spPr>
        <a:xfrm>
          <a:off x="3746500" y="163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23108</xdr:rowOff>
    </xdr:from>
    <xdr:ext cx="534377" cy="259045"/>
    <xdr:sp macro="" textlink="">
      <xdr:nvSpPr>
        <xdr:cNvPr id="255" name="テキスト ボックス 254"/>
        <xdr:cNvSpPr txBox="1"/>
      </xdr:nvSpPr>
      <xdr:spPr>
        <a:xfrm>
          <a:off x="3530111" y="164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53315</xdr:rowOff>
    </xdr:from>
    <xdr:to>
      <xdr:col>4</xdr:col>
      <xdr:colOff>206375</xdr:colOff>
      <xdr:row>95</xdr:row>
      <xdr:rowOff>154915</xdr:rowOff>
    </xdr:to>
    <xdr:sp macro="" textlink="">
      <xdr:nvSpPr>
        <xdr:cNvPr id="256" name="円/楕円 255"/>
        <xdr:cNvSpPr/>
      </xdr:nvSpPr>
      <xdr:spPr>
        <a:xfrm>
          <a:off x="2857500" y="163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171442</xdr:rowOff>
    </xdr:from>
    <xdr:ext cx="534377" cy="259045"/>
    <xdr:sp macro="" textlink="">
      <xdr:nvSpPr>
        <xdr:cNvPr id="257" name="テキスト ボックス 256"/>
        <xdr:cNvSpPr txBox="1"/>
      </xdr:nvSpPr>
      <xdr:spPr>
        <a:xfrm>
          <a:off x="2641111" y="161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75778</xdr:rowOff>
    </xdr:from>
    <xdr:to>
      <xdr:col>3</xdr:col>
      <xdr:colOff>3175</xdr:colOff>
      <xdr:row>95</xdr:row>
      <xdr:rowOff>5928</xdr:rowOff>
    </xdr:to>
    <xdr:sp macro="" textlink="">
      <xdr:nvSpPr>
        <xdr:cNvPr id="258" name="円/楕円 257"/>
        <xdr:cNvSpPr/>
      </xdr:nvSpPr>
      <xdr:spPr>
        <a:xfrm>
          <a:off x="1968500" y="1619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22455</xdr:rowOff>
    </xdr:from>
    <xdr:ext cx="599010" cy="259045"/>
    <xdr:sp macro="" textlink="">
      <xdr:nvSpPr>
        <xdr:cNvPr id="259" name="テキスト ボックス 258"/>
        <xdr:cNvSpPr txBox="1"/>
      </xdr:nvSpPr>
      <xdr:spPr>
        <a:xfrm>
          <a:off x="1719794" y="1596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121940</xdr:rowOff>
    </xdr:from>
    <xdr:to>
      <xdr:col>1</xdr:col>
      <xdr:colOff>485775</xdr:colOff>
      <xdr:row>96</xdr:row>
      <xdr:rowOff>52090</xdr:rowOff>
    </xdr:to>
    <xdr:sp macro="" textlink="">
      <xdr:nvSpPr>
        <xdr:cNvPr id="260" name="円/楕円 259"/>
        <xdr:cNvSpPr/>
      </xdr:nvSpPr>
      <xdr:spPr>
        <a:xfrm>
          <a:off x="1079500" y="1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68617</xdr:rowOff>
    </xdr:from>
    <xdr:ext cx="534377" cy="259045"/>
    <xdr:sp macro="" textlink="">
      <xdr:nvSpPr>
        <xdr:cNvPr id="261" name="テキスト ボックス 260"/>
        <xdr:cNvSpPr txBox="1"/>
      </xdr:nvSpPr>
      <xdr:spPr>
        <a:xfrm>
          <a:off x="863111" y="161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82931</xdr:rowOff>
    </xdr:from>
    <xdr:to>
      <xdr:col>15</xdr:col>
      <xdr:colOff>180975</xdr:colOff>
      <xdr:row>38</xdr:row>
      <xdr:rowOff>84645</xdr:rowOff>
    </xdr:to>
    <xdr:cxnSp macro="">
      <xdr:nvCxnSpPr>
        <xdr:cNvPr id="290" name="直線コネクタ 289"/>
        <xdr:cNvCxnSpPr/>
      </xdr:nvCxnSpPr>
      <xdr:spPr>
        <a:xfrm flipV="1">
          <a:off x="9639300" y="659803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84645</xdr:rowOff>
    </xdr:from>
    <xdr:to>
      <xdr:col>14</xdr:col>
      <xdr:colOff>28575</xdr:colOff>
      <xdr:row>38</xdr:row>
      <xdr:rowOff>87884</xdr:rowOff>
    </xdr:to>
    <xdr:cxnSp macro="">
      <xdr:nvCxnSpPr>
        <xdr:cNvPr id="293" name="直線コネクタ 292"/>
        <xdr:cNvCxnSpPr/>
      </xdr:nvCxnSpPr>
      <xdr:spPr>
        <a:xfrm flipV="1">
          <a:off x="8750300" y="659974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21590</xdr:rowOff>
    </xdr:from>
    <xdr:to>
      <xdr:col>12</xdr:col>
      <xdr:colOff>511175</xdr:colOff>
      <xdr:row>38</xdr:row>
      <xdr:rowOff>87884</xdr:rowOff>
    </xdr:to>
    <xdr:cxnSp macro="">
      <xdr:nvCxnSpPr>
        <xdr:cNvPr id="296" name="直線コネクタ 295"/>
        <xdr:cNvCxnSpPr/>
      </xdr:nvCxnSpPr>
      <xdr:spPr>
        <a:xfrm>
          <a:off x="7861300" y="6193790"/>
          <a:ext cx="889000" cy="4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21590</xdr:rowOff>
    </xdr:from>
    <xdr:to>
      <xdr:col>11</xdr:col>
      <xdr:colOff>307975</xdr:colOff>
      <xdr:row>36</xdr:row>
      <xdr:rowOff>85027</xdr:rowOff>
    </xdr:to>
    <xdr:cxnSp macro="">
      <xdr:nvCxnSpPr>
        <xdr:cNvPr id="299" name="直線コネクタ 298"/>
        <xdr:cNvCxnSpPr/>
      </xdr:nvCxnSpPr>
      <xdr:spPr>
        <a:xfrm flipV="1">
          <a:off x="6972300" y="6193790"/>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32131</xdr:rowOff>
    </xdr:from>
    <xdr:to>
      <xdr:col>15</xdr:col>
      <xdr:colOff>231775</xdr:colOff>
      <xdr:row>38</xdr:row>
      <xdr:rowOff>133731</xdr:rowOff>
    </xdr:to>
    <xdr:sp macro="" textlink="">
      <xdr:nvSpPr>
        <xdr:cNvPr id="309" name="円/楕円 308"/>
        <xdr:cNvSpPr/>
      </xdr:nvSpPr>
      <xdr:spPr>
        <a:xfrm>
          <a:off x="104267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55008</xdr:rowOff>
    </xdr:from>
    <xdr:ext cx="378565" cy="259045"/>
    <xdr:sp macro="" textlink="">
      <xdr:nvSpPr>
        <xdr:cNvPr id="310" name="労働費該当値テキスト"/>
        <xdr:cNvSpPr txBox="1"/>
      </xdr:nvSpPr>
      <xdr:spPr>
        <a:xfrm>
          <a:off x="10528300"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33845</xdr:rowOff>
    </xdr:from>
    <xdr:to>
      <xdr:col>14</xdr:col>
      <xdr:colOff>79375</xdr:colOff>
      <xdr:row>38</xdr:row>
      <xdr:rowOff>135445</xdr:rowOff>
    </xdr:to>
    <xdr:sp macro="" textlink="">
      <xdr:nvSpPr>
        <xdr:cNvPr id="311" name="円/楕円 310"/>
        <xdr:cNvSpPr/>
      </xdr:nvSpPr>
      <xdr:spPr>
        <a:xfrm>
          <a:off x="9588500" y="65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126572</xdr:rowOff>
    </xdr:from>
    <xdr:ext cx="378565" cy="259045"/>
    <xdr:sp macro="" textlink="">
      <xdr:nvSpPr>
        <xdr:cNvPr id="312" name="テキスト ボックス 311"/>
        <xdr:cNvSpPr txBox="1"/>
      </xdr:nvSpPr>
      <xdr:spPr>
        <a:xfrm>
          <a:off x="9450017" y="664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37084</xdr:rowOff>
    </xdr:from>
    <xdr:to>
      <xdr:col>12</xdr:col>
      <xdr:colOff>561975</xdr:colOff>
      <xdr:row>38</xdr:row>
      <xdr:rowOff>138684</xdr:rowOff>
    </xdr:to>
    <xdr:sp macro="" textlink="">
      <xdr:nvSpPr>
        <xdr:cNvPr id="313" name="円/楕円 312"/>
        <xdr:cNvSpPr/>
      </xdr:nvSpPr>
      <xdr:spPr>
        <a:xfrm>
          <a:off x="8699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129811</xdr:rowOff>
    </xdr:from>
    <xdr:ext cx="378565" cy="259045"/>
    <xdr:sp macro="" textlink="">
      <xdr:nvSpPr>
        <xdr:cNvPr id="314" name="テキスト ボックス 313"/>
        <xdr:cNvSpPr txBox="1"/>
      </xdr:nvSpPr>
      <xdr:spPr>
        <a:xfrm>
          <a:off x="8561017"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142240</xdr:rowOff>
    </xdr:from>
    <xdr:to>
      <xdr:col>11</xdr:col>
      <xdr:colOff>358775</xdr:colOff>
      <xdr:row>36</xdr:row>
      <xdr:rowOff>72390</xdr:rowOff>
    </xdr:to>
    <xdr:sp macro="" textlink="">
      <xdr:nvSpPr>
        <xdr:cNvPr id="315" name="円/楕円 314"/>
        <xdr:cNvSpPr/>
      </xdr:nvSpPr>
      <xdr:spPr>
        <a:xfrm>
          <a:off x="7810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63517</xdr:rowOff>
    </xdr:from>
    <xdr:ext cx="469744" cy="259045"/>
    <xdr:sp macro="" textlink="">
      <xdr:nvSpPr>
        <xdr:cNvPr id="316" name="テキスト ボックス 315"/>
        <xdr:cNvSpPr txBox="1"/>
      </xdr:nvSpPr>
      <xdr:spPr>
        <a:xfrm>
          <a:off x="7626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34227</xdr:rowOff>
    </xdr:from>
    <xdr:to>
      <xdr:col>10</xdr:col>
      <xdr:colOff>155575</xdr:colOff>
      <xdr:row>36</xdr:row>
      <xdr:rowOff>135827</xdr:rowOff>
    </xdr:to>
    <xdr:sp macro="" textlink="">
      <xdr:nvSpPr>
        <xdr:cNvPr id="317" name="円/楕円 316"/>
        <xdr:cNvSpPr/>
      </xdr:nvSpPr>
      <xdr:spPr>
        <a:xfrm>
          <a:off x="6921500" y="62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126954</xdr:rowOff>
    </xdr:from>
    <xdr:ext cx="469744" cy="259045"/>
    <xdr:sp macro="" textlink="">
      <xdr:nvSpPr>
        <xdr:cNvPr id="318" name="テキスト ボックス 317"/>
        <xdr:cNvSpPr txBox="1"/>
      </xdr:nvSpPr>
      <xdr:spPr>
        <a:xfrm>
          <a:off x="6737427" y="629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26175</xdr:rowOff>
    </xdr:from>
    <xdr:to>
      <xdr:col>15</xdr:col>
      <xdr:colOff>180975</xdr:colOff>
      <xdr:row>58</xdr:row>
      <xdr:rowOff>37559</xdr:rowOff>
    </xdr:to>
    <xdr:cxnSp macro="">
      <xdr:nvCxnSpPr>
        <xdr:cNvPr id="345" name="直線コネクタ 344"/>
        <xdr:cNvCxnSpPr/>
      </xdr:nvCxnSpPr>
      <xdr:spPr>
        <a:xfrm flipV="1">
          <a:off x="9639300" y="9970275"/>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165859</xdr:rowOff>
    </xdr:from>
    <xdr:to>
      <xdr:col>14</xdr:col>
      <xdr:colOff>28575</xdr:colOff>
      <xdr:row>58</xdr:row>
      <xdr:rowOff>37559</xdr:rowOff>
    </xdr:to>
    <xdr:cxnSp macro="">
      <xdr:nvCxnSpPr>
        <xdr:cNvPr id="348" name="直線コネクタ 347"/>
        <xdr:cNvCxnSpPr/>
      </xdr:nvCxnSpPr>
      <xdr:spPr>
        <a:xfrm>
          <a:off x="8750300" y="9938509"/>
          <a:ext cx="889000" cy="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165859</xdr:rowOff>
    </xdr:from>
    <xdr:to>
      <xdr:col>12</xdr:col>
      <xdr:colOff>511175</xdr:colOff>
      <xdr:row>58</xdr:row>
      <xdr:rowOff>9480</xdr:rowOff>
    </xdr:to>
    <xdr:cxnSp macro="">
      <xdr:nvCxnSpPr>
        <xdr:cNvPr id="351" name="直線コネクタ 350"/>
        <xdr:cNvCxnSpPr/>
      </xdr:nvCxnSpPr>
      <xdr:spPr>
        <a:xfrm flipV="1">
          <a:off x="7861300" y="9938509"/>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9480</xdr:rowOff>
    </xdr:from>
    <xdr:to>
      <xdr:col>11</xdr:col>
      <xdr:colOff>307975</xdr:colOff>
      <xdr:row>58</xdr:row>
      <xdr:rowOff>27633</xdr:rowOff>
    </xdr:to>
    <xdr:cxnSp macro="">
      <xdr:nvCxnSpPr>
        <xdr:cNvPr id="354" name="直線コネクタ 353"/>
        <xdr:cNvCxnSpPr/>
      </xdr:nvCxnSpPr>
      <xdr:spPr>
        <a:xfrm flipV="1">
          <a:off x="6972300" y="9953580"/>
          <a:ext cx="889000" cy="1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146825</xdr:rowOff>
    </xdr:from>
    <xdr:to>
      <xdr:col>15</xdr:col>
      <xdr:colOff>231775</xdr:colOff>
      <xdr:row>58</xdr:row>
      <xdr:rowOff>76975</xdr:rowOff>
    </xdr:to>
    <xdr:sp macro="" textlink="">
      <xdr:nvSpPr>
        <xdr:cNvPr id="364" name="円/楕円 363"/>
        <xdr:cNvSpPr/>
      </xdr:nvSpPr>
      <xdr:spPr>
        <a:xfrm>
          <a:off x="10426700" y="99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61752</xdr:rowOff>
    </xdr:from>
    <xdr:ext cx="534377" cy="259045"/>
    <xdr:sp macro="" textlink="">
      <xdr:nvSpPr>
        <xdr:cNvPr id="365" name="農林水産業費該当値テキスト"/>
        <xdr:cNvSpPr txBox="1"/>
      </xdr:nvSpPr>
      <xdr:spPr>
        <a:xfrm>
          <a:off x="10528300" y="98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158209</xdr:rowOff>
    </xdr:from>
    <xdr:to>
      <xdr:col>14</xdr:col>
      <xdr:colOff>79375</xdr:colOff>
      <xdr:row>58</xdr:row>
      <xdr:rowOff>88359</xdr:rowOff>
    </xdr:to>
    <xdr:sp macro="" textlink="">
      <xdr:nvSpPr>
        <xdr:cNvPr id="366" name="円/楕円 365"/>
        <xdr:cNvSpPr/>
      </xdr:nvSpPr>
      <xdr:spPr>
        <a:xfrm>
          <a:off x="9588500" y="99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79486</xdr:rowOff>
    </xdr:from>
    <xdr:ext cx="534377" cy="259045"/>
    <xdr:sp macro="" textlink="">
      <xdr:nvSpPr>
        <xdr:cNvPr id="367" name="テキスト ボックス 366"/>
        <xdr:cNvSpPr txBox="1"/>
      </xdr:nvSpPr>
      <xdr:spPr>
        <a:xfrm>
          <a:off x="9372111" y="100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115059</xdr:rowOff>
    </xdr:from>
    <xdr:to>
      <xdr:col>12</xdr:col>
      <xdr:colOff>561975</xdr:colOff>
      <xdr:row>58</xdr:row>
      <xdr:rowOff>45209</xdr:rowOff>
    </xdr:to>
    <xdr:sp macro="" textlink="">
      <xdr:nvSpPr>
        <xdr:cNvPr id="368" name="円/楕円 367"/>
        <xdr:cNvSpPr/>
      </xdr:nvSpPr>
      <xdr:spPr>
        <a:xfrm>
          <a:off x="8699500" y="98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36336</xdr:rowOff>
    </xdr:from>
    <xdr:ext cx="534377" cy="259045"/>
    <xdr:sp macro="" textlink="">
      <xdr:nvSpPr>
        <xdr:cNvPr id="369" name="テキスト ボックス 368"/>
        <xdr:cNvSpPr txBox="1"/>
      </xdr:nvSpPr>
      <xdr:spPr>
        <a:xfrm>
          <a:off x="8483111" y="998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130130</xdr:rowOff>
    </xdr:from>
    <xdr:to>
      <xdr:col>11</xdr:col>
      <xdr:colOff>358775</xdr:colOff>
      <xdr:row>58</xdr:row>
      <xdr:rowOff>60280</xdr:rowOff>
    </xdr:to>
    <xdr:sp macro="" textlink="">
      <xdr:nvSpPr>
        <xdr:cNvPr id="370" name="円/楕円 369"/>
        <xdr:cNvSpPr/>
      </xdr:nvSpPr>
      <xdr:spPr>
        <a:xfrm>
          <a:off x="7810500" y="99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51407</xdr:rowOff>
    </xdr:from>
    <xdr:ext cx="534377" cy="259045"/>
    <xdr:sp macro="" textlink="">
      <xdr:nvSpPr>
        <xdr:cNvPr id="371" name="テキスト ボックス 370"/>
        <xdr:cNvSpPr txBox="1"/>
      </xdr:nvSpPr>
      <xdr:spPr>
        <a:xfrm>
          <a:off x="7594111" y="999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148283</xdr:rowOff>
    </xdr:from>
    <xdr:to>
      <xdr:col>10</xdr:col>
      <xdr:colOff>155575</xdr:colOff>
      <xdr:row>58</xdr:row>
      <xdr:rowOff>78433</xdr:rowOff>
    </xdr:to>
    <xdr:sp macro="" textlink="">
      <xdr:nvSpPr>
        <xdr:cNvPr id="372" name="円/楕円 371"/>
        <xdr:cNvSpPr/>
      </xdr:nvSpPr>
      <xdr:spPr>
        <a:xfrm>
          <a:off x="6921500" y="99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69560</xdr:rowOff>
    </xdr:from>
    <xdr:ext cx="534377" cy="259045"/>
    <xdr:sp macro="" textlink="">
      <xdr:nvSpPr>
        <xdr:cNvPr id="373" name="テキスト ボックス 372"/>
        <xdr:cNvSpPr txBox="1"/>
      </xdr:nvSpPr>
      <xdr:spPr>
        <a:xfrm>
          <a:off x="6705111" y="1001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112854</xdr:rowOff>
    </xdr:from>
    <xdr:to>
      <xdr:col>15</xdr:col>
      <xdr:colOff>180975</xdr:colOff>
      <xdr:row>78</xdr:row>
      <xdr:rowOff>5914</xdr:rowOff>
    </xdr:to>
    <xdr:cxnSp macro="">
      <xdr:nvCxnSpPr>
        <xdr:cNvPr id="400" name="直線コネクタ 399"/>
        <xdr:cNvCxnSpPr/>
      </xdr:nvCxnSpPr>
      <xdr:spPr>
        <a:xfrm flipV="1">
          <a:off x="9639300" y="13314504"/>
          <a:ext cx="838200" cy="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5914</xdr:rowOff>
    </xdr:from>
    <xdr:to>
      <xdr:col>14</xdr:col>
      <xdr:colOff>28575</xdr:colOff>
      <xdr:row>78</xdr:row>
      <xdr:rowOff>14190</xdr:rowOff>
    </xdr:to>
    <xdr:cxnSp macro="">
      <xdr:nvCxnSpPr>
        <xdr:cNvPr id="403" name="直線コネクタ 402"/>
        <xdr:cNvCxnSpPr/>
      </xdr:nvCxnSpPr>
      <xdr:spPr>
        <a:xfrm flipV="1">
          <a:off x="8750300" y="13379014"/>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14190</xdr:rowOff>
    </xdr:from>
    <xdr:to>
      <xdr:col>12</xdr:col>
      <xdr:colOff>511175</xdr:colOff>
      <xdr:row>78</xdr:row>
      <xdr:rowOff>41832</xdr:rowOff>
    </xdr:to>
    <xdr:cxnSp macro="">
      <xdr:nvCxnSpPr>
        <xdr:cNvPr id="406" name="直線コネクタ 405"/>
        <xdr:cNvCxnSpPr/>
      </xdr:nvCxnSpPr>
      <xdr:spPr>
        <a:xfrm flipV="1">
          <a:off x="7861300" y="13387290"/>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25363</xdr:rowOff>
    </xdr:from>
    <xdr:to>
      <xdr:col>11</xdr:col>
      <xdr:colOff>307975</xdr:colOff>
      <xdr:row>78</xdr:row>
      <xdr:rowOff>41832</xdr:rowOff>
    </xdr:to>
    <xdr:cxnSp macro="">
      <xdr:nvCxnSpPr>
        <xdr:cNvPr id="409" name="直線コネクタ 408"/>
        <xdr:cNvCxnSpPr/>
      </xdr:nvCxnSpPr>
      <xdr:spPr>
        <a:xfrm>
          <a:off x="6972300" y="13398463"/>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62054</xdr:rowOff>
    </xdr:from>
    <xdr:to>
      <xdr:col>15</xdr:col>
      <xdr:colOff>231775</xdr:colOff>
      <xdr:row>77</xdr:row>
      <xdr:rowOff>163654</xdr:rowOff>
    </xdr:to>
    <xdr:sp macro="" textlink="">
      <xdr:nvSpPr>
        <xdr:cNvPr id="419" name="円/楕円 418"/>
        <xdr:cNvSpPr/>
      </xdr:nvSpPr>
      <xdr:spPr>
        <a:xfrm>
          <a:off x="10426700" y="132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40481</xdr:rowOff>
    </xdr:from>
    <xdr:ext cx="534377" cy="259045"/>
    <xdr:sp macro="" textlink="">
      <xdr:nvSpPr>
        <xdr:cNvPr id="420" name="商工費該当値テキスト"/>
        <xdr:cNvSpPr txBox="1"/>
      </xdr:nvSpPr>
      <xdr:spPr>
        <a:xfrm>
          <a:off x="10528300" y="132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126564</xdr:rowOff>
    </xdr:from>
    <xdr:to>
      <xdr:col>14</xdr:col>
      <xdr:colOff>79375</xdr:colOff>
      <xdr:row>78</xdr:row>
      <xdr:rowOff>56714</xdr:rowOff>
    </xdr:to>
    <xdr:sp macro="" textlink="">
      <xdr:nvSpPr>
        <xdr:cNvPr id="421" name="円/楕円 420"/>
        <xdr:cNvSpPr/>
      </xdr:nvSpPr>
      <xdr:spPr>
        <a:xfrm>
          <a:off x="9588500" y="133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47841</xdr:rowOff>
    </xdr:from>
    <xdr:ext cx="534377" cy="259045"/>
    <xdr:sp macro="" textlink="">
      <xdr:nvSpPr>
        <xdr:cNvPr id="422" name="テキスト ボックス 421"/>
        <xdr:cNvSpPr txBox="1"/>
      </xdr:nvSpPr>
      <xdr:spPr>
        <a:xfrm>
          <a:off x="9372111" y="134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134840</xdr:rowOff>
    </xdr:from>
    <xdr:to>
      <xdr:col>12</xdr:col>
      <xdr:colOff>561975</xdr:colOff>
      <xdr:row>78</xdr:row>
      <xdr:rowOff>64990</xdr:rowOff>
    </xdr:to>
    <xdr:sp macro="" textlink="">
      <xdr:nvSpPr>
        <xdr:cNvPr id="423" name="円/楕円 422"/>
        <xdr:cNvSpPr/>
      </xdr:nvSpPr>
      <xdr:spPr>
        <a:xfrm>
          <a:off x="8699500" y="133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56117</xdr:rowOff>
    </xdr:from>
    <xdr:ext cx="534377" cy="259045"/>
    <xdr:sp macro="" textlink="">
      <xdr:nvSpPr>
        <xdr:cNvPr id="424" name="テキスト ボックス 423"/>
        <xdr:cNvSpPr txBox="1"/>
      </xdr:nvSpPr>
      <xdr:spPr>
        <a:xfrm>
          <a:off x="8483111" y="134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162482</xdr:rowOff>
    </xdr:from>
    <xdr:to>
      <xdr:col>11</xdr:col>
      <xdr:colOff>358775</xdr:colOff>
      <xdr:row>78</xdr:row>
      <xdr:rowOff>92632</xdr:rowOff>
    </xdr:to>
    <xdr:sp macro="" textlink="">
      <xdr:nvSpPr>
        <xdr:cNvPr id="425" name="円/楕円 424"/>
        <xdr:cNvSpPr/>
      </xdr:nvSpPr>
      <xdr:spPr>
        <a:xfrm>
          <a:off x="7810500" y="133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83759</xdr:rowOff>
    </xdr:from>
    <xdr:ext cx="534377" cy="259045"/>
    <xdr:sp macro="" textlink="">
      <xdr:nvSpPr>
        <xdr:cNvPr id="426" name="テキスト ボックス 425"/>
        <xdr:cNvSpPr txBox="1"/>
      </xdr:nvSpPr>
      <xdr:spPr>
        <a:xfrm>
          <a:off x="7594111" y="1345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146013</xdr:rowOff>
    </xdr:from>
    <xdr:to>
      <xdr:col>10</xdr:col>
      <xdr:colOff>155575</xdr:colOff>
      <xdr:row>78</xdr:row>
      <xdr:rowOff>76163</xdr:rowOff>
    </xdr:to>
    <xdr:sp macro="" textlink="">
      <xdr:nvSpPr>
        <xdr:cNvPr id="427" name="円/楕円 426"/>
        <xdr:cNvSpPr/>
      </xdr:nvSpPr>
      <xdr:spPr>
        <a:xfrm>
          <a:off x="6921500" y="133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67290</xdr:rowOff>
    </xdr:from>
    <xdr:ext cx="534377" cy="259045"/>
    <xdr:sp macro="" textlink="">
      <xdr:nvSpPr>
        <xdr:cNvPr id="428" name="テキスト ボックス 427"/>
        <xdr:cNvSpPr txBox="1"/>
      </xdr:nvSpPr>
      <xdr:spPr>
        <a:xfrm>
          <a:off x="6705111" y="134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135105</xdr:rowOff>
    </xdr:from>
    <xdr:to>
      <xdr:col>15</xdr:col>
      <xdr:colOff>180975</xdr:colOff>
      <xdr:row>96</xdr:row>
      <xdr:rowOff>146558</xdr:rowOff>
    </xdr:to>
    <xdr:cxnSp macro="">
      <xdr:nvCxnSpPr>
        <xdr:cNvPr id="453" name="直線コネクタ 452"/>
        <xdr:cNvCxnSpPr/>
      </xdr:nvCxnSpPr>
      <xdr:spPr>
        <a:xfrm flipV="1">
          <a:off x="9639300" y="16594305"/>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146558</xdr:rowOff>
    </xdr:from>
    <xdr:to>
      <xdr:col>14</xdr:col>
      <xdr:colOff>28575</xdr:colOff>
      <xdr:row>96</xdr:row>
      <xdr:rowOff>158880</xdr:rowOff>
    </xdr:to>
    <xdr:cxnSp macro="">
      <xdr:nvCxnSpPr>
        <xdr:cNvPr id="456" name="直線コネクタ 455"/>
        <xdr:cNvCxnSpPr/>
      </xdr:nvCxnSpPr>
      <xdr:spPr>
        <a:xfrm flipV="1">
          <a:off x="8750300" y="1660575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21360</xdr:rowOff>
    </xdr:from>
    <xdr:to>
      <xdr:col>12</xdr:col>
      <xdr:colOff>511175</xdr:colOff>
      <xdr:row>96</xdr:row>
      <xdr:rowOff>158880</xdr:rowOff>
    </xdr:to>
    <xdr:cxnSp macro="">
      <xdr:nvCxnSpPr>
        <xdr:cNvPr id="459" name="直線コネクタ 458"/>
        <xdr:cNvCxnSpPr/>
      </xdr:nvCxnSpPr>
      <xdr:spPr>
        <a:xfrm>
          <a:off x="7861300" y="16480560"/>
          <a:ext cx="889000" cy="1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21360</xdr:rowOff>
    </xdr:from>
    <xdr:to>
      <xdr:col>11</xdr:col>
      <xdr:colOff>307975</xdr:colOff>
      <xdr:row>97</xdr:row>
      <xdr:rowOff>25646</xdr:rowOff>
    </xdr:to>
    <xdr:cxnSp macro="">
      <xdr:nvCxnSpPr>
        <xdr:cNvPr id="462" name="直線コネクタ 461"/>
        <xdr:cNvCxnSpPr/>
      </xdr:nvCxnSpPr>
      <xdr:spPr>
        <a:xfrm flipV="1">
          <a:off x="6972300" y="16480560"/>
          <a:ext cx="889000" cy="1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84305</xdr:rowOff>
    </xdr:from>
    <xdr:to>
      <xdr:col>15</xdr:col>
      <xdr:colOff>231775</xdr:colOff>
      <xdr:row>97</xdr:row>
      <xdr:rowOff>14455</xdr:rowOff>
    </xdr:to>
    <xdr:sp macro="" textlink="">
      <xdr:nvSpPr>
        <xdr:cNvPr id="472" name="円/楕円 471"/>
        <xdr:cNvSpPr/>
      </xdr:nvSpPr>
      <xdr:spPr>
        <a:xfrm>
          <a:off x="10426700" y="165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62732</xdr:rowOff>
    </xdr:from>
    <xdr:ext cx="534377" cy="259045"/>
    <xdr:sp macro="" textlink="">
      <xdr:nvSpPr>
        <xdr:cNvPr id="473" name="土木費該当値テキスト"/>
        <xdr:cNvSpPr txBox="1"/>
      </xdr:nvSpPr>
      <xdr:spPr>
        <a:xfrm>
          <a:off x="10528300" y="165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95758</xdr:rowOff>
    </xdr:from>
    <xdr:to>
      <xdr:col>14</xdr:col>
      <xdr:colOff>79375</xdr:colOff>
      <xdr:row>97</xdr:row>
      <xdr:rowOff>25908</xdr:rowOff>
    </xdr:to>
    <xdr:sp macro="" textlink="">
      <xdr:nvSpPr>
        <xdr:cNvPr id="474" name="円/楕円 473"/>
        <xdr:cNvSpPr/>
      </xdr:nvSpPr>
      <xdr:spPr>
        <a:xfrm>
          <a:off x="9588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17035</xdr:rowOff>
    </xdr:from>
    <xdr:ext cx="534377" cy="259045"/>
    <xdr:sp macro="" textlink="">
      <xdr:nvSpPr>
        <xdr:cNvPr id="475" name="テキスト ボックス 474"/>
        <xdr:cNvSpPr txBox="1"/>
      </xdr:nvSpPr>
      <xdr:spPr>
        <a:xfrm>
          <a:off x="9372111" y="166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108080</xdr:rowOff>
    </xdr:from>
    <xdr:to>
      <xdr:col>12</xdr:col>
      <xdr:colOff>561975</xdr:colOff>
      <xdr:row>97</xdr:row>
      <xdr:rowOff>38230</xdr:rowOff>
    </xdr:to>
    <xdr:sp macro="" textlink="">
      <xdr:nvSpPr>
        <xdr:cNvPr id="476" name="円/楕円 475"/>
        <xdr:cNvSpPr/>
      </xdr:nvSpPr>
      <xdr:spPr>
        <a:xfrm>
          <a:off x="8699500" y="1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29357</xdr:rowOff>
    </xdr:from>
    <xdr:ext cx="534377" cy="259045"/>
    <xdr:sp macro="" textlink="">
      <xdr:nvSpPr>
        <xdr:cNvPr id="477" name="テキスト ボックス 476"/>
        <xdr:cNvSpPr txBox="1"/>
      </xdr:nvSpPr>
      <xdr:spPr>
        <a:xfrm>
          <a:off x="8483111"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142010</xdr:rowOff>
    </xdr:from>
    <xdr:to>
      <xdr:col>11</xdr:col>
      <xdr:colOff>358775</xdr:colOff>
      <xdr:row>96</xdr:row>
      <xdr:rowOff>72160</xdr:rowOff>
    </xdr:to>
    <xdr:sp macro="" textlink="">
      <xdr:nvSpPr>
        <xdr:cNvPr id="478" name="円/楕円 477"/>
        <xdr:cNvSpPr/>
      </xdr:nvSpPr>
      <xdr:spPr>
        <a:xfrm>
          <a:off x="7810500" y="164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63287</xdr:rowOff>
    </xdr:from>
    <xdr:ext cx="534377" cy="259045"/>
    <xdr:sp macro="" textlink="">
      <xdr:nvSpPr>
        <xdr:cNvPr id="479" name="テキスト ボックス 478"/>
        <xdr:cNvSpPr txBox="1"/>
      </xdr:nvSpPr>
      <xdr:spPr>
        <a:xfrm>
          <a:off x="7594111" y="1652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146296</xdr:rowOff>
    </xdr:from>
    <xdr:to>
      <xdr:col>10</xdr:col>
      <xdr:colOff>155575</xdr:colOff>
      <xdr:row>97</xdr:row>
      <xdr:rowOff>76446</xdr:rowOff>
    </xdr:to>
    <xdr:sp macro="" textlink="">
      <xdr:nvSpPr>
        <xdr:cNvPr id="480" name="円/楕円 479"/>
        <xdr:cNvSpPr/>
      </xdr:nvSpPr>
      <xdr:spPr>
        <a:xfrm>
          <a:off x="6921500" y="1660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67573</xdr:rowOff>
    </xdr:from>
    <xdr:ext cx="534377" cy="259045"/>
    <xdr:sp macro="" textlink="">
      <xdr:nvSpPr>
        <xdr:cNvPr id="481" name="テキスト ボックス 480"/>
        <xdr:cNvSpPr txBox="1"/>
      </xdr:nvSpPr>
      <xdr:spPr>
        <a:xfrm>
          <a:off x="6705111" y="1669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7624</xdr:rowOff>
    </xdr:from>
    <xdr:to>
      <xdr:col>23</xdr:col>
      <xdr:colOff>516889</xdr:colOff>
      <xdr:row>37</xdr:row>
      <xdr:rowOff>133126</xdr:rowOff>
    </xdr:to>
    <xdr:cxnSp macro="">
      <xdr:nvCxnSpPr>
        <xdr:cNvPr id="503" name="直線コネクタ 502"/>
        <xdr:cNvCxnSpPr/>
      </xdr:nvCxnSpPr>
      <xdr:spPr>
        <a:xfrm flipV="1">
          <a:off x="16317595" y="5151124"/>
          <a:ext cx="1269" cy="132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136952</xdr:rowOff>
    </xdr:from>
    <xdr:ext cx="534377" cy="259045"/>
    <xdr:sp macro="" textlink="">
      <xdr:nvSpPr>
        <xdr:cNvPr id="504" name="消防費最小値テキスト"/>
        <xdr:cNvSpPr txBox="1"/>
      </xdr:nvSpPr>
      <xdr:spPr>
        <a:xfrm>
          <a:off x="16370300" y="64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37</xdr:row>
      <xdr:rowOff>133126</xdr:rowOff>
    </xdr:from>
    <xdr:to>
      <xdr:col>23</xdr:col>
      <xdr:colOff>606425</xdr:colOff>
      <xdr:row>37</xdr:row>
      <xdr:rowOff>133126</xdr:rowOff>
    </xdr:to>
    <xdr:cxnSp macro="">
      <xdr:nvCxnSpPr>
        <xdr:cNvPr id="505" name="直線コネクタ 504"/>
        <xdr:cNvCxnSpPr/>
      </xdr:nvCxnSpPr>
      <xdr:spPr>
        <a:xfrm>
          <a:off x="16230600" y="647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125751</xdr:rowOff>
    </xdr:from>
    <xdr:ext cx="599010" cy="259045"/>
    <xdr:sp macro="" textlink="">
      <xdr:nvSpPr>
        <xdr:cNvPr id="506" name="消防費最大値テキスト"/>
        <xdr:cNvSpPr txBox="1"/>
      </xdr:nvSpPr>
      <xdr:spPr>
        <a:xfrm>
          <a:off x="16370300" y="49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7624</xdr:rowOff>
    </xdr:from>
    <xdr:to>
      <xdr:col>23</xdr:col>
      <xdr:colOff>606425</xdr:colOff>
      <xdr:row>30</xdr:row>
      <xdr:rowOff>7624</xdr:rowOff>
    </xdr:to>
    <xdr:cxnSp macro="">
      <xdr:nvCxnSpPr>
        <xdr:cNvPr id="507" name="直線コネクタ 506"/>
        <xdr:cNvCxnSpPr/>
      </xdr:nvCxnSpPr>
      <xdr:spPr>
        <a:xfrm>
          <a:off x="16230600" y="51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73845</xdr:rowOff>
    </xdr:from>
    <xdr:to>
      <xdr:col>23</xdr:col>
      <xdr:colOff>517525</xdr:colOff>
      <xdr:row>38</xdr:row>
      <xdr:rowOff>16165</xdr:rowOff>
    </xdr:to>
    <xdr:cxnSp macro="">
      <xdr:nvCxnSpPr>
        <xdr:cNvPr id="508" name="直線コネクタ 507"/>
        <xdr:cNvCxnSpPr/>
      </xdr:nvCxnSpPr>
      <xdr:spPr>
        <a:xfrm flipV="1">
          <a:off x="15481300" y="6417495"/>
          <a:ext cx="838200" cy="1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57416</xdr:rowOff>
    </xdr:from>
    <xdr:ext cx="534377" cy="259045"/>
    <xdr:sp macro="" textlink="">
      <xdr:nvSpPr>
        <xdr:cNvPr id="509" name="消防費平均値テキスト"/>
        <xdr:cNvSpPr txBox="1"/>
      </xdr:nvSpPr>
      <xdr:spPr>
        <a:xfrm>
          <a:off x="16370300" y="605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34539</xdr:rowOff>
    </xdr:from>
    <xdr:to>
      <xdr:col>23</xdr:col>
      <xdr:colOff>568325</xdr:colOff>
      <xdr:row>36</xdr:row>
      <xdr:rowOff>136139</xdr:rowOff>
    </xdr:to>
    <xdr:sp macro="" textlink="">
      <xdr:nvSpPr>
        <xdr:cNvPr id="510" name="フローチャート : 判断 509"/>
        <xdr:cNvSpPr/>
      </xdr:nvSpPr>
      <xdr:spPr>
        <a:xfrm>
          <a:off x="16268700" y="62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131864</xdr:rowOff>
    </xdr:from>
    <xdr:to>
      <xdr:col>22</xdr:col>
      <xdr:colOff>365125</xdr:colOff>
      <xdr:row>38</xdr:row>
      <xdr:rowOff>16165</xdr:rowOff>
    </xdr:to>
    <xdr:cxnSp macro="">
      <xdr:nvCxnSpPr>
        <xdr:cNvPr id="511" name="直線コネクタ 510"/>
        <xdr:cNvCxnSpPr/>
      </xdr:nvCxnSpPr>
      <xdr:spPr>
        <a:xfrm>
          <a:off x="14592300" y="6304064"/>
          <a:ext cx="889000" cy="22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12200</xdr:rowOff>
    </xdr:from>
    <xdr:to>
      <xdr:col>22</xdr:col>
      <xdr:colOff>415925</xdr:colOff>
      <xdr:row>36</xdr:row>
      <xdr:rowOff>113800</xdr:rowOff>
    </xdr:to>
    <xdr:sp macro="" textlink="">
      <xdr:nvSpPr>
        <xdr:cNvPr id="512" name="フローチャート : 判断 511"/>
        <xdr:cNvSpPr/>
      </xdr:nvSpPr>
      <xdr:spPr>
        <a:xfrm>
          <a:off x="15430500" y="618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130327</xdr:rowOff>
    </xdr:from>
    <xdr:ext cx="534377" cy="259045"/>
    <xdr:sp macro="" textlink="">
      <xdr:nvSpPr>
        <xdr:cNvPr id="513" name="テキスト ボックス 512"/>
        <xdr:cNvSpPr txBox="1"/>
      </xdr:nvSpPr>
      <xdr:spPr>
        <a:xfrm>
          <a:off x="15214111" y="59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131864</xdr:rowOff>
    </xdr:from>
    <xdr:to>
      <xdr:col>21</xdr:col>
      <xdr:colOff>161925</xdr:colOff>
      <xdr:row>37</xdr:row>
      <xdr:rowOff>85293</xdr:rowOff>
    </xdr:to>
    <xdr:cxnSp macro="">
      <xdr:nvCxnSpPr>
        <xdr:cNvPr id="514" name="直線コネクタ 513"/>
        <xdr:cNvCxnSpPr/>
      </xdr:nvCxnSpPr>
      <xdr:spPr>
        <a:xfrm flipV="1">
          <a:off x="13703300" y="6304064"/>
          <a:ext cx="889000" cy="1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169276</xdr:rowOff>
    </xdr:from>
    <xdr:to>
      <xdr:col>21</xdr:col>
      <xdr:colOff>212725</xdr:colOff>
      <xdr:row>36</xdr:row>
      <xdr:rowOff>99426</xdr:rowOff>
    </xdr:to>
    <xdr:sp macro="" textlink="">
      <xdr:nvSpPr>
        <xdr:cNvPr id="515" name="フローチャート : 判断 514"/>
        <xdr:cNvSpPr/>
      </xdr:nvSpPr>
      <xdr:spPr>
        <a:xfrm>
          <a:off x="14541500" y="617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115953</xdr:rowOff>
    </xdr:from>
    <xdr:ext cx="534377" cy="259045"/>
    <xdr:sp macro="" textlink="">
      <xdr:nvSpPr>
        <xdr:cNvPr id="516" name="テキスト ボックス 515"/>
        <xdr:cNvSpPr txBox="1"/>
      </xdr:nvSpPr>
      <xdr:spPr>
        <a:xfrm>
          <a:off x="14325111" y="59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85293</xdr:rowOff>
    </xdr:from>
    <xdr:to>
      <xdr:col>19</xdr:col>
      <xdr:colOff>644525</xdr:colOff>
      <xdr:row>38</xdr:row>
      <xdr:rowOff>16722</xdr:rowOff>
    </xdr:to>
    <xdr:cxnSp macro="">
      <xdr:nvCxnSpPr>
        <xdr:cNvPr id="517" name="直線コネクタ 516"/>
        <xdr:cNvCxnSpPr/>
      </xdr:nvCxnSpPr>
      <xdr:spPr>
        <a:xfrm flipV="1">
          <a:off x="12814300" y="6428943"/>
          <a:ext cx="889000" cy="10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83862</xdr:rowOff>
    </xdr:from>
    <xdr:to>
      <xdr:col>20</xdr:col>
      <xdr:colOff>9525</xdr:colOff>
      <xdr:row>37</xdr:row>
      <xdr:rowOff>14012</xdr:rowOff>
    </xdr:to>
    <xdr:sp macro="" textlink="">
      <xdr:nvSpPr>
        <xdr:cNvPr id="518" name="フローチャート : 判断 517"/>
        <xdr:cNvSpPr/>
      </xdr:nvSpPr>
      <xdr:spPr>
        <a:xfrm>
          <a:off x="13652500" y="62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30539</xdr:rowOff>
    </xdr:from>
    <xdr:ext cx="534377" cy="259045"/>
    <xdr:sp macro="" textlink="">
      <xdr:nvSpPr>
        <xdr:cNvPr id="519" name="テキスト ボックス 518"/>
        <xdr:cNvSpPr txBox="1"/>
      </xdr:nvSpPr>
      <xdr:spPr>
        <a:xfrm>
          <a:off x="13436111" y="60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114494</xdr:rowOff>
    </xdr:from>
    <xdr:to>
      <xdr:col>18</xdr:col>
      <xdr:colOff>492125</xdr:colOff>
      <xdr:row>37</xdr:row>
      <xdr:rowOff>44644</xdr:rowOff>
    </xdr:to>
    <xdr:sp macro="" textlink="">
      <xdr:nvSpPr>
        <xdr:cNvPr id="520" name="フローチャート : 判断 519"/>
        <xdr:cNvSpPr/>
      </xdr:nvSpPr>
      <xdr:spPr>
        <a:xfrm>
          <a:off x="12763500" y="628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61171</xdr:rowOff>
    </xdr:from>
    <xdr:ext cx="534377" cy="259045"/>
    <xdr:sp macro="" textlink="">
      <xdr:nvSpPr>
        <xdr:cNvPr id="521" name="テキスト ボックス 520"/>
        <xdr:cNvSpPr txBox="1"/>
      </xdr:nvSpPr>
      <xdr:spPr>
        <a:xfrm>
          <a:off x="12547111" y="60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23045</xdr:rowOff>
    </xdr:from>
    <xdr:to>
      <xdr:col>23</xdr:col>
      <xdr:colOff>568325</xdr:colOff>
      <xdr:row>37</xdr:row>
      <xdr:rowOff>124645</xdr:rowOff>
    </xdr:to>
    <xdr:sp macro="" textlink="">
      <xdr:nvSpPr>
        <xdr:cNvPr id="527" name="円/楕円 526"/>
        <xdr:cNvSpPr/>
      </xdr:nvSpPr>
      <xdr:spPr>
        <a:xfrm>
          <a:off x="16268700" y="63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109422</xdr:rowOff>
    </xdr:from>
    <xdr:ext cx="534377" cy="259045"/>
    <xdr:sp macro="" textlink="">
      <xdr:nvSpPr>
        <xdr:cNvPr id="528" name="消防費該当値テキスト"/>
        <xdr:cNvSpPr txBox="1"/>
      </xdr:nvSpPr>
      <xdr:spPr>
        <a:xfrm>
          <a:off x="16370300" y="62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136815</xdr:rowOff>
    </xdr:from>
    <xdr:to>
      <xdr:col>22</xdr:col>
      <xdr:colOff>415925</xdr:colOff>
      <xdr:row>38</xdr:row>
      <xdr:rowOff>66965</xdr:rowOff>
    </xdr:to>
    <xdr:sp macro="" textlink="">
      <xdr:nvSpPr>
        <xdr:cNvPr id="529" name="円/楕円 528"/>
        <xdr:cNvSpPr/>
      </xdr:nvSpPr>
      <xdr:spPr>
        <a:xfrm>
          <a:off x="15430500" y="64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58092</xdr:rowOff>
    </xdr:from>
    <xdr:ext cx="534377" cy="259045"/>
    <xdr:sp macro="" textlink="">
      <xdr:nvSpPr>
        <xdr:cNvPr id="530" name="テキスト ボックス 529"/>
        <xdr:cNvSpPr txBox="1"/>
      </xdr:nvSpPr>
      <xdr:spPr>
        <a:xfrm>
          <a:off x="15214111" y="65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81064</xdr:rowOff>
    </xdr:from>
    <xdr:to>
      <xdr:col>21</xdr:col>
      <xdr:colOff>212725</xdr:colOff>
      <xdr:row>37</xdr:row>
      <xdr:rowOff>11214</xdr:rowOff>
    </xdr:to>
    <xdr:sp macro="" textlink="">
      <xdr:nvSpPr>
        <xdr:cNvPr id="531" name="円/楕円 530"/>
        <xdr:cNvSpPr/>
      </xdr:nvSpPr>
      <xdr:spPr>
        <a:xfrm>
          <a:off x="14541500" y="62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2341</xdr:rowOff>
    </xdr:from>
    <xdr:ext cx="534377" cy="259045"/>
    <xdr:sp macro="" textlink="">
      <xdr:nvSpPr>
        <xdr:cNvPr id="532" name="テキスト ボックス 531"/>
        <xdr:cNvSpPr txBox="1"/>
      </xdr:nvSpPr>
      <xdr:spPr>
        <a:xfrm>
          <a:off x="14325111" y="63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34493</xdr:rowOff>
    </xdr:from>
    <xdr:to>
      <xdr:col>20</xdr:col>
      <xdr:colOff>9525</xdr:colOff>
      <xdr:row>37</xdr:row>
      <xdr:rowOff>136093</xdr:rowOff>
    </xdr:to>
    <xdr:sp macro="" textlink="">
      <xdr:nvSpPr>
        <xdr:cNvPr id="533" name="円/楕円 532"/>
        <xdr:cNvSpPr/>
      </xdr:nvSpPr>
      <xdr:spPr>
        <a:xfrm>
          <a:off x="13652500" y="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127220</xdr:rowOff>
    </xdr:from>
    <xdr:ext cx="534377" cy="259045"/>
    <xdr:sp macro="" textlink="">
      <xdr:nvSpPr>
        <xdr:cNvPr id="534" name="テキスト ボックス 533"/>
        <xdr:cNvSpPr txBox="1"/>
      </xdr:nvSpPr>
      <xdr:spPr>
        <a:xfrm>
          <a:off x="13436111" y="64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137372</xdr:rowOff>
    </xdr:from>
    <xdr:to>
      <xdr:col>18</xdr:col>
      <xdr:colOff>492125</xdr:colOff>
      <xdr:row>38</xdr:row>
      <xdr:rowOff>67522</xdr:rowOff>
    </xdr:to>
    <xdr:sp macro="" textlink="">
      <xdr:nvSpPr>
        <xdr:cNvPr id="535" name="円/楕円 534"/>
        <xdr:cNvSpPr/>
      </xdr:nvSpPr>
      <xdr:spPr>
        <a:xfrm>
          <a:off x="12763500" y="64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58649</xdr:rowOff>
    </xdr:from>
    <xdr:ext cx="534377" cy="259045"/>
    <xdr:sp macro="" textlink="">
      <xdr:nvSpPr>
        <xdr:cNvPr id="536" name="テキスト ボックス 535"/>
        <xdr:cNvSpPr txBox="1"/>
      </xdr:nvSpPr>
      <xdr:spPr>
        <a:xfrm>
          <a:off x="12547111" y="65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58" name="直線コネクタ 557"/>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59"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0" name="直線コネクタ 559"/>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1"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2" name="直線コネクタ 561"/>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106891</xdr:rowOff>
    </xdr:from>
    <xdr:to>
      <xdr:col>23</xdr:col>
      <xdr:colOff>517525</xdr:colOff>
      <xdr:row>57</xdr:row>
      <xdr:rowOff>112954</xdr:rowOff>
    </xdr:to>
    <xdr:cxnSp macro="">
      <xdr:nvCxnSpPr>
        <xdr:cNvPr id="563" name="直線コネクタ 562"/>
        <xdr:cNvCxnSpPr/>
      </xdr:nvCxnSpPr>
      <xdr:spPr>
        <a:xfrm flipV="1">
          <a:off x="15481300" y="9879541"/>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64"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65" name="フローチャート : 判断 564"/>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101881</xdr:rowOff>
    </xdr:from>
    <xdr:to>
      <xdr:col>22</xdr:col>
      <xdr:colOff>365125</xdr:colOff>
      <xdr:row>57</xdr:row>
      <xdr:rowOff>112954</xdr:rowOff>
    </xdr:to>
    <xdr:cxnSp macro="">
      <xdr:nvCxnSpPr>
        <xdr:cNvPr id="566" name="直線コネクタ 565"/>
        <xdr:cNvCxnSpPr/>
      </xdr:nvCxnSpPr>
      <xdr:spPr>
        <a:xfrm>
          <a:off x="14592300" y="9874531"/>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67" name="フローチャート : 判断 566"/>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68" name="テキスト ボックス 567"/>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101881</xdr:rowOff>
    </xdr:from>
    <xdr:to>
      <xdr:col>21</xdr:col>
      <xdr:colOff>161925</xdr:colOff>
      <xdr:row>57</xdr:row>
      <xdr:rowOff>125870</xdr:rowOff>
    </xdr:to>
    <xdr:cxnSp macro="">
      <xdr:nvCxnSpPr>
        <xdr:cNvPr id="569" name="直線コネクタ 568"/>
        <xdr:cNvCxnSpPr/>
      </xdr:nvCxnSpPr>
      <xdr:spPr>
        <a:xfrm flipV="1">
          <a:off x="13703300" y="9874531"/>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0" name="フローチャート : 判断 569"/>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1" name="テキスト ボックス 570"/>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57720</xdr:rowOff>
    </xdr:from>
    <xdr:to>
      <xdr:col>19</xdr:col>
      <xdr:colOff>644525</xdr:colOff>
      <xdr:row>57</xdr:row>
      <xdr:rowOff>125870</xdr:rowOff>
    </xdr:to>
    <xdr:cxnSp macro="">
      <xdr:nvCxnSpPr>
        <xdr:cNvPr id="572" name="直線コネクタ 571"/>
        <xdr:cNvCxnSpPr/>
      </xdr:nvCxnSpPr>
      <xdr:spPr>
        <a:xfrm>
          <a:off x="12814300" y="9144570"/>
          <a:ext cx="889000" cy="7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3" name="フローチャート : 判断 572"/>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74" name="テキスト ボックス 573"/>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75" name="フローチャート : 判断 574"/>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76" name="テキスト ボックス 575"/>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56091</xdr:rowOff>
    </xdr:from>
    <xdr:to>
      <xdr:col>23</xdr:col>
      <xdr:colOff>568325</xdr:colOff>
      <xdr:row>57</xdr:row>
      <xdr:rowOff>157691</xdr:rowOff>
    </xdr:to>
    <xdr:sp macro="" textlink="">
      <xdr:nvSpPr>
        <xdr:cNvPr id="582" name="円/楕円 581"/>
        <xdr:cNvSpPr/>
      </xdr:nvSpPr>
      <xdr:spPr>
        <a:xfrm>
          <a:off x="16268700" y="98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142468</xdr:rowOff>
    </xdr:from>
    <xdr:ext cx="534377" cy="259045"/>
    <xdr:sp macro="" textlink="">
      <xdr:nvSpPr>
        <xdr:cNvPr id="583" name="教育費該当値テキスト"/>
        <xdr:cNvSpPr txBox="1"/>
      </xdr:nvSpPr>
      <xdr:spPr>
        <a:xfrm>
          <a:off x="16370300" y="97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62154</xdr:rowOff>
    </xdr:from>
    <xdr:to>
      <xdr:col>22</xdr:col>
      <xdr:colOff>415925</xdr:colOff>
      <xdr:row>57</xdr:row>
      <xdr:rowOff>163754</xdr:rowOff>
    </xdr:to>
    <xdr:sp macro="" textlink="">
      <xdr:nvSpPr>
        <xdr:cNvPr id="584" name="円/楕円 583"/>
        <xdr:cNvSpPr/>
      </xdr:nvSpPr>
      <xdr:spPr>
        <a:xfrm>
          <a:off x="15430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154881</xdr:rowOff>
    </xdr:from>
    <xdr:ext cx="534377" cy="259045"/>
    <xdr:sp macro="" textlink="">
      <xdr:nvSpPr>
        <xdr:cNvPr id="585" name="テキスト ボックス 584"/>
        <xdr:cNvSpPr txBox="1"/>
      </xdr:nvSpPr>
      <xdr:spPr>
        <a:xfrm>
          <a:off x="15214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51081</xdr:rowOff>
    </xdr:from>
    <xdr:to>
      <xdr:col>21</xdr:col>
      <xdr:colOff>212725</xdr:colOff>
      <xdr:row>57</xdr:row>
      <xdr:rowOff>152681</xdr:rowOff>
    </xdr:to>
    <xdr:sp macro="" textlink="">
      <xdr:nvSpPr>
        <xdr:cNvPr id="586" name="円/楕円 585"/>
        <xdr:cNvSpPr/>
      </xdr:nvSpPr>
      <xdr:spPr>
        <a:xfrm>
          <a:off x="14541500" y="98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143808</xdr:rowOff>
    </xdr:from>
    <xdr:ext cx="534377" cy="259045"/>
    <xdr:sp macro="" textlink="">
      <xdr:nvSpPr>
        <xdr:cNvPr id="587" name="テキスト ボックス 586"/>
        <xdr:cNvSpPr txBox="1"/>
      </xdr:nvSpPr>
      <xdr:spPr>
        <a:xfrm>
          <a:off x="14325111" y="99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75070</xdr:rowOff>
    </xdr:from>
    <xdr:to>
      <xdr:col>20</xdr:col>
      <xdr:colOff>9525</xdr:colOff>
      <xdr:row>58</xdr:row>
      <xdr:rowOff>5220</xdr:rowOff>
    </xdr:to>
    <xdr:sp macro="" textlink="">
      <xdr:nvSpPr>
        <xdr:cNvPr id="588" name="円/楕円 587"/>
        <xdr:cNvSpPr/>
      </xdr:nvSpPr>
      <xdr:spPr>
        <a:xfrm>
          <a:off x="136525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167797</xdr:rowOff>
    </xdr:from>
    <xdr:ext cx="534377" cy="259045"/>
    <xdr:sp macro="" textlink="">
      <xdr:nvSpPr>
        <xdr:cNvPr id="589" name="テキスト ボックス 588"/>
        <xdr:cNvSpPr txBox="1"/>
      </xdr:nvSpPr>
      <xdr:spPr>
        <a:xfrm>
          <a:off x="13436111" y="99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40,525</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6920</xdr:rowOff>
    </xdr:from>
    <xdr:to>
      <xdr:col>18</xdr:col>
      <xdr:colOff>492125</xdr:colOff>
      <xdr:row>53</xdr:row>
      <xdr:rowOff>108520</xdr:rowOff>
    </xdr:to>
    <xdr:sp macro="" textlink="">
      <xdr:nvSpPr>
        <xdr:cNvPr id="590" name="円/楕円 589"/>
        <xdr:cNvSpPr/>
      </xdr:nvSpPr>
      <xdr:spPr>
        <a:xfrm>
          <a:off x="12763500" y="90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125047</xdr:rowOff>
    </xdr:from>
    <xdr:ext cx="599010" cy="259045"/>
    <xdr:sp macro="" textlink="">
      <xdr:nvSpPr>
        <xdr:cNvPr id="591" name="テキスト ボックス 590"/>
        <xdr:cNvSpPr txBox="1"/>
      </xdr:nvSpPr>
      <xdr:spPr>
        <a:xfrm>
          <a:off x="12514794" y="886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15" name="直線コネクタ 614"/>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18"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19" name="直線コネクタ 618"/>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115270</xdr:rowOff>
    </xdr:from>
    <xdr:to>
      <xdr:col>23</xdr:col>
      <xdr:colOff>517525</xdr:colOff>
      <xdr:row>79</xdr:row>
      <xdr:rowOff>3195</xdr:rowOff>
    </xdr:to>
    <xdr:cxnSp macro="">
      <xdr:nvCxnSpPr>
        <xdr:cNvPr id="620" name="直線コネクタ 619"/>
        <xdr:cNvCxnSpPr/>
      </xdr:nvCxnSpPr>
      <xdr:spPr>
        <a:xfrm flipV="1">
          <a:off x="15481300" y="13488370"/>
          <a:ext cx="838200" cy="5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1"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2" name="フローチャート : 判断 621"/>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94018</xdr:rowOff>
    </xdr:from>
    <xdr:to>
      <xdr:col>22</xdr:col>
      <xdr:colOff>365125</xdr:colOff>
      <xdr:row>79</xdr:row>
      <xdr:rowOff>3195</xdr:rowOff>
    </xdr:to>
    <xdr:cxnSp macro="">
      <xdr:nvCxnSpPr>
        <xdr:cNvPr id="623" name="直線コネクタ 622"/>
        <xdr:cNvCxnSpPr/>
      </xdr:nvCxnSpPr>
      <xdr:spPr>
        <a:xfrm>
          <a:off x="14592300" y="13467118"/>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24" name="フローチャート : 判断 623"/>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25" name="テキスト ボックス 624"/>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94018</xdr:rowOff>
    </xdr:from>
    <xdr:to>
      <xdr:col>21</xdr:col>
      <xdr:colOff>161925</xdr:colOff>
      <xdr:row>78</xdr:row>
      <xdr:rowOff>170165</xdr:rowOff>
    </xdr:to>
    <xdr:cxnSp macro="">
      <xdr:nvCxnSpPr>
        <xdr:cNvPr id="626" name="直線コネクタ 625"/>
        <xdr:cNvCxnSpPr/>
      </xdr:nvCxnSpPr>
      <xdr:spPr>
        <a:xfrm flipV="1">
          <a:off x="13703300" y="13467118"/>
          <a:ext cx="8890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27" name="フローチャート : 判断 626"/>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28" name="テキスト ボックス 627"/>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170165</xdr:rowOff>
    </xdr:from>
    <xdr:to>
      <xdr:col>19</xdr:col>
      <xdr:colOff>644525</xdr:colOff>
      <xdr:row>79</xdr:row>
      <xdr:rowOff>9962</xdr:rowOff>
    </xdr:to>
    <xdr:cxnSp macro="">
      <xdr:nvCxnSpPr>
        <xdr:cNvPr id="629" name="直線コネクタ 628"/>
        <xdr:cNvCxnSpPr/>
      </xdr:nvCxnSpPr>
      <xdr:spPr>
        <a:xfrm flipV="1">
          <a:off x="12814300" y="13543265"/>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0" name="フローチャート : 判断 629"/>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1" name="テキスト ボックス 630"/>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2" name="フローチャート : 判断 631"/>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3" name="テキスト ボックス 632"/>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64470</xdr:rowOff>
    </xdr:from>
    <xdr:to>
      <xdr:col>23</xdr:col>
      <xdr:colOff>568325</xdr:colOff>
      <xdr:row>78</xdr:row>
      <xdr:rowOff>166070</xdr:rowOff>
    </xdr:to>
    <xdr:sp macro="" textlink="">
      <xdr:nvSpPr>
        <xdr:cNvPr id="639" name="円/楕円 638"/>
        <xdr:cNvSpPr/>
      </xdr:nvSpPr>
      <xdr:spPr>
        <a:xfrm>
          <a:off x="16268700" y="134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23847</xdr:rowOff>
    </xdr:from>
    <xdr:ext cx="534377" cy="259045"/>
    <xdr:sp macro="" textlink="">
      <xdr:nvSpPr>
        <xdr:cNvPr id="640" name="災害復旧費該当値テキスト"/>
        <xdr:cNvSpPr txBox="1"/>
      </xdr:nvSpPr>
      <xdr:spPr>
        <a:xfrm>
          <a:off x="16370300" y="1322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123845</xdr:rowOff>
    </xdr:from>
    <xdr:to>
      <xdr:col>22</xdr:col>
      <xdr:colOff>415925</xdr:colOff>
      <xdr:row>79</xdr:row>
      <xdr:rowOff>53995</xdr:rowOff>
    </xdr:to>
    <xdr:sp macro="" textlink="">
      <xdr:nvSpPr>
        <xdr:cNvPr id="641" name="円/楕円 640"/>
        <xdr:cNvSpPr/>
      </xdr:nvSpPr>
      <xdr:spPr>
        <a:xfrm>
          <a:off x="15430500" y="134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45122</xdr:rowOff>
    </xdr:from>
    <xdr:ext cx="469744" cy="259045"/>
    <xdr:sp macro="" textlink="">
      <xdr:nvSpPr>
        <xdr:cNvPr id="642" name="テキスト ボックス 641"/>
        <xdr:cNvSpPr txBox="1"/>
      </xdr:nvSpPr>
      <xdr:spPr>
        <a:xfrm>
          <a:off x="15246427" y="1358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43218</xdr:rowOff>
    </xdr:from>
    <xdr:to>
      <xdr:col>21</xdr:col>
      <xdr:colOff>212725</xdr:colOff>
      <xdr:row>78</xdr:row>
      <xdr:rowOff>144818</xdr:rowOff>
    </xdr:to>
    <xdr:sp macro="" textlink="">
      <xdr:nvSpPr>
        <xdr:cNvPr id="643" name="円/楕円 642"/>
        <xdr:cNvSpPr/>
      </xdr:nvSpPr>
      <xdr:spPr>
        <a:xfrm>
          <a:off x="14541500" y="134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161345</xdr:rowOff>
    </xdr:from>
    <xdr:ext cx="534377" cy="259045"/>
    <xdr:sp macro="" textlink="">
      <xdr:nvSpPr>
        <xdr:cNvPr id="644" name="テキスト ボックス 643"/>
        <xdr:cNvSpPr txBox="1"/>
      </xdr:nvSpPr>
      <xdr:spPr>
        <a:xfrm>
          <a:off x="14325111" y="131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119365</xdr:rowOff>
    </xdr:from>
    <xdr:to>
      <xdr:col>20</xdr:col>
      <xdr:colOff>9525</xdr:colOff>
      <xdr:row>79</xdr:row>
      <xdr:rowOff>49515</xdr:rowOff>
    </xdr:to>
    <xdr:sp macro="" textlink="">
      <xdr:nvSpPr>
        <xdr:cNvPr id="645" name="円/楕円 644"/>
        <xdr:cNvSpPr/>
      </xdr:nvSpPr>
      <xdr:spPr>
        <a:xfrm>
          <a:off x="13652500" y="134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40642</xdr:rowOff>
    </xdr:from>
    <xdr:ext cx="469744" cy="259045"/>
    <xdr:sp macro="" textlink="">
      <xdr:nvSpPr>
        <xdr:cNvPr id="646" name="テキスト ボックス 645"/>
        <xdr:cNvSpPr txBox="1"/>
      </xdr:nvSpPr>
      <xdr:spPr>
        <a:xfrm>
          <a:off x="13468427" y="1358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130612</xdr:rowOff>
    </xdr:from>
    <xdr:to>
      <xdr:col>18</xdr:col>
      <xdr:colOff>492125</xdr:colOff>
      <xdr:row>79</xdr:row>
      <xdr:rowOff>60762</xdr:rowOff>
    </xdr:to>
    <xdr:sp macro="" textlink="">
      <xdr:nvSpPr>
        <xdr:cNvPr id="647" name="円/楕円 646"/>
        <xdr:cNvSpPr/>
      </xdr:nvSpPr>
      <xdr:spPr>
        <a:xfrm>
          <a:off x="12763500" y="135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51889</xdr:rowOff>
    </xdr:from>
    <xdr:ext cx="469744" cy="259045"/>
    <xdr:sp macro="" textlink="">
      <xdr:nvSpPr>
        <xdr:cNvPr id="648" name="テキスト ボックス 647"/>
        <xdr:cNvSpPr txBox="1"/>
      </xdr:nvSpPr>
      <xdr:spPr>
        <a:xfrm>
          <a:off x="12579427" y="135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0" name="直線コネクタ 669"/>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1"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2" name="直線コネクタ 671"/>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3"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74" name="直線コネクタ 673"/>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152350</xdr:rowOff>
    </xdr:from>
    <xdr:to>
      <xdr:col>23</xdr:col>
      <xdr:colOff>517525</xdr:colOff>
      <xdr:row>96</xdr:row>
      <xdr:rowOff>161069</xdr:rowOff>
    </xdr:to>
    <xdr:cxnSp macro="">
      <xdr:nvCxnSpPr>
        <xdr:cNvPr id="675" name="直線コネクタ 674"/>
        <xdr:cNvCxnSpPr/>
      </xdr:nvCxnSpPr>
      <xdr:spPr>
        <a:xfrm flipV="1">
          <a:off x="15481300" y="16611550"/>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76"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77" name="フローチャート : 判断 676"/>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161069</xdr:rowOff>
    </xdr:from>
    <xdr:to>
      <xdr:col>22</xdr:col>
      <xdr:colOff>365125</xdr:colOff>
      <xdr:row>97</xdr:row>
      <xdr:rowOff>32097</xdr:rowOff>
    </xdr:to>
    <xdr:cxnSp macro="">
      <xdr:nvCxnSpPr>
        <xdr:cNvPr id="678" name="直線コネクタ 677"/>
        <xdr:cNvCxnSpPr/>
      </xdr:nvCxnSpPr>
      <xdr:spPr>
        <a:xfrm flipV="1">
          <a:off x="14592300" y="1662026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79" name="フローチャート : 判断 678"/>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0" name="テキスト ボックス 679"/>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110330</xdr:rowOff>
    </xdr:from>
    <xdr:to>
      <xdr:col>21</xdr:col>
      <xdr:colOff>161925</xdr:colOff>
      <xdr:row>97</xdr:row>
      <xdr:rowOff>32097</xdr:rowOff>
    </xdr:to>
    <xdr:cxnSp macro="">
      <xdr:nvCxnSpPr>
        <xdr:cNvPr id="681" name="直線コネクタ 680"/>
        <xdr:cNvCxnSpPr/>
      </xdr:nvCxnSpPr>
      <xdr:spPr>
        <a:xfrm>
          <a:off x="13703300" y="16569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2" name="フローチャート : 判断 681"/>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3" name="テキスト ボックス 682"/>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110330</xdr:rowOff>
    </xdr:from>
    <xdr:to>
      <xdr:col>19</xdr:col>
      <xdr:colOff>644525</xdr:colOff>
      <xdr:row>96</xdr:row>
      <xdr:rowOff>133742</xdr:rowOff>
    </xdr:to>
    <xdr:cxnSp macro="">
      <xdr:nvCxnSpPr>
        <xdr:cNvPr id="684" name="直線コネクタ 683"/>
        <xdr:cNvCxnSpPr/>
      </xdr:nvCxnSpPr>
      <xdr:spPr>
        <a:xfrm flipV="1">
          <a:off x="12814300" y="16569530"/>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85" name="フローチャート : 判断 684"/>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86" name="テキスト ボックス 685"/>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87" name="フローチャート : 判断 686"/>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88" name="テキスト ボックス 687"/>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101550</xdr:rowOff>
    </xdr:from>
    <xdr:to>
      <xdr:col>23</xdr:col>
      <xdr:colOff>568325</xdr:colOff>
      <xdr:row>97</xdr:row>
      <xdr:rowOff>31700</xdr:rowOff>
    </xdr:to>
    <xdr:sp macro="" textlink="">
      <xdr:nvSpPr>
        <xdr:cNvPr id="694" name="円/楕円 693"/>
        <xdr:cNvSpPr/>
      </xdr:nvSpPr>
      <xdr:spPr>
        <a:xfrm>
          <a:off x="16268700" y="165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79977</xdr:rowOff>
    </xdr:from>
    <xdr:ext cx="534377" cy="259045"/>
    <xdr:sp macro="" textlink="">
      <xdr:nvSpPr>
        <xdr:cNvPr id="695" name="公債費該当値テキスト"/>
        <xdr:cNvSpPr txBox="1"/>
      </xdr:nvSpPr>
      <xdr:spPr>
        <a:xfrm>
          <a:off x="16370300" y="165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110269</xdr:rowOff>
    </xdr:from>
    <xdr:to>
      <xdr:col>22</xdr:col>
      <xdr:colOff>415925</xdr:colOff>
      <xdr:row>97</xdr:row>
      <xdr:rowOff>40419</xdr:rowOff>
    </xdr:to>
    <xdr:sp macro="" textlink="">
      <xdr:nvSpPr>
        <xdr:cNvPr id="696" name="円/楕円 695"/>
        <xdr:cNvSpPr/>
      </xdr:nvSpPr>
      <xdr:spPr>
        <a:xfrm>
          <a:off x="154305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31546</xdr:rowOff>
    </xdr:from>
    <xdr:ext cx="534377" cy="259045"/>
    <xdr:sp macro="" textlink="">
      <xdr:nvSpPr>
        <xdr:cNvPr id="697" name="テキスト ボックス 696"/>
        <xdr:cNvSpPr txBox="1"/>
      </xdr:nvSpPr>
      <xdr:spPr>
        <a:xfrm>
          <a:off x="15214111" y="166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152747</xdr:rowOff>
    </xdr:from>
    <xdr:to>
      <xdr:col>21</xdr:col>
      <xdr:colOff>212725</xdr:colOff>
      <xdr:row>97</xdr:row>
      <xdr:rowOff>82897</xdr:rowOff>
    </xdr:to>
    <xdr:sp macro="" textlink="">
      <xdr:nvSpPr>
        <xdr:cNvPr id="698" name="円/楕円 697"/>
        <xdr:cNvSpPr/>
      </xdr:nvSpPr>
      <xdr:spPr>
        <a:xfrm>
          <a:off x="14541500" y="1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74024</xdr:rowOff>
    </xdr:from>
    <xdr:ext cx="534377" cy="259045"/>
    <xdr:sp macro="" textlink="">
      <xdr:nvSpPr>
        <xdr:cNvPr id="699" name="テキスト ボックス 698"/>
        <xdr:cNvSpPr txBox="1"/>
      </xdr:nvSpPr>
      <xdr:spPr>
        <a:xfrm>
          <a:off x="14325111" y="1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59530</xdr:rowOff>
    </xdr:from>
    <xdr:to>
      <xdr:col>20</xdr:col>
      <xdr:colOff>9525</xdr:colOff>
      <xdr:row>96</xdr:row>
      <xdr:rowOff>161130</xdr:rowOff>
    </xdr:to>
    <xdr:sp macro="" textlink="">
      <xdr:nvSpPr>
        <xdr:cNvPr id="700" name="円/楕円 699"/>
        <xdr:cNvSpPr/>
      </xdr:nvSpPr>
      <xdr:spPr>
        <a:xfrm>
          <a:off x="13652500" y="165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152257</xdr:rowOff>
    </xdr:from>
    <xdr:ext cx="534377" cy="259045"/>
    <xdr:sp macro="" textlink="">
      <xdr:nvSpPr>
        <xdr:cNvPr id="701" name="テキスト ボックス 700"/>
        <xdr:cNvSpPr txBox="1"/>
      </xdr:nvSpPr>
      <xdr:spPr>
        <a:xfrm>
          <a:off x="13436111" y="166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82942</xdr:rowOff>
    </xdr:from>
    <xdr:to>
      <xdr:col>18</xdr:col>
      <xdr:colOff>492125</xdr:colOff>
      <xdr:row>97</xdr:row>
      <xdr:rowOff>13092</xdr:rowOff>
    </xdr:to>
    <xdr:sp macro="" textlink="">
      <xdr:nvSpPr>
        <xdr:cNvPr id="702" name="円/楕円 701"/>
        <xdr:cNvSpPr/>
      </xdr:nvSpPr>
      <xdr:spPr>
        <a:xfrm>
          <a:off x="12763500" y="165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4219</xdr:rowOff>
    </xdr:from>
    <xdr:ext cx="534377" cy="259045"/>
    <xdr:sp macro="" textlink="">
      <xdr:nvSpPr>
        <xdr:cNvPr id="703" name="テキスト ボックス 702"/>
        <xdr:cNvSpPr txBox="1"/>
      </xdr:nvSpPr>
      <xdr:spPr>
        <a:xfrm>
          <a:off x="12547111" y="166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27" name="直線コネクタ 726"/>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28"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0"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1" name="直線コネクタ 730"/>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3"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34" name="フローチャート : 判断 733"/>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6" name="フローチャート : 判断 735"/>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37" name="テキスト ボックス 736"/>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39" name="フローチャート : 判断 738"/>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0" name="テキスト ボックス 739"/>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2" name="フローチャート : 判断 741"/>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3" name="テキスト ボックス 742"/>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4" name="フローチャート : 判断 743"/>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5" name="テキスト ボックス 744"/>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2"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3" name="フローチャート :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5" name="フローチャート :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6" name="テキスト ボックス 78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8" name="フローチャート :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9" name="テキスト ボックス 78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1" name="フローチャート :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2" name="テキスト ボックス 79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3" name="フローチャート :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4" name="テキスト ボックス 79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円/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2" name="円/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3" name="テキスト ボックス 80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4" name="円/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5" name="テキスト ボックス 80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6" name="円/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7" name="テキスト ボックス 80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円/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9" name="テキスト ボックス 80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８８１</a:t>
          </a:r>
          <a:r>
            <a:rPr kumimoji="1" lang="ja-JP" altLang="ja-JP" sz="1100">
              <a:solidFill>
                <a:schemeClr val="dk1"/>
              </a:solidFill>
              <a:effectLst/>
              <a:latin typeface="+mn-lt"/>
              <a:ea typeface="+mn-ea"/>
              <a:cs typeface="+mn-cs"/>
            </a:rPr>
            <a:t>円と前年度決算と比較すると増加しています。これは</a:t>
          </a:r>
          <a:r>
            <a:rPr kumimoji="1" lang="ja-JP" altLang="en-US" sz="1100">
              <a:solidFill>
                <a:schemeClr val="dk1"/>
              </a:solidFill>
              <a:effectLst/>
              <a:latin typeface="+mn-lt"/>
              <a:ea typeface="+mn-ea"/>
              <a:cs typeface="+mn-cs"/>
            </a:rPr>
            <a:t>簡易水道事業特別会計の給水施設等の更新工事への一般会計繰出金</a:t>
          </a:r>
          <a:r>
            <a:rPr kumimoji="1" lang="ja-JP" altLang="ja-JP" sz="1100">
              <a:solidFill>
                <a:schemeClr val="dk1"/>
              </a:solidFill>
              <a:effectLst/>
              <a:latin typeface="+mn-lt"/>
              <a:ea typeface="+mn-ea"/>
              <a:cs typeface="+mn-cs"/>
            </a:rPr>
            <a:t>増加等によるものです。</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ついては、住民一人当たり１３，</a:t>
          </a:r>
          <a:r>
            <a:rPr kumimoji="1" lang="ja-JP" altLang="en-US" sz="1100">
              <a:solidFill>
                <a:schemeClr val="dk1"/>
              </a:solidFill>
              <a:effectLst/>
              <a:latin typeface="+mn-lt"/>
              <a:ea typeface="+mn-ea"/>
              <a:cs typeface="+mn-cs"/>
            </a:rPr>
            <a:t>２０６</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類似団体平均値より増となっています。これは、平成２８年度に発生した台風被害によるものです。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実質単年度収支は、地方創生関連事業の本格実施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２年連続の赤字となっていますが、前年度繰越金の充当により実質収支は黒字となっています。</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平成３２年度着工予定の</a:t>
          </a:r>
          <a:r>
            <a:rPr kumimoji="1" lang="ja-JP" altLang="ja-JP" sz="1100">
              <a:solidFill>
                <a:schemeClr val="dk1"/>
              </a:solidFill>
              <a:effectLst/>
              <a:latin typeface="+mn-lt"/>
              <a:ea typeface="+mn-ea"/>
              <a:cs typeface="+mn-cs"/>
            </a:rPr>
            <a:t>病院</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工事に向け、基金の積立や有利な財源の確保を検討しながら、現行の事務事業の見直し・統廃合など歳出の合理化等行財政改革を推進し、健全な行財政運営に努めていきます。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一般会計・すべての特別会計において黒字計上となっています。今後も引き続き各会計において適正な財政運営をおこなっていきます。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3845461</v>
      </c>
      <c r="BO4" s="411"/>
      <c r="BP4" s="411"/>
      <c r="BQ4" s="411"/>
      <c r="BR4" s="411"/>
      <c r="BS4" s="411"/>
      <c r="BT4" s="411"/>
      <c r="BU4" s="412"/>
      <c r="BV4" s="410">
        <v>4164998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8.1999999999999993</v>
      </c>
      <c r="CU4" s="588"/>
      <c r="CV4" s="588"/>
      <c r="CW4" s="588"/>
      <c r="CX4" s="588"/>
      <c r="CY4" s="588"/>
      <c r="CZ4" s="588"/>
      <c r="DA4" s="589"/>
      <c r="DB4" s="587">
        <v>13.9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3610797</v>
      </c>
      <c r="BO5" s="416"/>
      <c r="BP5" s="416"/>
      <c r="BQ5" s="416"/>
      <c r="BR5" s="416"/>
      <c r="BS5" s="416"/>
      <c r="BT5" s="416"/>
      <c r="BU5" s="417"/>
      <c r="BV5" s="415">
        <v>3827069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74.3</v>
      </c>
      <c r="CU5" s="386"/>
      <c r="CV5" s="386"/>
      <c r="CW5" s="386"/>
      <c r="CX5" s="386"/>
      <c r="CY5" s="386"/>
      <c r="CZ5" s="386"/>
      <c r="DA5" s="387"/>
      <c r="DB5" s="385">
        <v>71.400000000000006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234664</v>
      </c>
      <c r="BO6" s="416"/>
      <c r="BP6" s="416"/>
      <c r="BQ6" s="416"/>
      <c r="BR6" s="416"/>
      <c r="BS6" s="416"/>
      <c r="BT6" s="416"/>
      <c r="BU6" s="417"/>
      <c r="BV6" s="415">
        <v>337929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77.400000000000006</v>
      </c>
      <c r="CU6" s="562"/>
      <c r="CV6" s="562"/>
      <c r="CW6" s="562"/>
      <c r="CX6" s="562"/>
      <c r="CY6" s="562"/>
      <c r="CZ6" s="562"/>
      <c r="DA6" s="563"/>
      <c r="DB6" s="561">
        <v>75.400000000000006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47990</v>
      </c>
      <c r="BO7" s="416"/>
      <c r="BP7" s="416"/>
      <c r="BQ7" s="416"/>
      <c r="BR7" s="416"/>
      <c r="BS7" s="416"/>
      <c r="BT7" s="416"/>
      <c r="BU7" s="417"/>
      <c r="BV7" s="415">
        <v>18014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2277363</v>
      </c>
      <c r="CU7" s="416"/>
      <c r="CV7" s="416"/>
      <c r="CW7" s="416"/>
      <c r="CX7" s="416"/>
      <c r="CY7" s="416"/>
      <c r="CZ7" s="416"/>
      <c r="DA7" s="417"/>
      <c r="DB7" s="415">
        <v>2301470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186674</v>
      </c>
      <c r="BO8" s="416"/>
      <c r="BP8" s="416"/>
      <c r="BQ8" s="416"/>
      <c r="BR8" s="416"/>
      <c r="BS8" s="416"/>
      <c r="BT8" s="416"/>
      <c r="BU8" s="417"/>
      <c r="BV8" s="415">
        <v>319915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5301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-133241</v>
      </c>
      <c r="BO9" s="416"/>
      <c r="BP9" s="416"/>
      <c r="BQ9" s="416"/>
      <c r="BR9" s="416"/>
      <c r="BS9" s="416"/>
      <c r="BT9" s="416"/>
      <c r="BU9" s="417"/>
      <c r="BV9" s="415">
        <v>-94685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5765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2454</v>
      </c>
      <c r="BO10" s="416"/>
      <c r="BP10" s="416"/>
      <c r="BQ10" s="416"/>
      <c r="BR10" s="416"/>
      <c r="BS10" s="416"/>
      <c r="BT10" s="416"/>
      <c r="BU10" s="417"/>
      <c r="BV10" s="415">
        <v>23279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5448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5427</v>
      </c>
      <c r="S13" s="517"/>
      <c r="T13" s="517"/>
      <c r="U13" s="517"/>
      <c r="V13" s="518"/>
      <c r="W13" s="504" t="s">
        <v>123</v>
      </c>
      <c r="X13" s="428"/>
      <c r="Y13" s="428"/>
      <c r="Z13" s="428"/>
      <c r="AA13" s="428"/>
      <c r="AB13" s="429"/>
      <c r="AC13" s="391">
        <v>773</v>
      </c>
      <c r="AD13" s="392"/>
      <c r="AE13" s="392"/>
      <c r="AF13" s="392"/>
      <c r="AG13" s="393"/>
      <c r="AH13" s="391">
        <v>826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-130787</v>
      </c>
      <c r="BO13" s="416"/>
      <c r="BP13" s="416"/>
      <c r="BQ13" s="416"/>
      <c r="BR13" s="416"/>
      <c r="BS13" s="416"/>
      <c r="BT13" s="416"/>
      <c r="BU13" s="417"/>
      <c r="BV13" s="415">
        <v>-71406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5516</v>
      </c>
      <c r="S14" s="517"/>
      <c r="T14" s="517"/>
      <c r="U14" s="517"/>
      <c r="V14" s="518"/>
      <c r="W14" s="519"/>
      <c r="X14" s="431"/>
      <c r="Y14" s="431"/>
      <c r="Z14" s="431"/>
      <c r="AA14" s="431"/>
      <c r="AB14" s="432"/>
      <c r="AC14" s="509">
        <v>27.8</v>
      </c>
      <c r="AD14" s="510"/>
      <c r="AE14" s="510"/>
      <c r="AF14" s="510"/>
      <c r="AG14" s="511"/>
      <c r="AH14" s="509">
        <v>27.8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5493</v>
      </c>
      <c r="S15" s="517"/>
      <c r="T15" s="517"/>
      <c r="U15" s="517"/>
      <c r="V15" s="518"/>
      <c r="W15" s="504" t="s">
        <v>130</v>
      </c>
      <c r="X15" s="428"/>
      <c r="Y15" s="428"/>
      <c r="Z15" s="428"/>
      <c r="AA15" s="428"/>
      <c r="AB15" s="429"/>
      <c r="AC15" s="391">
        <v>613</v>
      </c>
      <c r="AD15" s="392"/>
      <c r="AE15" s="392"/>
      <c r="AF15" s="392"/>
      <c r="AG15" s="393"/>
      <c r="AH15" s="391">
        <v>688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523430</v>
      </c>
      <c r="BO15" s="411"/>
      <c r="BP15" s="411"/>
      <c r="BQ15" s="411"/>
      <c r="BR15" s="411"/>
      <c r="BS15" s="411"/>
      <c r="BT15" s="411"/>
      <c r="BU15" s="412"/>
      <c r="BV15" s="410">
        <v>509983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22.1</v>
      </c>
      <c r="AD16" s="510"/>
      <c r="AE16" s="510"/>
      <c r="AF16" s="510"/>
      <c r="AG16" s="511"/>
      <c r="AH16" s="509">
        <v>23.1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2053262</v>
      </c>
      <c r="BO16" s="416"/>
      <c r="BP16" s="416"/>
      <c r="BQ16" s="416"/>
      <c r="BR16" s="416"/>
      <c r="BS16" s="416"/>
      <c r="BT16" s="416"/>
      <c r="BU16" s="417"/>
      <c r="BV16" s="415">
        <v>2054914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1393</v>
      </c>
      <c r="AD17" s="392"/>
      <c r="AE17" s="392"/>
      <c r="AF17" s="392"/>
      <c r="AG17" s="393"/>
      <c r="AH17" s="391">
        <v>1460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653990</v>
      </c>
      <c r="BO17" s="416"/>
      <c r="BP17" s="416"/>
      <c r="BQ17" s="416"/>
      <c r="BR17" s="416"/>
      <c r="BS17" s="416"/>
      <c r="BT17" s="416"/>
      <c r="BU17" s="417"/>
      <c r="BV17" s="415">
        <v>633871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69.83</v>
      </c>
      <c r="M18" s="480"/>
      <c r="N18" s="480"/>
      <c r="O18" s="480"/>
      <c r="P18" s="480"/>
      <c r="Q18" s="480"/>
      <c r="R18" s="481"/>
      <c r="S18" s="481"/>
      <c r="T18" s="481"/>
      <c r="U18" s="481"/>
      <c r="V18" s="482"/>
      <c r="W18" s="496"/>
      <c r="X18" s="497"/>
      <c r="Y18" s="497"/>
      <c r="Z18" s="497"/>
      <c r="AA18" s="497"/>
      <c r="AB18" s="505"/>
      <c r="AC18" s="379">
        <v>50.1</v>
      </c>
      <c r="AD18" s="380"/>
      <c r="AE18" s="380"/>
      <c r="AF18" s="380"/>
      <c r="AG18" s="483"/>
      <c r="AH18" s="379">
        <v>49.1</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1677667</v>
      </c>
      <c r="BO18" s="416"/>
      <c r="BP18" s="416"/>
      <c r="BQ18" s="416"/>
      <c r="BR18" s="416"/>
      <c r="BS18" s="416"/>
      <c r="BT18" s="416"/>
      <c r="BU18" s="417"/>
      <c r="BV18" s="415">
        <v>1660838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2827404</v>
      </c>
      <c r="BO19" s="416"/>
      <c r="BP19" s="416"/>
      <c r="BQ19" s="416"/>
      <c r="BR19" s="416"/>
      <c r="BS19" s="416"/>
      <c r="BT19" s="416"/>
      <c r="BU19" s="417"/>
      <c r="BV19" s="415">
        <v>3034662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1860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3705152</v>
      </c>
      <c r="BO23" s="416"/>
      <c r="BP23" s="416"/>
      <c r="BQ23" s="416"/>
      <c r="BR23" s="416"/>
      <c r="BS23" s="416"/>
      <c r="BT23" s="416"/>
      <c r="BU23" s="417"/>
      <c r="BV23" s="415">
        <v>3700861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6597</v>
      </c>
      <c r="R24" s="392"/>
      <c r="S24" s="392"/>
      <c r="T24" s="392"/>
      <c r="U24" s="392"/>
      <c r="V24" s="393"/>
      <c r="W24" s="457"/>
      <c r="X24" s="448"/>
      <c r="Y24" s="449"/>
      <c r="Z24" s="388" t="s">
        <v>153</v>
      </c>
      <c r="AA24" s="389"/>
      <c r="AB24" s="389"/>
      <c r="AC24" s="389"/>
      <c r="AD24" s="389"/>
      <c r="AE24" s="389"/>
      <c r="AF24" s="389"/>
      <c r="AG24" s="390"/>
      <c r="AH24" s="391">
        <v>65</v>
      </c>
      <c r="AI24" s="392"/>
      <c r="AJ24" s="392"/>
      <c r="AK24" s="392"/>
      <c r="AL24" s="393"/>
      <c r="AM24" s="391">
        <v>186875</v>
      </c>
      <c r="AN24" s="392"/>
      <c r="AO24" s="392"/>
      <c r="AP24" s="392"/>
      <c r="AQ24" s="392"/>
      <c r="AR24" s="393"/>
      <c r="AS24" s="391">
        <v>2875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3280875</v>
      </c>
      <c r="BO24" s="416"/>
      <c r="BP24" s="416"/>
      <c r="BQ24" s="416"/>
      <c r="BR24" s="416"/>
      <c r="BS24" s="416"/>
      <c r="BT24" s="416"/>
      <c r="BU24" s="417"/>
      <c r="BV24" s="415">
        <v>3265168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5860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29948</v>
      </c>
      <c r="BO25" s="411"/>
      <c r="BP25" s="411"/>
      <c r="BQ25" s="411"/>
      <c r="BR25" s="411"/>
      <c r="BS25" s="411"/>
      <c r="BT25" s="411"/>
      <c r="BU25" s="412"/>
      <c r="BV25" s="410">
        <v>102476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5500</v>
      </c>
      <c r="R26" s="392"/>
      <c r="S26" s="392"/>
      <c r="T26" s="392"/>
      <c r="U26" s="392"/>
      <c r="V26" s="393"/>
      <c r="W26" s="457"/>
      <c r="X26" s="448"/>
      <c r="Y26" s="449"/>
      <c r="Z26" s="388" t="s">
        <v>159</v>
      </c>
      <c r="AA26" s="470"/>
      <c r="AB26" s="470"/>
      <c r="AC26" s="470"/>
      <c r="AD26" s="470"/>
      <c r="AE26" s="470"/>
      <c r="AF26" s="470"/>
      <c r="AG26" s="471"/>
      <c r="AH26" s="391">
        <v>7</v>
      </c>
      <c r="AI26" s="392"/>
      <c r="AJ26" s="392"/>
      <c r="AK26" s="392"/>
      <c r="AL26" s="393"/>
      <c r="AM26" s="391">
        <v>20251</v>
      </c>
      <c r="AN26" s="392"/>
      <c r="AO26" s="392"/>
      <c r="AP26" s="392"/>
      <c r="AQ26" s="392"/>
      <c r="AR26" s="393"/>
      <c r="AS26" s="391">
        <v>2893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2730</v>
      </c>
      <c r="R27" s="392"/>
      <c r="S27" s="392"/>
      <c r="T27" s="392"/>
      <c r="U27" s="392"/>
      <c r="V27" s="393"/>
      <c r="W27" s="457"/>
      <c r="X27" s="448"/>
      <c r="Y27" s="449"/>
      <c r="Z27" s="388" t="s">
        <v>162</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201725</v>
      </c>
      <c r="BO27" s="419"/>
      <c r="BP27" s="419"/>
      <c r="BQ27" s="419"/>
      <c r="BR27" s="419"/>
      <c r="BS27" s="419"/>
      <c r="BT27" s="419"/>
      <c r="BU27" s="420"/>
      <c r="BV27" s="418">
        <v>201725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2340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2318708</v>
      </c>
      <c r="BO28" s="411"/>
      <c r="BP28" s="411"/>
      <c r="BQ28" s="411"/>
      <c r="BR28" s="411"/>
      <c r="BS28" s="411"/>
      <c r="BT28" s="411"/>
      <c r="BU28" s="412"/>
      <c r="BV28" s="410">
        <v>2316254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8</v>
      </c>
      <c r="M29" s="392"/>
      <c r="N29" s="392"/>
      <c r="O29" s="392"/>
      <c r="P29" s="393"/>
      <c r="Q29" s="391">
        <v>1950</v>
      </c>
      <c r="R29" s="392"/>
      <c r="S29" s="392"/>
      <c r="T29" s="392"/>
      <c r="U29" s="392"/>
      <c r="V29" s="393"/>
      <c r="W29" s="458"/>
      <c r="X29" s="459"/>
      <c r="Y29" s="460"/>
      <c r="Z29" s="388" t="s">
        <v>169</v>
      </c>
      <c r="AA29" s="389"/>
      <c r="AB29" s="389"/>
      <c r="AC29" s="389"/>
      <c r="AD29" s="389"/>
      <c r="AE29" s="389"/>
      <c r="AF29" s="389"/>
      <c r="AG29" s="390"/>
      <c r="AH29" s="391">
        <v>65</v>
      </c>
      <c r="AI29" s="392"/>
      <c r="AJ29" s="392"/>
      <c r="AK29" s="392"/>
      <c r="AL29" s="393"/>
      <c r="AM29" s="391">
        <v>186875</v>
      </c>
      <c r="AN29" s="392"/>
      <c r="AO29" s="392"/>
      <c r="AP29" s="392"/>
      <c r="AQ29" s="392"/>
      <c r="AR29" s="393"/>
      <c r="AS29" s="391">
        <v>2875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378944</v>
      </c>
      <c r="BO29" s="416"/>
      <c r="BP29" s="416"/>
      <c r="BQ29" s="416"/>
      <c r="BR29" s="416"/>
      <c r="BS29" s="416"/>
      <c r="BT29" s="416"/>
      <c r="BU29" s="417"/>
      <c r="BV29" s="415">
        <v>378578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408717</v>
      </c>
      <c r="BO30" s="419"/>
      <c r="BP30" s="419"/>
      <c r="BQ30" s="419"/>
      <c r="BR30" s="419"/>
      <c r="BS30" s="419"/>
      <c r="BT30" s="419"/>
      <c r="BU30" s="420"/>
      <c r="BV30" s="418">
        <v>343791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勝浦町国民健康保険特別会計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勝浦町病院事業特別会計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勝浦町簡易水道事業特別会計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小松島市外三町村衛生組合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勝浦町住宅新築資金等貸付特別会計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勝浦町介護保険特別会計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勝浦町農業集落排水事業特別会計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徳島県市町村総合事務組合（一般会計）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勝浦町物産販売特別会計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勝浦町後期高齢者医療特別会計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徳島県市町村総合事務組合（徳島滞納整理機構特別会計）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徳島県後期高齢者医療広域連合（一般会計）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徳島県後期高齢者医療広域連合（後期高齢者医療事業会計）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徳島県市町村議会議員公務災害補償等組合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43.87</v>
      </c>
      <c r="G34" s="33">
        <v>42.44</v>
      </c>
      <c r="H34" s="33">
        <v>45.33</v>
      </c>
      <c r="I34" s="33">
        <v>43.83</v>
      </c>
      <c r="J34" s="34">
        <v>46.52</v>
      </c>
      <c r="K34" s="22"/>
      <c r="L34" s="22"/>
      <c r="M34" s="22"/>
      <c r="N34" s="22"/>
      <c r="O34" s="22"/>
      <c r="P34" s="22"/>
    </row>
    <row r="35" spans="1:16" ht="39" customHeight="1">
      <c r="A35" s="22"/>
      <c r="B35" s="35"/>
      <c r="C35" s="1178" t="s">
        <v>526</v>
      </c>
      <c r="D35" s="1179"/>
      <c r="E35" s="1180"/>
      <c r="F35" s="36">
        <v>24.59</v>
      </c>
      <c r="G35" s="37">
        <v>26.76</v>
      </c>
      <c r="H35" s="37">
        <v>18.39</v>
      </c>
      <c r="I35" s="37">
        <v>13.48</v>
      </c>
      <c r="J35" s="38">
        <v>7.84</v>
      </c>
      <c r="K35" s="22"/>
      <c r="L35" s="22"/>
      <c r="M35" s="22"/>
      <c r="N35" s="22"/>
      <c r="O35" s="22"/>
      <c r="P35" s="22"/>
    </row>
    <row r="36" spans="1:16" ht="39" customHeight="1">
      <c r="A36" s="22"/>
      <c r="B36" s="35"/>
      <c r="C36" s="1178" t="s">
        <v>527</v>
      </c>
      <c r="D36" s="1179"/>
      <c r="E36" s="1180"/>
      <c r="F36" s="36">
        <v>11.81</v>
      </c>
      <c r="G36" s="37">
        <v>11.79</v>
      </c>
      <c r="H36" s="37">
        <v>10.94</v>
      </c>
      <c r="I36" s="37">
        <v>8.43</v>
      </c>
      <c r="J36" s="38">
        <v>7.32</v>
      </c>
      <c r="K36" s="22"/>
      <c r="L36" s="22"/>
      <c r="M36" s="22"/>
      <c r="N36" s="22"/>
      <c r="O36" s="22"/>
      <c r="P36" s="22"/>
    </row>
    <row r="37" spans="1:16" ht="39" customHeight="1">
      <c r="A37" s="22"/>
      <c r="B37" s="35"/>
      <c r="C37" s="1178" t="s">
        <v>528</v>
      </c>
      <c r="D37" s="1179"/>
      <c r="E37" s="1180"/>
      <c r="F37" s="36">
        <v>0.39</v>
      </c>
      <c r="G37" s="37">
        <v>0.23</v>
      </c>
      <c r="H37" s="37">
        <v>1.89</v>
      </c>
      <c r="I37" s="37">
        <v>0.88</v>
      </c>
      <c r="J37" s="38">
        <v>1.51</v>
      </c>
      <c r="K37" s="22"/>
      <c r="L37" s="22"/>
      <c r="M37" s="22"/>
      <c r="N37" s="22"/>
      <c r="O37" s="22"/>
      <c r="P37" s="22"/>
    </row>
    <row r="38" spans="1:16" ht="39" customHeight="1">
      <c r="A38" s="22"/>
      <c r="B38" s="35"/>
      <c r="C38" s="1178" t="s">
        <v>529</v>
      </c>
      <c r="D38" s="1179"/>
      <c r="E38" s="1180"/>
      <c r="F38" s="36">
        <v>0.57999999999999996</v>
      </c>
      <c r="G38" s="37">
        <v>0.67</v>
      </c>
      <c r="H38" s="37">
        <v>0.2</v>
      </c>
      <c r="I38" s="37">
        <v>0.24</v>
      </c>
      <c r="J38" s="38">
        <v>0.48</v>
      </c>
      <c r="K38" s="22"/>
      <c r="L38" s="22"/>
      <c r="M38" s="22"/>
      <c r="N38" s="22"/>
      <c r="O38" s="22"/>
      <c r="P38" s="22"/>
    </row>
    <row r="39" spans="1:16" ht="39" customHeight="1">
      <c r="A39" s="22"/>
      <c r="B39" s="35"/>
      <c r="C39" s="1178" t="s">
        <v>530</v>
      </c>
      <c r="D39" s="1179"/>
      <c r="E39" s="1180"/>
      <c r="F39" s="36">
        <v>0.25</v>
      </c>
      <c r="G39" s="37">
        <v>0.38</v>
      </c>
      <c r="H39" s="37">
        <v>0.44</v>
      </c>
      <c r="I39" s="37">
        <v>0.39</v>
      </c>
      <c r="J39" s="38">
        <v>0.33</v>
      </c>
      <c r="K39" s="22"/>
      <c r="L39" s="22"/>
      <c r="M39" s="22"/>
      <c r="N39" s="22"/>
      <c r="O39" s="22"/>
      <c r="P39" s="22"/>
    </row>
    <row r="40" spans="1:16" ht="39" customHeight="1">
      <c r="A40" s="22"/>
      <c r="B40" s="35"/>
      <c r="C40" s="1178" t="s">
        <v>531</v>
      </c>
      <c r="D40" s="1179"/>
      <c r="E40" s="1180"/>
      <c r="F40" s="36">
        <v>0.02</v>
      </c>
      <c r="G40" s="37">
        <v>0.03</v>
      </c>
      <c r="H40" s="37">
        <v>0.09</v>
      </c>
      <c r="I40" s="37">
        <v>0.16</v>
      </c>
      <c r="J40" s="38">
        <v>0.03</v>
      </c>
      <c r="K40" s="22"/>
      <c r="L40" s="22"/>
      <c r="M40" s="22"/>
      <c r="N40" s="22"/>
      <c r="O40" s="22"/>
      <c r="P40" s="22"/>
    </row>
    <row r="41" spans="1:16" ht="39" customHeight="1">
      <c r="A41" s="22"/>
      <c r="B41" s="35"/>
      <c r="C41" s="1178" t="s">
        <v>532</v>
      </c>
      <c r="D41" s="1179"/>
      <c r="E41" s="1180"/>
      <c r="F41" s="36">
        <v>0</v>
      </c>
      <c r="G41" s="37">
        <v>0</v>
      </c>
      <c r="H41" s="37">
        <v>0</v>
      </c>
      <c r="I41" s="37">
        <v>0.01</v>
      </c>
      <c r="J41" s="38">
        <v>0.01</v>
      </c>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v>0.06</v>
      </c>
      <c r="G43" s="42">
        <v>0</v>
      </c>
      <c r="H43" s="42">
        <v>0.02</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439</v>
      </c>
      <c r="L45" s="60">
        <v>466</v>
      </c>
      <c r="M45" s="60">
        <v>345</v>
      </c>
      <c r="N45" s="60">
        <v>388</v>
      </c>
      <c r="O45" s="61">
        <v>394</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40</v>
      </c>
      <c r="L48" s="64">
        <v>35</v>
      </c>
      <c r="M48" s="64">
        <v>39</v>
      </c>
      <c r="N48" s="64">
        <v>40</v>
      </c>
      <c r="O48" s="65">
        <v>38</v>
      </c>
      <c r="P48" s="48"/>
      <c r="Q48" s="48"/>
      <c r="R48" s="48"/>
      <c r="S48" s="48"/>
      <c r="T48" s="48"/>
      <c r="U48" s="48"/>
    </row>
    <row r="49" spans="1:21" ht="30.75" customHeight="1">
      <c r="A49" s="48"/>
      <c r="B49" s="1196"/>
      <c r="C49" s="1197"/>
      <c r="D49" s="62"/>
      <c r="E49" s="1188" t="s">
        <v>16</v>
      </c>
      <c r="F49" s="1188"/>
      <c r="G49" s="1188"/>
      <c r="H49" s="1188"/>
      <c r="I49" s="1188"/>
      <c r="J49" s="1189"/>
      <c r="K49" s="63">
        <v>44</v>
      </c>
      <c r="L49" s="64">
        <v>35</v>
      </c>
      <c r="M49" s="64">
        <v>14</v>
      </c>
      <c r="N49" s="64">
        <v>2</v>
      </c>
      <c r="O49" s="65">
        <v>2</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358</v>
      </c>
      <c r="L52" s="64">
        <v>349</v>
      </c>
      <c r="M52" s="64">
        <v>332</v>
      </c>
      <c r="N52" s="64">
        <v>352</v>
      </c>
      <c r="O52" s="65">
        <v>348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165</v>
      </c>
      <c r="L53" s="69">
        <v>187</v>
      </c>
      <c r="M53" s="69">
        <v>66</v>
      </c>
      <c r="N53" s="69">
        <v>78</v>
      </c>
      <c r="O53" s="70">
        <v>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3715</v>
      </c>
      <c r="J41" s="83">
        <v>3575</v>
      </c>
      <c r="K41" s="83">
        <v>3608</v>
      </c>
      <c r="L41" s="83">
        <v>3701</v>
      </c>
      <c r="M41" s="84">
        <v>3705</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434</v>
      </c>
      <c r="J43" s="87">
        <v>418</v>
      </c>
      <c r="K43" s="87">
        <v>441</v>
      </c>
      <c r="L43" s="87">
        <v>483</v>
      </c>
      <c r="M43" s="88">
        <v>560</v>
      </c>
    </row>
    <row r="44" spans="2:13" ht="27.75" customHeight="1">
      <c r="B44" s="1204"/>
      <c r="C44" s="1205"/>
      <c r="D44" s="85"/>
      <c r="E44" s="1208" t="s">
        <v>28</v>
      </c>
      <c r="F44" s="1208"/>
      <c r="G44" s="1208"/>
      <c r="H44" s="1209"/>
      <c r="I44" s="86">
        <v>64</v>
      </c>
      <c r="J44" s="87">
        <v>30</v>
      </c>
      <c r="K44" s="87">
        <v>14</v>
      </c>
      <c r="L44" s="87">
        <v>13</v>
      </c>
      <c r="M44" s="88">
        <v>11</v>
      </c>
    </row>
    <row r="45" spans="2:13" ht="27.75" customHeight="1">
      <c r="B45" s="1204"/>
      <c r="C45" s="1205"/>
      <c r="D45" s="85"/>
      <c r="E45" s="1208" t="s">
        <v>29</v>
      </c>
      <c r="F45" s="1208"/>
      <c r="G45" s="1208"/>
      <c r="H45" s="1209"/>
      <c r="I45" s="86">
        <v>695</v>
      </c>
      <c r="J45" s="87">
        <v>665</v>
      </c>
      <c r="K45" s="87">
        <v>707</v>
      </c>
      <c r="L45" s="87">
        <v>619</v>
      </c>
      <c r="M45" s="88">
        <v>594</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2723</v>
      </c>
      <c r="J50" s="87">
        <v>2798</v>
      </c>
      <c r="K50" s="87">
        <v>3039</v>
      </c>
      <c r="L50" s="87">
        <v>3057</v>
      </c>
      <c r="M50" s="88">
        <v>3124</v>
      </c>
    </row>
    <row r="51" spans="2:13" ht="27.75" customHeight="1">
      <c r="B51" s="1204"/>
      <c r="C51" s="1205"/>
      <c r="D51" s="85"/>
      <c r="E51" s="1208" t="s">
        <v>36</v>
      </c>
      <c r="F51" s="1208"/>
      <c r="G51" s="1208"/>
      <c r="H51" s="1209"/>
      <c r="I51" s="86">
        <v>1</v>
      </c>
      <c r="J51" s="87">
        <v>0</v>
      </c>
      <c r="K51" s="87">
        <v>0</v>
      </c>
      <c r="L51" s="87" t="s">
        <v>478</v>
      </c>
      <c r="M51" s="88" t="s">
        <v>478</v>
      </c>
    </row>
    <row r="52" spans="2:13" ht="27.75" customHeight="1">
      <c r="B52" s="1206"/>
      <c r="C52" s="1207"/>
      <c r="D52" s="85"/>
      <c r="E52" s="1208" t="s">
        <v>37</v>
      </c>
      <c r="F52" s="1208"/>
      <c r="G52" s="1208"/>
      <c r="H52" s="1209"/>
      <c r="I52" s="86">
        <v>3375</v>
      </c>
      <c r="J52" s="87">
        <v>3244</v>
      </c>
      <c r="K52" s="87">
        <v>3071</v>
      </c>
      <c r="L52" s="87">
        <v>3338</v>
      </c>
      <c r="M52" s="88">
        <v>3329</v>
      </c>
    </row>
    <row r="53" spans="2:13" ht="27.75" customHeight="1" thickBot="1">
      <c r="B53" s="1210" t="s">
        <v>21</v>
      </c>
      <c r="C53" s="1211"/>
      <c r="D53" s="92"/>
      <c r="E53" s="1212" t="s">
        <v>38</v>
      </c>
      <c r="F53" s="1212"/>
      <c r="G53" s="1212"/>
      <c r="H53" s="1213"/>
      <c r="I53" s="93">
        <v>-1192</v>
      </c>
      <c r="J53" s="94">
        <v>-1354</v>
      </c>
      <c r="K53" s="94">
        <v>-1340</v>
      </c>
      <c r="L53" s="94">
        <v>-1579</v>
      </c>
      <c r="M53" s="95">
        <v>-1584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3" t="s">
        <v>556</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547</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548</v>
      </c>
      <c r="H51" s="1246"/>
      <c r="I51" s="1251" t="s">
        <v>549</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550</v>
      </c>
      <c r="J53" s="1231"/>
      <c r="K53" s="1256"/>
      <c r="L53" s="1256"/>
      <c r="M53" s="1256"/>
      <c r="N53" s="1253">
        <v>62.9</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551</v>
      </c>
      <c r="H55" s="1226"/>
      <c r="I55" s="1231" t="s">
        <v>549</v>
      </c>
      <c r="J55" s="1231"/>
      <c r="K55" s="1255"/>
      <c r="L55" s="1255"/>
      <c r="M55" s="1255"/>
      <c r="N55" s="1221">
        <v>0</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550</v>
      </c>
      <c r="J57" s="1223"/>
      <c r="K57" s="1256"/>
      <c r="L57" s="1256"/>
      <c r="M57" s="1256"/>
      <c r="N57" s="1253">
        <v>57.1</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33" t="s">
        <v>555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548</v>
      </c>
      <c r="H73" s="1246"/>
      <c r="I73" s="1251" t="s">
        <v>549</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554</v>
      </c>
      <c r="J75" s="1231"/>
      <c r="K75" s="1253">
        <v>8.1999999999999993</v>
      </c>
      <c r="L75" s="1253">
        <v>8.6</v>
      </c>
      <c r="M75" s="1253">
        <v>7.4</v>
      </c>
      <c r="N75" s="1253">
        <v>5.8</v>
      </c>
      <c r="O75" s="1253">
        <v>3.9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551</v>
      </c>
      <c r="H77" s="1226"/>
      <c r="I77" s="1231" t="s">
        <v>549</v>
      </c>
      <c r="J77" s="1231"/>
      <c r="K77" s="1232">
        <v>5.7</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554</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M22" sqref="M2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ht="13.5">
      <c r="B42" s="250"/>
      <c r="C42" s="246"/>
      <c r="D42" s="246"/>
      <c r="E42" s="246"/>
      <c r="F42" s="246"/>
      <c r="G42" s="353" t="s">
        <v>546</v>
      </c>
      <c r="I42" s="354"/>
      <c r="J42" s="354"/>
      <c r="K42" s="354"/>
      <c r="L42" s="246"/>
      <c r="M42" s="246"/>
      <c r="N42" s="246"/>
      <c r="O42" s="246"/>
    </row>
    <row r="43" spans="2:17" ht="13.5">
      <c r="B43" s="250"/>
      <c r="C43" s="246"/>
      <c r="D43" s="246"/>
      <c r="E43" s="246"/>
      <c r="F43" s="246"/>
      <c r="G43" s="1233" t="s">
        <v>557</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55"/>
      <c r="I48" s="355"/>
      <c r="J48" s="355"/>
    </row>
    <row r="49" spans="1:17" ht="13.5">
      <c r="B49" s="250"/>
      <c r="C49" s="246"/>
      <c r="D49" s="246"/>
      <c r="E49" s="246"/>
      <c r="F49" s="246"/>
      <c r="G49" s="245" t="s">
        <v>547</v>
      </c>
    </row>
    <row r="50" spans="1:17" ht="13.5">
      <c r="B50" s="250"/>
      <c r="C50" s="246"/>
      <c r="D50" s="246"/>
      <c r="E50" s="246"/>
      <c r="F50" s="246"/>
      <c r="G50" s="1242"/>
      <c r="H50" s="1243"/>
      <c r="I50" s="1243"/>
      <c r="J50" s="1244"/>
      <c r="K50" s="356" t="s">
        <v>518</v>
      </c>
      <c r="L50" s="356" t="s">
        <v>519</v>
      </c>
      <c r="M50" s="356" t="s">
        <v>520</v>
      </c>
      <c r="N50" s="356" t="s">
        <v>521</v>
      </c>
      <c r="O50" s="356" t="s">
        <v>522</v>
      </c>
    </row>
    <row r="51" spans="1:17" ht="13.5">
      <c r="B51" s="250"/>
      <c r="C51" s="246"/>
      <c r="D51" s="246"/>
      <c r="E51" s="246"/>
      <c r="F51" s="246"/>
      <c r="G51" s="1245" t="s">
        <v>548</v>
      </c>
      <c r="H51" s="1246"/>
      <c r="I51" s="1251" t="s">
        <v>549</v>
      </c>
      <c r="J51" s="1251"/>
      <c r="K51" s="1255"/>
      <c r="L51" s="1255"/>
      <c r="M51" s="1255"/>
      <c r="N51" s="1221"/>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550</v>
      </c>
      <c r="J53" s="1231"/>
      <c r="K53" s="1256"/>
      <c r="L53" s="1256"/>
      <c r="M53" s="1256"/>
      <c r="N53" s="1253">
        <v>62.9</v>
      </c>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551</v>
      </c>
      <c r="H55" s="1226"/>
      <c r="I55" s="1231" t="s">
        <v>549</v>
      </c>
      <c r="J55" s="1231"/>
      <c r="K55" s="1255"/>
      <c r="L55" s="1255"/>
      <c r="M55" s="1255"/>
      <c r="N55" s="1221">
        <v>0</v>
      </c>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550</v>
      </c>
      <c r="J57" s="1223"/>
      <c r="K57" s="1256"/>
      <c r="L57" s="1256"/>
      <c r="M57" s="1256"/>
      <c r="N57" s="1253">
        <v>55.3</v>
      </c>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ht="13.5">
      <c r="B64" s="250"/>
      <c r="C64" s="246"/>
      <c r="D64" s="246"/>
      <c r="E64" s="246"/>
      <c r="F64" s="246"/>
      <c r="G64" s="353" t="s">
        <v>546</v>
      </c>
      <c r="I64" s="354"/>
      <c r="J64" s="354"/>
      <c r="K64" s="354"/>
      <c r="L64" s="246"/>
      <c r="M64" s="246"/>
      <c r="N64" s="246"/>
      <c r="O64" s="246"/>
    </row>
    <row r="65" spans="2:30" ht="13.5">
      <c r="B65" s="250"/>
      <c r="C65" s="246"/>
      <c r="D65" s="246"/>
      <c r="E65" s="246"/>
      <c r="F65" s="246"/>
      <c r="G65" s="1233" t="s">
        <v>558</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553</v>
      </c>
      <c r="I71" s="370"/>
      <c r="J71" s="366"/>
      <c r="K71" s="366"/>
      <c r="L71" s="367"/>
      <c r="M71" s="366"/>
      <c r="N71" s="367"/>
      <c r="O71" s="368"/>
    </row>
    <row r="72" spans="2:30" ht="13.5">
      <c r="B72" s="250"/>
      <c r="C72" s="246"/>
      <c r="D72" s="246"/>
      <c r="E72" s="246"/>
      <c r="F72" s="246"/>
      <c r="G72" s="1242"/>
      <c r="H72" s="1243"/>
      <c r="I72" s="1243"/>
      <c r="J72" s="1244"/>
      <c r="K72" s="356" t="s">
        <v>518</v>
      </c>
      <c r="L72" s="356" t="s">
        <v>519</v>
      </c>
      <c r="M72" s="356" t="s">
        <v>520</v>
      </c>
      <c r="N72" s="356" t="s">
        <v>521</v>
      </c>
      <c r="O72" s="356" t="s">
        <v>522</v>
      </c>
    </row>
    <row r="73" spans="2:30" ht="13.5">
      <c r="B73" s="250"/>
      <c r="C73" s="246"/>
      <c r="D73" s="246"/>
      <c r="E73" s="246"/>
      <c r="F73" s="246"/>
      <c r="G73" s="1245" t="s">
        <v>548</v>
      </c>
      <c r="H73" s="1246"/>
      <c r="I73" s="1251" t="s">
        <v>549</v>
      </c>
      <c r="J73" s="1251"/>
      <c r="K73" s="1232"/>
      <c r="L73" s="1232"/>
      <c r="M73" s="1221"/>
      <c r="N73" s="1221"/>
      <c r="O73" s="1221"/>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554</v>
      </c>
      <c r="J75" s="1231"/>
      <c r="K75" s="1253">
        <v>8.1999999999999993</v>
      </c>
      <c r="L75" s="1253">
        <v>8.6</v>
      </c>
      <c r="M75" s="1253">
        <v>7.4</v>
      </c>
      <c r="N75" s="1253">
        <v>5.8</v>
      </c>
      <c r="O75" s="1253">
        <v>3.9</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551</v>
      </c>
      <c r="H77" s="1226"/>
      <c r="I77" s="1231" t="s">
        <v>549</v>
      </c>
      <c r="J77" s="1231"/>
      <c r="K77" s="1232">
        <v>5.7</v>
      </c>
      <c r="L77" s="1232">
        <v>0</v>
      </c>
      <c r="M77" s="1221">
        <v>0</v>
      </c>
      <c r="N77" s="1221">
        <v>0</v>
      </c>
      <c r="O77" s="1221">
        <v>0</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554</v>
      </c>
      <c r="J79" s="1223"/>
      <c r="K79" s="1224">
        <v>10.8</v>
      </c>
      <c r="L79" s="1224">
        <v>9.8000000000000007</v>
      </c>
      <c r="M79" s="1224">
        <v>9.1</v>
      </c>
      <c r="N79" s="1224">
        <v>8.6</v>
      </c>
      <c r="O79" s="1224">
        <v>8.5</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M22" sqref="M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70" zoomScaleNormal="70" zoomScaleSheetLayoutView="55" workbookViewId="0">
      <selection activeCell="M22" sqref="M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231152</v>
      </c>
      <c r="E3" s="118"/>
      <c r="F3" s="119">
        <v>146641</v>
      </c>
      <c r="G3" s="120"/>
      <c r="H3" s="121"/>
    </row>
    <row r="4" spans="1:8">
      <c r="A4" s="122"/>
      <c r="B4" s="123"/>
      <c r="C4" s="124"/>
      <c r="D4" s="125">
        <v>43836</v>
      </c>
      <c r="E4" s="126"/>
      <c r="F4" s="127">
        <v>68142</v>
      </c>
      <c r="G4" s="128"/>
      <c r="H4" s="129"/>
    </row>
    <row r="5" spans="1:8">
      <c r="A5" s="110" t="s">
        <v>512</v>
      </c>
      <c r="B5" s="115"/>
      <c r="C5" s="116"/>
      <c r="D5" s="117">
        <v>108150</v>
      </c>
      <c r="E5" s="118"/>
      <c r="F5" s="119">
        <v>174587</v>
      </c>
      <c r="G5" s="120"/>
      <c r="H5" s="121"/>
    </row>
    <row r="6" spans="1:8">
      <c r="A6" s="122"/>
      <c r="B6" s="123"/>
      <c r="C6" s="124"/>
      <c r="D6" s="125">
        <v>46702</v>
      </c>
      <c r="E6" s="126"/>
      <c r="F6" s="127">
        <v>79695</v>
      </c>
      <c r="G6" s="128"/>
      <c r="H6" s="129"/>
    </row>
    <row r="7" spans="1:8">
      <c r="A7" s="110" t="s">
        <v>513</v>
      </c>
      <c r="B7" s="115"/>
      <c r="C7" s="116"/>
      <c r="D7" s="117">
        <v>97634</v>
      </c>
      <c r="E7" s="118"/>
      <c r="F7" s="119">
        <v>175675</v>
      </c>
      <c r="G7" s="120"/>
      <c r="H7" s="121"/>
    </row>
    <row r="8" spans="1:8">
      <c r="A8" s="122"/>
      <c r="B8" s="123"/>
      <c r="C8" s="124"/>
      <c r="D8" s="125">
        <v>64864</v>
      </c>
      <c r="E8" s="126"/>
      <c r="F8" s="127">
        <v>87698</v>
      </c>
      <c r="G8" s="128"/>
      <c r="H8" s="129"/>
    </row>
    <row r="9" spans="1:8">
      <c r="A9" s="110" t="s">
        <v>514</v>
      </c>
      <c r="B9" s="115"/>
      <c r="C9" s="116"/>
      <c r="D9" s="117">
        <v>189069</v>
      </c>
      <c r="E9" s="118"/>
      <c r="F9" s="119">
        <v>162193</v>
      </c>
      <c r="G9" s="120"/>
      <c r="H9" s="121"/>
    </row>
    <row r="10" spans="1:8">
      <c r="A10" s="122"/>
      <c r="B10" s="123"/>
      <c r="C10" s="124"/>
      <c r="D10" s="125">
        <v>148128</v>
      </c>
      <c r="E10" s="126"/>
      <c r="F10" s="127">
        <v>79985</v>
      </c>
      <c r="G10" s="128"/>
      <c r="H10" s="129"/>
    </row>
    <row r="11" spans="1:8">
      <c r="A11" s="110" t="s">
        <v>515</v>
      </c>
      <c r="B11" s="115"/>
      <c r="C11" s="116"/>
      <c r="D11" s="117">
        <v>96689</v>
      </c>
      <c r="E11" s="118"/>
      <c r="F11" s="119">
        <v>168868</v>
      </c>
      <c r="G11" s="120"/>
      <c r="H11" s="121"/>
    </row>
    <row r="12" spans="1:8">
      <c r="A12" s="122"/>
      <c r="B12" s="123"/>
      <c r="C12" s="130"/>
      <c r="D12" s="125">
        <v>61000</v>
      </c>
      <c r="E12" s="126"/>
      <c r="F12" s="127">
        <v>79360</v>
      </c>
      <c r="G12" s="128"/>
      <c r="H12" s="129"/>
    </row>
    <row r="13" spans="1:8">
      <c r="A13" s="110"/>
      <c r="B13" s="115"/>
      <c r="C13" s="131"/>
      <c r="D13" s="132">
        <v>144539</v>
      </c>
      <c r="E13" s="133"/>
      <c r="F13" s="134">
        <v>165593</v>
      </c>
      <c r="G13" s="135"/>
      <c r="H13" s="121"/>
    </row>
    <row r="14" spans="1:8">
      <c r="A14" s="122"/>
      <c r="B14" s="123"/>
      <c r="C14" s="124"/>
      <c r="D14" s="125">
        <v>72906</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24.86</v>
      </c>
      <c r="C19" s="136">
        <f>ROUND(VALUE(SUBSTITUTE(実質収支比率等に係る経年分析!G$48,"▲","-")),2)</f>
        <v>27.16</v>
      </c>
      <c r="D19" s="136">
        <f>ROUND(VALUE(SUBSTITUTE(実質収支比率等に係る経年分析!H$48,"▲","-")),2)</f>
        <v>18.84</v>
      </c>
      <c r="E19" s="136">
        <f>ROUND(VALUE(SUBSTITUTE(実質収支比率等に係る経年分析!I$48,"▲","-")),2)</f>
        <v>13.9</v>
      </c>
      <c r="F19" s="136">
        <f>ROUND(VALUE(SUBSTITUTE(実質収支比率等に係る経年分析!J$48,"▲","-")),2)</f>
        <v>8.1999999999999993</v>
      </c>
    </row>
    <row r="20" spans="1:11">
      <c r="A20" s="136" t="s">
        <v>43</v>
      </c>
      <c r="B20" s="136">
        <f>ROUND(VALUE(SUBSTITUTE(実質収支比率等に係る経年分析!F$47,"▲","-")),2)</f>
        <v>89.01</v>
      </c>
      <c r="C20" s="136">
        <f>ROUND(VALUE(SUBSTITUTE(実質収支比率等に係る経年分析!G$47,"▲","-")),2)</f>
        <v>93.29</v>
      </c>
      <c r="D20" s="136">
        <f>ROUND(VALUE(SUBSTITUTE(実質収支比率等に係る経年分析!H$47,"▲","-")),2)</f>
        <v>104.18</v>
      </c>
      <c r="E20" s="136">
        <f>ROUND(VALUE(SUBSTITUTE(実質収支比率等に係る経年分析!I$47,"▲","-")),2)</f>
        <v>100.64</v>
      </c>
      <c r="F20" s="136">
        <f>ROUND(VALUE(SUBSTITUTE(実質収支比率等に係る経年分析!J$47,"▲","-")),2)</f>
        <v>101.82</v>
      </c>
    </row>
    <row r="21" spans="1:11">
      <c r="A21" s="136" t="s">
        <v>44</v>
      </c>
      <c r="B21" s="136">
        <f>IF(ISNUMBER(VALUE(SUBSTITUTE(実質収支比率等に係る経年分析!F$49,"▲","-"))),ROUND(VALUE(SUBSTITUTE(実質収支比率等に係る経年分析!F$49,"▲","-")),2),NA())</f>
        <v>1.31</v>
      </c>
      <c r="C21" s="136">
        <f>IF(ISNUMBER(VALUE(SUBSTITUTE(実質収支比率等に係る経年分析!G$49,"▲","-"))),ROUND(VALUE(SUBSTITUTE(実質収支比率等に係る経年分析!G$49,"▲","-")),2),NA())</f>
        <v>6.96</v>
      </c>
      <c r="D21" s="136">
        <f>IF(ISNUMBER(VALUE(SUBSTITUTE(実質収支比率等に係る経年分析!H$49,"▲","-"))),ROUND(VALUE(SUBSTITUTE(実質収支比率等に係る経年分析!H$49,"▲","-")),2),NA())</f>
        <v>0.41</v>
      </c>
      <c r="E21" s="136">
        <f>IF(ISNUMBER(VALUE(SUBSTITUTE(実質収支比率等に係る経年分析!I$49,"▲","-"))),ROUND(VALUE(SUBSTITUTE(実質収支比率等に係る経年分析!I$49,"▲","-")),2),NA())</f>
        <v>-3.1</v>
      </c>
      <c r="F21" s="136">
        <f>IF(ISNUMBER(VALUE(SUBSTITUTE(実質収支比率等に係る経年分析!J$49,"▲","-"))),ROUND(VALUE(SUBSTITUTE(実質収支比率等に係る経年分析!J$49,"▲","-")),2),NA())</f>
        <v>-5.74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勝浦町住宅新築資金等貸付特別会計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勝浦町農業集落排水事業特別会計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勝浦町物産販売特別会計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0.33</v>
      </c>
    </row>
    <row r="32" spans="1:11">
      <c r="A32" s="137" t="str">
        <f>IF(連結実質赤字比率に係る赤字・黒字の構成分析!C$38="",NA(),連結実質赤字比率に係る赤字・黒字の構成分析!C$38)</f>
        <v>勝浦町簡易水道事業特別会計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0.48</v>
      </c>
    </row>
    <row r="33" spans="1:16">
      <c r="A33" s="137" t="str">
        <f>IF(連結実質赤字比率に係る赤字・黒字の構成分析!C$37="",NA(),連結実質赤字比率に係る赤字・黒字の構成分析!C$37)</f>
        <v>勝浦町介護保険特別会計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1.51</v>
      </c>
    </row>
    <row r="34" spans="1:16">
      <c r="A34" s="137" t="str">
        <f>IF(連結実質赤字比率に係る赤字・黒字の構成分析!C$36="",NA(),連結実質赤字比率に係る赤字・黒字の構成分析!C$36)</f>
        <v>勝浦町国民健康保険特別会計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7.32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7.84</v>
      </c>
    </row>
    <row r="36" spans="1:16">
      <c r="A36" s="137" t="str">
        <f>IF(連結実質赤字比率に係る赤字・黒字の構成分析!C$34="",NA(),連結実質赤字比率に係る赤字・黒字の構成分析!C$34)</f>
        <v>勝浦町病院事業特別会計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43.87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42.44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45.33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43.83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46.52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358</v>
      </c>
      <c r="E42" s="138"/>
      <c r="F42" s="138"/>
      <c r="G42" s="138">
        <f>'実質公債費比率（分子）の構造'!L$52</f>
        <v>349</v>
      </c>
      <c r="H42" s="138"/>
      <c r="I42" s="138"/>
      <c r="J42" s="138">
        <f>'実質公債費比率（分子）の構造'!M$52</f>
        <v>332</v>
      </c>
      <c r="K42" s="138"/>
      <c r="L42" s="138"/>
      <c r="M42" s="138">
        <f>'実質公債費比率（分子）の構造'!N$52</f>
        <v>352</v>
      </c>
      <c r="N42" s="138"/>
      <c r="O42" s="138"/>
      <c r="P42" s="138">
        <f>'実質公債費比率（分子）の構造'!O$52</f>
        <v>348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44</v>
      </c>
      <c r="C45" s="138"/>
      <c r="D45" s="138"/>
      <c r="E45" s="138">
        <f>'実質公債費比率（分子）の構造'!L$49</f>
        <v>35</v>
      </c>
      <c r="F45" s="138"/>
      <c r="G45" s="138"/>
      <c r="H45" s="138">
        <f>'実質公債費比率（分子）の構造'!M$49</f>
        <v>14</v>
      </c>
      <c r="I45" s="138"/>
      <c r="J45" s="138"/>
      <c r="K45" s="138">
        <f>'実質公債費比率（分子）の構造'!N$49</f>
        <v>2</v>
      </c>
      <c r="L45" s="138"/>
      <c r="M45" s="138"/>
      <c r="N45" s="138">
        <f>'実質公債費比率（分子）の構造'!O$49</f>
        <v>2</v>
      </c>
      <c r="O45" s="138"/>
      <c r="P45" s="138"/>
    </row>
    <row r="46" spans="1:16">
      <c r="A46" s="138" t="s">
        <v>55</v>
      </c>
      <c r="B46" s="138">
        <f>'実質公債費比率（分子）の構造'!K$48</f>
        <v>40</v>
      </c>
      <c r="C46" s="138"/>
      <c r="D46" s="138"/>
      <c r="E46" s="138">
        <f>'実質公債費比率（分子）の構造'!L$48</f>
        <v>35</v>
      </c>
      <c r="F46" s="138"/>
      <c r="G46" s="138"/>
      <c r="H46" s="138">
        <f>'実質公債費比率（分子）の構造'!M$48</f>
        <v>39</v>
      </c>
      <c r="I46" s="138"/>
      <c r="J46" s="138"/>
      <c r="K46" s="138">
        <f>'実質公債費比率（分子）の構造'!N$48</f>
        <v>40</v>
      </c>
      <c r="L46" s="138"/>
      <c r="M46" s="138"/>
      <c r="N46" s="138">
        <f>'実質公債費比率（分子）の構造'!O$48</f>
        <v>38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439</v>
      </c>
      <c r="C49" s="138"/>
      <c r="D49" s="138"/>
      <c r="E49" s="138">
        <f>'実質公債費比率（分子）の構造'!L$45</f>
        <v>466</v>
      </c>
      <c r="F49" s="138"/>
      <c r="G49" s="138"/>
      <c r="H49" s="138">
        <f>'実質公債費比率（分子）の構造'!M$45</f>
        <v>345</v>
      </c>
      <c r="I49" s="138"/>
      <c r="J49" s="138"/>
      <c r="K49" s="138">
        <f>'実質公債費比率（分子）の構造'!N$45</f>
        <v>388</v>
      </c>
      <c r="L49" s="138"/>
      <c r="M49" s="138"/>
      <c r="N49" s="138">
        <f>'実質公債費比率（分子）の構造'!O$45</f>
        <v>394</v>
      </c>
      <c r="O49" s="138"/>
      <c r="P49" s="138"/>
    </row>
    <row r="50" spans="1:16">
      <c r="A50" s="138" t="s">
        <v>59</v>
      </c>
      <c r="B50" s="138" t="e">
        <f>NA()</f>
        <v>#N/A</v>
      </c>
      <c r="C50" s="138">
        <f>IF(ISNUMBER('実質公債費比率（分子）の構造'!K$53),'実質公債費比率（分子）の構造'!K$53,NA())</f>
        <v>165</v>
      </c>
      <c r="D50" s="138" t="e">
        <f>NA()</f>
        <v>#N/A</v>
      </c>
      <c r="E50" s="138" t="e">
        <f>NA()</f>
        <v>#N/A</v>
      </c>
      <c r="F50" s="138">
        <f>IF(ISNUMBER('実質公債費比率（分子）の構造'!L$53),'実質公債費比率（分子）の構造'!L$53,NA())</f>
        <v>187</v>
      </c>
      <c r="G50" s="138" t="e">
        <f>NA()</f>
        <v>#N/A</v>
      </c>
      <c r="H50" s="138" t="e">
        <f>NA()</f>
        <v>#N/A</v>
      </c>
      <c r="I50" s="138">
        <f>IF(ISNUMBER('実質公債費比率（分子）の構造'!M$53),'実質公債費比率（分子）の構造'!M$53,NA())</f>
        <v>66</v>
      </c>
      <c r="J50" s="138" t="e">
        <f>NA()</f>
        <v>#N/A</v>
      </c>
      <c r="K50" s="138" t="e">
        <f>NA()</f>
        <v>#N/A</v>
      </c>
      <c r="L50" s="138">
        <f>IF(ISNUMBER('実質公債費比率（分子）の構造'!N$53),'実質公債費比率（分子）の構造'!N$53,NA())</f>
        <v>78</v>
      </c>
      <c r="M50" s="138" t="e">
        <f>NA()</f>
        <v>#N/A</v>
      </c>
      <c r="N50" s="138" t="e">
        <f>NA()</f>
        <v>#N/A</v>
      </c>
      <c r="O50" s="138">
        <f>IF(ISNUMBER('実質公債費比率（分子）の構造'!O$53),'実質公債費比率（分子）の構造'!O$53,NA())</f>
        <v>86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3375</v>
      </c>
      <c r="E56" s="137"/>
      <c r="F56" s="137"/>
      <c r="G56" s="137">
        <f>'将来負担比率（分子）の構造'!J$52</f>
        <v>3244</v>
      </c>
      <c r="H56" s="137"/>
      <c r="I56" s="137"/>
      <c r="J56" s="137">
        <f>'将来負担比率（分子）の構造'!K$52</f>
        <v>3071</v>
      </c>
      <c r="K56" s="137"/>
      <c r="L56" s="137"/>
      <c r="M56" s="137">
        <f>'将来負担比率（分子）の構造'!L$52</f>
        <v>3338</v>
      </c>
      <c r="N56" s="137"/>
      <c r="O56" s="137"/>
      <c r="P56" s="137">
        <f>'将来負担比率（分子）の構造'!M$52</f>
        <v>3329</v>
      </c>
    </row>
    <row r="57" spans="1:16">
      <c r="A57" s="137" t="s">
        <v>36</v>
      </c>
      <c r="B57" s="137"/>
      <c r="C57" s="137"/>
      <c r="D57" s="137">
        <f>'将来負担比率（分子）の構造'!I$51</f>
        <v>1</v>
      </c>
      <c r="E57" s="137"/>
      <c r="F57" s="137"/>
      <c r="G57" s="137">
        <f>'将来負担比率（分子）の構造'!J$51</f>
        <v>0</v>
      </c>
      <c r="H57" s="137"/>
      <c r="I57" s="137"/>
      <c r="J57" s="137">
        <f>'将来負担比率（分子）の構造'!K$51</f>
        <v>0</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2723</v>
      </c>
      <c r="E58" s="137"/>
      <c r="F58" s="137"/>
      <c r="G58" s="137">
        <f>'将来負担比率（分子）の構造'!J$50</f>
        <v>2798</v>
      </c>
      <c r="H58" s="137"/>
      <c r="I58" s="137"/>
      <c r="J58" s="137">
        <f>'将来負担比率（分子）の構造'!K$50</f>
        <v>3039</v>
      </c>
      <c r="K58" s="137"/>
      <c r="L58" s="137"/>
      <c r="M58" s="137">
        <f>'将来負担比率（分子）の構造'!L$50</f>
        <v>3057</v>
      </c>
      <c r="N58" s="137"/>
      <c r="O58" s="137"/>
      <c r="P58" s="137">
        <f>'将来負担比率（分子）の構造'!M$50</f>
        <v>3124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695</v>
      </c>
      <c r="C62" s="137"/>
      <c r="D62" s="137"/>
      <c r="E62" s="137">
        <f>'将来負担比率（分子）の構造'!J$45</f>
        <v>665</v>
      </c>
      <c r="F62" s="137"/>
      <c r="G62" s="137"/>
      <c r="H62" s="137">
        <f>'将来負担比率（分子）の構造'!K$45</f>
        <v>707</v>
      </c>
      <c r="I62" s="137"/>
      <c r="J62" s="137"/>
      <c r="K62" s="137">
        <f>'将来負担比率（分子）の構造'!L$45</f>
        <v>619</v>
      </c>
      <c r="L62" s="137"/>
      <c r="M62" s="137"/>
      <c r="N62" s="137">
        <f>'将来負担比率（分子）の構造'!M$45</f>
        <v>594</v>
      </c>
      <c r="O62" s="137"/>
      <c r="P62" s="137"/>
    </row>
    <row r="63" spans="1:16">
      <c r="A63" s="137" t="s">
        <v>28</v>
      </c>
      <c r="B63" s="137">
        <f>'将来負担比率（分子）の構造'!I$44</f>
        <v>64</v>
      </c>
      <c r="C63" s="137"/>
      <c r="D63" s="137"/>
      <c r="E63" s="137">
        <f>'将来負担比率（分子）の構造'!J$44</f>
        <v>30</v>
      </c>
      <c r="F63" s="137"/>
      <c r="G63" s="137"/>
      <c r="H63" s="137">
        <f>'将来負担比率（分子）の構造'!K$44</f>
        <v>14</v>
      </c>
      <c r="I63" s="137"/>
      <c r="J63" s="137"/>
      <c r="K63" s="137">
        <f>'将来負担比率（分子）の構造'!L$44</f>
        <v>13</v>
      </c>
      <c r="L63" s="137"/>
      <c r="M63" s="137"/>
      <c r="N63" s="137">
        <f>'将来負担比率（分子）の構造'!M$44</f>
        <v>11</v>
      </c>
      <c r="O63" s="137"/>
      <c r="P63" s="137"/>
    </row>
    <row r="64" spans="1:16">
      <c r="A64" s="137" t="s">
        <v>27</v>
      </c>
      <c r="B64" s="137">
        <f>'将来負担比率（分子）の構造'!I$43</f>
        <v>434</v>
      </c>
      <c r="C64" s="137"/>
      <c r="D64" s="137"/>
      <c r="E64" s="137">
        <f>'将来負担比率（分子）の構造'!J$43</f>
        <v>418</v>
      </c>
      <c r="F64" s="137"/>
      <c r="G64" s="137"/>
      <c r="H64" s="137">
        <f>'将来負担比率（分子）の構造'!K$43</f>
        <v>441</v>
      </c>
      <c r="I64" s="137"/>
      <c r="J64" s="137"/>
      <c r="K64" s="137">
        <f>'将来負担比率（分子）の構造'!L$43</f>
        <v>483</v>
      </c>
      <c r="L64" s="137"/>
      <c r="M64" s="137"/>
      <c r="N64" s="137">
        <f>'将来負担比率（分子）の構造'!M$43</f>
        <v>560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3715</v>
      </c>
      <c r="C66" s="137"/>
      <c r="D66" s="137"/>
      <c r="E66" s="137">
        <f>'将来負担比率（分子）の構造'!J$41</f>
        <v>3575</v>
      </c>
      <c r="F66" s="137"/>
      <c r="G66" s="137"/>
      <c r="H66" s="137">
        <f>'将来負担比率（分子）の構造'!K$41</f>
        <v>3608</v>
      </c>
      <c r="I66" s="137"/>
      <c r="J66" s="137"/>
      <c r="K66" s="137">
        <f>'将来負担比率（分子）の構造'!L$41</f>
        <v>3701</v>
      </c>
      <c r="L66" s="137"/>
      <c r="M66" s="137"/>
      <c r="N66" s="137">
        <f>'将来負担比率（分子）の構造'!M$41</f>
        <v>3705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490161</v>
      </c>
      <c r="S5" s="671"/>
      <c r="T5" s="671"/>
      <c r="U5" s="671"/>
      <c r="V5" s="671"/>
      <c r="W5" s="671"/>
      <c r="X5" s="671"/>
      <c r="Y5" s="718"/>
      <c r="Z5" s="731">
        <v>12.7</v>
      </c>
      <c r="AA5" s="731"/>
      <c r="AB5" s="731"/>
      <c r="AC5" s="731"/>
      <c r="AD5" s="732">
        <v>490161</v>
      </c>
      <c r="AE5" s="732"/>
      <c r="AF5" s="732"/>
      <c r="AG5" s="732"/>
      <c r="AH5" s="732"/>
      <c r="AI5" s="732"/>
      <c r="AJ5" s="732"/>
      <c r="AK5" s="732"/>
      <c r="AL5" s="719">
        <v>22.6</v>
      </c>
      <c r="AM5" s="688"/>
      <c r="AN5" s="688"/>
      <c r="AO5" s="720"/>
      <c r="AP5" s="707" t="s">
        <v>208</v>
      </c>
      <c r="AQ5" s="708"/>
      <c r="AR5" s="708"/>
      <c r="AS5" s="708"/>
      <c r="AT5" s="708"/>
      <c r="AU5" s="708"/>
      <c r="AV5" s="708"/>
      <c r="AW5" s="708"/>
      <c r="AX5" s="708"/>
      <c r="AY5" s="708"/>
      <c r="AZ5" s="708"/>
      <c r="BA5" s="708"/>
      <c r="BB5" s="708"/>
      <c r="BC5" s="708"/>
      <c r="BD5" s="708"/>
      <c r="BE5" s="708"/>
      <c r="BF5" s="709"/>
      <c r="BG5" s="620">
        <v>490161</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46444</v>
      </c>
      <c r="S6" s="621"/>
      <c r="T6" s="621"/>
      <c r="U6" s="621"/>
      <c r="V6" s="621"/>
      <c r="W6" s="621"/>
      <c r="X6" s="621"/>
      <c r="Y6" s="622"/>
      <c r="Z6" s="673">
        <v>1.2</v>
      </c>
      <c r="AA6" s="673"/>
      <c r="AB6" s="673"/>
      <c r="AC6" s="673"/>
      <c r="AD6" s="674">
        <v>46444</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490161</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58565</v>
      </c>
      <c r="CS6" s="621"/>
      <c r="CT6" s="621"/>
      <c r="CU6" s="621"/>
      <c r="CV6" s="621"/>
      <c r="CW6" s="621"/>
      <c r="CX6" s="621"/>
      <c r="CY6" s="622"/>
      <c r="CZ6" s="673">
        <v>1.6</v>
      </c>
      <c r="DA6" s="673"/>
      <c r="DB6" s="673"/>
      <c r="DC6" s="673"/>
      <c r="DD6" s="626" t="s">
        <v>209</v>
      </c>
      <c r="DE6" s="621"/>
      <c r="DF6" s="621"/>
      <c r="DG6" s="621"/>
      <c r="DH6" s="621"/>
      <c r="DI6" s="621"/>
      <c r="DJ6" s="621"/>
      <c r="DK6" s="621"/>
      <c r="DL6" s="621"/>
      <c r="DM6" s="621"/>
      <c r="DN6" s="621"/>
      <c r="DO6" s="621"/>
      <c r="DP6" s="622"/>
      <c r="DQ6" s="626">
        <v>58565</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475</v>
      </c>
      <c r="S7" s="621"/>
      <c r="T7" s="621"/>
      <c r="U7" s="621"/>
      <c r="V7" s="621"/>
      <c r="W7" s="621"/>
      <c r="X7" s="621"/>
      <c r="Y7" s="622"/>
      <c r="Z7" s="673">
        <v>0</v>
      </c>
      <c r="AA7" s="673"/>
      <c r="AB7" s="673"/>
      <c r="AC7" s="673"/>
      <c r="AD7" s="674">
        <v>475</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190289</v>
      </c>
      <c r="BH7" s="621"/>
      <c r="BI7" s="621"/>
      <c r="BJ7" s="621"/>
      <c r="BK7" s="621"/>
      <c r="BL7" s="621"/>
      <c r="BM7" s="621"/>
      <c r="BN7" s="622"/>
      <c r="BO7" s="673">
        <v>38.799999999999997</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454276</v>
      </c>
      <c r="CS7" s="621"/>
      <c r="CT7" s="621"/>
      <c r="CU7" s="621"/>
      <c r="CV7" s="621"/>
      <c r="CW7" s="621"/>
      <c r="CX7" s="621"/>
      <c r="CY7" s="622"/>
      <c r="CZ7" s="673">
        <v>12.6</v>
      </c>
      <c r="DA7" s="673"/>
      <c r="DB7" s="673"/>
      <c r="DC7" s="673"/>
      <c r="DD7" s="626">
        <v>52822</v>
      </c>
      <c r="DE7" s="621"/>
      <c r="DF7" s="621"/>
      <c r="DG7" s="621"/>
      <c r="DH7" s="621"/>
      <c r="DI7" s="621"/>
      <c r="DJ7" s="621"/>
      <c r="DK7" s="621"/>
      <c r="DL7" s="621"/>
      <c r="DM7" s="621"/>
      <c r="DN7" s="621"/>
      <c r="DO7" s="621"/>
      <c r="DP7" s="622"/>
      <c r="DQ7" s="626">
        <v>343007</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3432</v>
      </c>
      <c r="S8" s="621"/>
      <c r="T8" s="621"/>
      <c r="U8" s="621"/>
      <c r="V8" s="621"/>
      <c r="W8" s="621"/>
      <c r="X8" s="621"/>
      <c r="Y8" s="622"/>
      <c r="Z8" s="673">
        <v>0.1</v>
      </c>
      <c r="AA8" s="673"/>
      <c r="AB8" s="673"/>
      <c r="AC8" s="673"/>
      <c r="AD8" s="674">
        <v>3432</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8290</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941655</v>
      </c>
      <c r="CS8" s="621"/>
      <c r="CT8" s="621"/>
      <c r="CU8" s="621"/>
      <c r="CV8" s="621"/>
      <c r="CW8" s="621"/>
      <c r="CX8" s="621"/>
      <c r="CY8" s="622"/>
      <c r="CZ8" s="673">
        <v>26.1</v>
      </c>
      <c r="DA8" s="673"/>
      <c r="DB8" s="673"/>
      <c r="DC8" s="673"/>
      <c r="DD8" s="626">
        <v>69044</v>
      </c>
      <c r="DE8" s="621"/>
      <c r="DF8" s="621"/>
      <c r="DG8" s="621"/>
      <c r="DH8" s="621"/>
      <c r="DI8" s="621"/>
      <c r="DJ8" s="621"/>
      <c r="DK8" s="621"/>
      <c r="DL8" s="621"/>
      <c r="DM8" s="621"/>
      <c r="DN8" s="621"/>
      <c r="DO8" s="621"/>
      <c r="DP8" s="622"/>
      <c r="DQ8" s="626">
        <v>482677</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2114</v>
      </c>
      <c r="S9" s="621"/>
      <c r="T9" s="621"/>
      <c r="U9" s="621"/>
      <c r="V9" s="621"/>
      <c r="W9" s="621"/>
      <c r="X9" s="621"/>
      <c r="Y9" s="622"/>
      <c r="Z9" s="673">
        <v>0.1</v>
      </c>
      <c r="AA9" s="673"/>
      <c r="AB9" s="673"/>
      <c r="AC9" s="673"/>
      <c r="AD9" s="674">
        <v>2114</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161973</v>
      </c>
      <c r="BH9" s="621"/>
      <c r="BI9" s="621"/>
      <c r="BJ9" s="621"/>
      <c r="BK9" s="621"/>
      <c r="BL9" s="621"/>
      <c r="BM9" s="621"/>
      <c r="BN9" s="622"/>
      <c r="BO9" s="673">
        <v>33</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691250</v>
      </c>
      <c r="CS9" s="621"/>
      <c r="CT9" s="621"/>
      <c r="CU9" s="621"/>
      <c r="CV9" s="621"/>
      <c r="CW9" s="621"/>
      <c r="CX9" s="621"/>
      <c r="CY9" s="622"/>
      <c r="CZ9" s="673">
        <v>19.100000000000001</v>
      </c>
      <c r="DA9" s="673"/>
      <c r="DB9" s="673"/>
      <c r="DC9" s="673"/>
      <c r="DD9" s="626">
        <v>6380</v>
      </c>
      <c r="DE9" s="621"/>
      <c r="DF9" s="621"/>
      <c r="DG9" s="621"/>
      <c r="DH9" s="621"/>
      <c r="DI9" s="621"/>
      <c r="DJ9" s="621"/>
      <c r="DK9" s="621"/>
      <c r="DL9" s="621"/>
      <c r="DM9" s="621"/>
      <c r="DN9" s="621"/>
      <c r="DO9" s="621"/>
      <c r="DP9" s="622"/>
      <c r="DQ9" s="626">
        <v>590020</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86790</v>
      </c>
      <c r="S10" s="621"/>
      <c r="T10" s="621"/>
      <c r="U10" s="621"/>
      <c r="V10" s="621"/>
      <c r="W10" s="621"/>
      <c r="X10" s="621"/>
      <c r="Y10" s="622"/>
      <c r="Z10" s="673">
        <v>2.2999999999999998</v>
      </c>
      <c r="AA10" s="673"/>
      <c r="AB10" s="673"/>
      <c r="AC10" s="673"/>
      <c r="AD10" s="674">
        <v>86790</v>
      </c>
      <c r="AE10" s="674"/>
      <c r="AF10" s="674"/>
      <c r="AG10" s="674"/>
      <c r="AH10" s="674"/>
      <c r="AI10" s="674"/>
      <c r="AJ10" s="674"/>
      <c r="AK10" s="674"/>
      <c r="AL10" s="643">
        <v>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10334</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3800</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3800</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9692</v>
      </c>
      <c r="BH11" s="621"/>
      <c r="BI11" s="621"/>
      <c r="BJ11" s="621"/>
      <c r="BK11" s="621"/>
      <c r="BL11" s="621"/>
      <c r="BM11" s="621"/>
      <c r="BN11" s="622"/>
      <c r="BO11" s="673">
        <v>2</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270552</v>
      </c>
      <c r="CS11" s="621"/>
      <c r="CT11" s="621"/>
      <c r="CU11" s="621"/>
      <c r="CV11" s="621"/>
      <c r="CW11" s="621"/>
      <c r="CX11" s="621"/>
      <c r="CY11" s="622"/>
      <c r="CZ11" s="673">
        <v>7.5</v>
      </c>
      <c r="DA11" s="673"/>
      <c r="DB11" s="673"/>
      <c r="DC11" s="673"/>
      <c r="DD11" s="626">
        <v>104874</v>
      </c>
      <c r="DE11" s="621"/>
      <c r="DF11" s="621"/>
      <c r="DG11" s="621"/>
      <c r="DH11" s="621"/>
      <c r="DI11" s="621"/>
      <c r="DJ11" s="621"/>
      <c r="DK11" s="621"/>
      <c r="DL11" s="621"/>
      <c r="DM11" s="621"/>
      <c r="DN11" s="621"/>
      <c r="DO11" s="621"/>
      <c r="DP11" s="622"/>
      <c r="DQ11" s="626">
        <v>176698</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240198</v>
      </c>
      <c r="BH12" s="621"/>
      <c r="BI12" s="621"/>
      <c r="BJ12" s="621"/>
      <c r="BK12" s="621"/>
      <c r="BL12" s="621"/>
      <c r="BM12" s="621"/>
      <c r="BN12" s="622"/>
      <c r="BO12" s="673">
        <v>49</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118145</v>
      </c>
      <c r="CS12" s="621"/>
      <c r="CT12" s="621"/>
      <c r="CU12" s="621"/>
      <c r="CV12" s="621"/>
      <c r="CW12" s="621"/>
      <c r="CX12" s="621"/>
      <c r="CY12" s="622"/>
      <c r="CZ12" s="673">
        <v>3.3</v>
      </c>
      <c r="DA12" s="673"/>
      <c r="DB12" s="673"/>
      <c r="DC12" s="673"/>
      <c r="DD12" s="626">
        <v>43466</v>
      </c>
      <c r="DE12" s="621"/>
      <c r="DF12" s="621"/>
      <c r="DG12" s="621"/>
      <c r="DH12" s="621"/>
      <c r="DI12" s="621"/>
      <c r="DJ12" s="621"/>
      <c r="DK12" s="621"/>
      <c r="DL12" s="621"/>
      <c r="DM12" s="621"/>
      <c r="DN12" s="621"/>
      <c r="DO12" s="621"/>
      <c r="DP12" s="622"/>
      <c r="DQ12" s="626">
        <v>78719</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7337</v>
      </c>
      <c r="S13" s="621"/>
      <c r="T13" s="621"/>
      <c r="U13" s="621"/>
      <c r="V13" s="621"/>
      <c r="W13" s="621"/>
      <c r="X13" s="621"/>
      <c r="Y13" s="622"/>
      <c r="Z13" s="673">
        <v>0.2</v>
      </c>
      <c r="AA13" s="673"/>
      <c r="AB13" s="673"/>
      <c r="AC13" s="673"/>
      <c r="AD13" s="674">
        <v>7337</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224400</v>
      </c>
      <c r="BH13" s="621"/>
      <c r="BI13" s="621"/>
      <c r="BJ13" s="621"/>
      <c r="BK13" s="621"/>
      <c r="BL13" s="621"/>
      <c r="BM13" s="621"/>
      <c r="BN13" s="622"/>
      <c r="BO13" s="673">
        <v>45.8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222298</v>
      </c>
      <c r="CS13" s="621"/>
      <c r="CT13" s="621"/>
      <c r="CU13" s="621"/>
      <c r="CV13" s="621"/>
      <c r="CW13" s="621"/>
      <c r="CX13" s="621"/>
      <c r="CY13" s="622"/>
      <c r="CZ13" s="673">
        <v>6.2</v>
      </c>
      <c r="DA13" s="673"/>
      <c r="DB13" s="673"/>
      <c r="DC13" s="673"/>
      <c r="DD13" s="626">
        <v>151601</v>
      </c>
      <c r="DE13" s="621"/>
      <c r="DF13" s="621"/>
      <c r="DG13" s="621"/>
      <c r="DH13" s="621"/>
      <c r="DI13" s="621"/>
      <c r="DJ13" s="621"/>
      <c r="DK13" s="621"/>
      <c r="DL13" s="621"/>
      <c r="DM13" s="621"/>
      <c r="DN13" s="621"/>
      <c r="DO13" s="621"/>
      <c r="DP13" s="622"/>
      <c r="DQ13" s="626">
        <v>143055</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22090</v>
      </c>
      <c r="BH14" s="621"/>
      <c r="BI14" s="621"/>
      <c r="BJ14" s="621"/>
      <c r="BK14" s="621"/>
      <c r="BL14" s="621"/>
      <c r="BM14" s="621"/>
      <c r="BN14" s="622"/>
      <c r="BO14" s="673">
        <v>4.5</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141388</v>
      </c>
      <c r="CS14" s="621"/>
      <c r="CT14" s="621"/>
      <c r="CU14" s="621"/>
      <c r="CV14" s="621"/>
      <c r="CW14" s="621"/>
      <c r="CX14" s="621"/>
      <c r="CY14" s="622"/>
      <c r="CZ14" s="673">
        <v>3.9</v>
      </c>
      <c r="DA14" s="673"/>
      <c r="DB14" s="673"/>
      <c r="DC14" s="673"/>
      <c r="DD14" s="626">
        <v>71438</v>
      </c>
      <c r="DE14" s="621"/>
      <c r="DF14" s="621"/>
      <c r="DG14" s="621"/>
      <c r="DH14" s="621"/>
      <c r="DI14" s="621"/>
      <c r="DJ14" s="621"/>
      <c r="DK14" s="621"/>
      <c r="DL14" s="621"/>
      <c r="DM14" s="621"/>
      <c r="DN14" s="621"/>
      <c r="DO14" s="621"/>
      <c r="DP14" s="622"/>
      <c r="DQ14" s="626">
        <v>100211</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1029</v>
      </c>
      <c r="S15" s="621"/>
      <c r="T15" s="621"/>
      <c r="U15" s="621"/>
      <c r="V15" s="621"/>
      <c r="W15" s="621"/>
      <c r="X15" s="621"/>
      <c r="Y15" s="622"/>
      <c r="Z15" s="673">
        <v>0</v>
      </c>
      <c r="AA15" s="673"/>
      <c r="AB15" s="673"/>
      <c r="AC15" s="673"/>
      <c r="AD15" s="674">
        <v>1029</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36257</v>
      </c>
      <c r="BH15" s="621"/>
      <c r="BI15" s="621"/>
      <c r="BJ15" s="621"/>
      <c r="BK15" s="621"/>
      <c r="BL15" s="621"/>
      <c r="BM15" s="621"/>
      <c r="BN15" s="622"/>
      <c r="BO15" s="673">
        <v>7.4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243396</v>
      </c>
      <c r="CS15" s="621"/>
      <c r="CT15" s="621"/>
      <c r="CU15" s="621"/>
      <c r="CV15" s="621"/>
      <c r="CW15" s="621"/>
      <c r="CX15" s="621"/>
      <c r="CY15" s="622"/>
      <c r="CZ15" s="673">
        <v>6.7</v>
      </c>
      <c r="DA15" s="673"/>
      <c r="DB15" s="673"/>
      <c r="DC15" s="673"/>
      <c r="DD15" s="626">
        <v>27136</v>
      </c>
      <c r="DE15" s="621"/>
      <c r="DF15" s="621"/>
      <c r="DG15" s="621"/>
      <c r="DH15" s="621"/>
      <c r="DI15" s="621"/>
      <c r="DJ15" s="621"/>
      <c r="DK15" s="621"/>
      <c r="DL15" s="621"/>
      <c r="DM15" s="621"/>
      <c r="DN15" s="621"/>
      <c r="DO15" s="621"/>
      <c r="DP15" s="622"/>
      <c r="DQ15" s="626">
        <v>212565</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1714822</v>
      </c>
      <c r="S16" s="621"/>
      <c r="T16" s="621"/>
      <c r="U16" s="621"/>
      <c r="V16" s="621"/>
      <c r="W16" s="621"/>
      <c r="X16" s="621"/>
      <c r="Y16" s="622"/>
      <c r="Z16" s="673">
        <v>44.6</v>
      </c>
      <c r="AA16" s="673"/>
      <c r="AB16" s="673"/>
      <c r="AC16" s="673"/>
      <c r="AD16" s="674">
        <v>1528143</v>
      </c>
      <c r="AE16" s="674"/>
      <c r="AF16" s="674"/>
      <c r="AG16" s="674"/>
      <c r="AH16" s="674"/>
      <c r="AI16" s="674"/>
      <c r="AJ16" s="674"/>
      <c r="AK16" s="674"/>
      <c r="AL16" s="643">
        <v>70.5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1327</v>
      </c>
      <c r="BH16" s="621"/>
      <c r="BI16" s="621"/>
      <c r="BJ16" s="621"/>
      <c r="BK16" s="621"/>
      <c r="BL16" s="621"/>
      <c r="BM16" s="621"/>
      <c r="BN16" s="622"/>
      <c r="BO16" s="673">
        <v>0.3</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71948</v>
      </c>
      <c r="CS16" s="621"/>
      <c r="CT16" s="621"/>
      <c r="CU16" s="621"/>
      <c r="CV16" s="621"/>
      <c r="CW16" s="621"/>
      <c r="CX16" s="621"/>
      <c r="CY16" s="622"/>
      <c r="CZ16" s="673">
        <v>2</v>
      </c>
      <c r="DA16" s="673"/>
      <c r="DB16" s="673"/>
      <c r="DC16" s="673"/>
      <c r="DD16" s="626" t="s">
        <v>111</v>
      </c>
      <c r="DE16" s="621"/>
      <c r="DF16" s="621"/>
      <c r="DG16" s="621"/>
      <c r="DH16" s="621"/>
      <c r="DI16" s="621"/>
      <c r="DJ16" s="621"/>
      <c r="DK16" s="621"/>
      <c r="DL16" s="621"/>
      <c r="DM16" s="621"/>
      <c r="DN16" s="621"/>
      <c r="DO16" s="621"/>
      <c r="DP16" s="622"/>
      <c r="DQ16" s="626">
        <v>10149</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1528143</v>
      </c>
      <c r="S17" s="621"/>
      <c r="T17" s="621"/>
      <c r="U17" s="621"/>
      <c r="V17" s="621"/>
      <c r="W17" s="621"/>
      <c r="X17" s="621"/>
      <c r="Y17" s="622"/>
      <c r="Z17" s="673">
        <v>39.700000000000003</v>
      </c>
      <c r="AA17" s="673"/>
      <c r="AB17" s="673"/>
      <c r="AC17" s="673"/>
      <c r="AD17" s="674">
        <v>1528143</v>
      </c>
      <c r="AE17" s="674"/>
      <c r="AF17" s="674"/>
      <c r="AG17" s="674"/>
      <c r="AH17" s="674"/>
      <c r="AI17" s="674"/>
      <c r="AJ17" s="674"/>
      <c r="AK17" s="674"/>
      <c r="AL17" s="643">
        <v>70.5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393524</v>
      </c>
      <c r="CS17" s="621"/>
      <c r="CT17" s="621"/>
      <c r="CU17" s="621"/>
      <c r="CV17" s="621"/>
      <c r="CW17" s="621"/>
      <c r="CX17" s="621"/>
      <c r="CY17" s="622"/>
      <c r="CZ17" s="673">
        <v>10.9</v>
      </c>
      <c r="DA17" s="673"/>
      <c r="DB17" s="673"/>
      <c r="DC17" s="673"/>
      <c r="DD17" s="626" t="s">
        <v>111</v>
      </c>
      <c r="DE17" s="621"/>
      <c r="DF17" s="621"/>
      <c r="DG17" s="621"/>
      <c r="DH17" s="621"/>
      <c r="DI17" s="621"/>
      <c r="DJ17" s="621"/>
      <c r="DK17" s="621"/>
      <c r="DL17" s="621"/>
      <c r="DM17" s="621"/>
      <c r="DN17" s="621"/>
      <c r="DO17" s="621"/>
      <c r="DP17" s="622"/>
      <c r="DQ17" s="626">
        <v>393274</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186679</v>
      </c>
      <c r="S18" s="621"/>
      <c r="T18" s="621"/>
      <c r="U18" s="621"/>
      <c r="V18" s="621"/>
      <c r="W18" s="621"/>
      <c r="X18" s="621"/>
      <c r="Y18" s="622"/>
      <c r="Z18" s="673">
        <v>4.9000000000000004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2352604</v>
      </c>
      <c r="S20" s="621"/>
      <c r="T20" s="621"/>
      <c r="U20" s="621"/>
      <c r="V20" s="621"/>
      <c r="W20" s="621"/>
      <c r="X20" s="621"/>
      <c r="Y20" s="622"/>
      <c r="Z20" s="673">
        <v>61.2</v>
      </c>
      <c r="AA20" s="673"/>
      <c r="AB20" s="673"/>
      <c r="AC20" s="673"/>
      <c r="AD20" s="674">
        <v>2165925</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3610797</v>
      </c>
      <c r="CS20" s="621"/>
      <c r="CT20" s="621"/>
      <c r="CU20" s="621"/>
      <c r="CV20" s="621"/>
      <c r="CW20" s="621"/>
      <c r="CX20" s="621"/>
      <c r="CY20" s="622"/>
      <c r="CZ20" s="673">
        <v>100</v>
      </c>
      <c r="DA20" s="673"/>
      <c r="DB20" s="673"/>
      <c r="DC20" s="673"/>
      <c r="DD20" s="626">
        <v>526761</v>
      </c>
      <c r="DE20" s="621"/>
      <c r="DF20" s="621"/>
      <c r="DG20" s="621"/>
      <c r="DH20" s="621"/>
      <c r="DI20" s="621"/>
      <c r="DJ20" s="621"/>
      <c r="DK20" s="621"/>
      <c r="DL20" s="621"/>
      <c r="DM20" s="621"/>
      <c r="DN20" s="621"/>
      <c r="DO20" s="621"/>
      <c r="DP20" s="622"/>
      <c r="DQ20" s="626">
        <v>2592740</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684</v>
      </c>
      <c r="S21" s="621"/>
      <c r="T21" s="621"/>
      <c r="U21" s="621"/>
      <c r="V21" s="621"/>
      <c r="W21" s="621"/>
      <c r="X21" s="621"/>
      <c r="Y21" s="622"/>
      <c r="Z21" s="673">
        <v>0</v>
      </c>
      <c r="AA21" s="673"/>
      <c r="AB21" s="673"/>
      <c r="AC21" s="673"/>
      <c r="AD21" s="674">
        <v>684</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29724</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27816</v>
      </c>
      <c r="S23" s="621"/>
      <c r="T23" s="621"/>
      <c r="U23" s="621"/>
      <c r="V23" s="621"/>
      <c r="W23" s="621"/>
      <c r="X23" s="621"/>
      <c r="Y23" s="622"/>
      <c r="Z23" s="673">
        <v>0.7</v>
      </c>
      <c r="AA23" s="673"/>
      <c r="AB23" s="673"/>
      <c r="AC23" s="673"/>
      <c r="AD23" s="674">
        <v>18</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10499</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1199878</v>
      </c>
      <c r="CS24" s="671"/>
      <c r="CT24" s="671"/>
      <c r="CU24" s="671"/>
      <c r="CV24" s="671"/>
      <c r="CW24" s="671"/>
      <c r="CX24" s="671"/>
      <c r="CY24" s="718"/>
      <c r="CZ24" s="722">
        <v>33.200000000000003</v>
      </c>
      <c r="DA24" s="723"/>
      <c r="DB24" s="723"/>
      <c r="DC24" s="724"/>
      <c r="DD24" s="717">
        <v>991109</v>
      </c>
      <c r="DE24" s="671"/>
      <c r="DF24" s="671"/>
      <c r="DG24" s="671"/>
      <c r="DH24" s="671"/>
      <c r="DI24" s="671"/>
      <c r="DJ24" s="671"/>
      <c r="DK24" s="718"/>
      <c r="DL24" s="717">
        <v>972658</v>
      </c>
      <c r="DM24" s="671"/>
      <c r="DN24" s="671"/>
      <c r="DO24" s="671"/>
      <c r="DP24" s="671"/>
      <c r="DQ24" s="671"/>
      <c r="DR24" s="671"/>
      <c r="DS24" s="671"/>
      <c r="DT24" s="671"/>
      <c r="DU24" s="671"/>
      <c r="DV24" s="718"/>
      <c r="DW24" s="719">
        <v>43.1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325185</v>
      </c>
      <c r="S25" s="621"/>
      <c r="T25" s="621"/>
      <c r="U25" s="621"/>
      <c r="V25" s="621"/>
      <c r="W25" s="621"/>
      <c r="X25" s="621"/>
      <c r="Y25" s="622"/>
      <c r="Z25" s="673">
        <v>8.5</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546153</v>
      </c>
      <c r="CS25" s="639"/>
      <c r="CT25" s="639"/>
      <c r="CU25" s="639"/>
      <c r="CV25" s="639"/>
      <c r="CW25" s="639"/>
      <c r="CX25" s="639"/>
      <c r="CY25" s="640"/>
      <c r="CZ25" s="623">
        <v>15.1</v>
      </c>
      <c r="DA25" s="641"/>
      <c r="DB25" s="641"/>
      <c r="DC25" s="642"/>
      <c r="DD25" s="626">
        <v>521659</v>
      </c>
      <c r="DE25" s="639"/>
      <c r="DF25" s="639"/>
      <c r="DG25" s="639"/>
      <c r="DH25" s="639"/>
      <c r="DI25" s="639"/>
      <c r="DJ25" s="639"/>
      <c r="DK25" s="640"/>
      <c r="DL25" s="626">
        <v>503208</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333542</v>
      </c>
      <c r="CS26" s="621"/>
      <c r="CT26" s="621"/>
      <c r="CU26" s="621"/>
      <c r="CV26" s="621"/>
      <c r="CW26" s="621"/>
      <c r="CX26" s="621"/>
      <c r="CY26" s="622"/>
      <c r="CZ26" s="623">
        <v>9.1999999999999993</v>
      </c>
      <c r="DA26" s="641"/>
      <c r="DB26" s="641"/>
      <c r="DC26" s="642"/>
      <c r="DD26" s="626">
        <v>312432</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263839</v>
      </c>
      <c r="S27" s="621"/>
      <c r="T27" s="621"/>
      <c r="U27" s="621"/>
      <c r="V27" s="621"/>
      <c r="W27" s="621"/>
      <c r="X27" s="621"/>
      <c r="Y27" s="622"/>
      <c r="Z27" s="673">
        <v>6.9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490161</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260201</v>
      </c>
      <c r="CS27" s="639"/>
      <c r="CT27" s="639"/>
      <c r="CU27" s="639"/>
      <c r="CV27" s="639"/>
      <c r="CW27" s="639"/>
      <c r="CX27" s="639"/>
      <c r="CY27" s="640"/>
      <c r="CZ27" s="623">
        <v>7.2</v>
      </c>
      <c r="DA27" s="641"/>
      <c r="DB27" s="641"/>
      <c r="DC27" s="642"/>
      <c r="DD27" s="626">
        <v>76176</v>
      </c>
      <c r="DE27" s="639"/>
      <c r="DF27" s="639"/>
      <c r="DG27" s="639"/>
      <c r="DH27" s="639"/>
      <c r="DI27" s="639"/>
      <c r="DJ27" s="639"/>
      <c r="DK27" s="640"/>
      <c r="DL27" s="626">
        <v>76176</v>
      </c>
      <c r="DM27" s="639"/>
      <c r="DN27" s="639"/>
      <c r="DO27" s="639"/>
      <c r="DP27" s="639"/>
      <c r="DQ27" s="639"/>
      <c r="DR27" s="639"/>
      <c r="DS27" s="639"/>
      <c r="DT27" s="639"/>
      <c r="DU27" s="639"/>
      <c r="DV27" s="640"/>
      <c r="DW27" s="643">
        <v>3.4</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27021</v>
      </c>
      <c r="S28" s="621"/>
      <c r="T28" s="621"/>
      <c r="U28" s="621"/>
      <c r="V28" s="621"/>
      <c r="W28" s="621"/>
      <c r="X28" s="621"/>
      <c r="Y28" s="622"/>
      <c r="Z28" s="673">
        <v>0.7</v>
      </c>
      <c r="AA28" s="673"/>
      <c r="AB28" s="673"/>
      <c r="AC28" s="673"/>
      <c r="AD28" s="674">
        <v>407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393524</v>
      </c>
      <c r="CS28" s="621"/>
      <c r="CT28" s="621"/>
      <c r="CU28" s="621"/>
      <c r="CV28" s="621"/>
      <c r="CW28" s="621"/>
      <c r="CX28" s="621"/>
      <c r="CY28" s="622"/>
      <c r="CZ28" s="623">
        <v>10.9</v>
      </c>
      <c r="DA28" s="641"/>
      <c r="DB28" s="641"/>
      <c r="DC28" s="642"/>
      <c r="DD28" s="626">
        <v>393274</v>
      </c>
      <c r="DE28" s="621"/>
      <c r="DF28" s="621"/>
      <c r="DG28" s="621"/>
      <c r="DH28" s="621"/>
      <c r="DI28" s="621"/>
      <c r="DJ28" s="621"/>
      <c r="DK28" s="622"/>
      <c r="DL28" s="626">
        <v>393274</v>
      </c>
      <c r="DM28" s="621"/>
      <c r="DN28" s="621"/>
      <c r="DO28" s="621"/>
      <c r="DP28" s="621"/>
      <c r="DQ28" s="621"/>
      <c r="DR28" s="621"/>
      <c r="DS28" s="621"/>
      <c r="DT28" s="621"/>
      <c r="DU28" s="621"/>
      <c r="DV28" s="622"/>
      <c r="DW28" s="643">
        <v>17.399999999999999</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7099</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393524</v>
      </c>
      <c r="CS29" s="639"/>
      <c r="CT29" s="639"/>
      <c r="CU29" s="639"/>
      <c r="CV29" s="639"/>
      <c r="CW29" s="639"/>
      <c r="CX29" s="639"/>
      <c r="CY29" s="640"/>
      <c r="CZ29" s="623">
        <v>10.9</v>
      </c>
      <c r="DA29" s="641"/>
      <c r="DB29" s="641"/>
      <c r="DC29" s="642"/>
      <c r="DD29" s="626">
        <v>393274</v>
      </c>
      <c r="DE29" s="639"/>
      <c r="DF29" s="639"/>
      <c r="DG29" s="639"/>
      <c r="DH29" s="639"/>
      <c r="DI29" s="639"/>
      <c r="DJ29" s="639"/>
      <c r="DK29" s="640"/>
      <c r="DL29" s="626">
        <v>393274</v>
      </c>
      <c r="DM29" s="639"/>
      <c r="DN29" s="639"/>
      <c r="DO29" s="639"/>
      <c r="DP29" s="639"/>
      <c r="DQ29" s="639"/>
      <c r="DR29" s="639"/>
      <c r="DS29" s="639"/>
      <c r="DT29" s="639"/>
      <c r="DU29" s="639"/>
      <c r="DV29" s="640"/>
      <c r="DW29" s="643">
        <v>17.399999999999999</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35113</v>
      </c>
      <c r="S30" s="621"/>
      <c r="T30" s="621"/>
      <c r="U30" s="621"/>
      <c r="V30" s="621"/>
      <c r="W30" s="621"/>
      <c r="X30" s="621"/>
      <c r="Y30" s="622"/>
      <c r="Z30" s="673">
        <v>0.9</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97.1</v>
      </c>
      <c r="BN30" s="687"/>
      <c r="BO30" s="687"/>
      <c r="BP30" s="687"/>
      <c r="BQ30" s="689"/>
      <c r="BR30" s="686">
        <v>98.8</v>
      </c>
      <c r="BS30" s="687"/>
      <c r="BT30" s="687"/>
      <c r="BU30" s="687"/>
      <c r="BV30" s="687"/>
      <c r="BW30" s="687"/>
      <c r="BX30" s="688">
        <v>96.5</v>
      </c>
      <c r="BY30" s="687"/>
      <c r="BZ30" s="687"/>
      <c r="CA30" s="687"/>
      <c r="CB30" s="689"/>
      <c r="CD30" s="692"/>
      <c r="CE30" s="693"/>
      <c r="CF30" s="657" t="s">
        <v>291</v>
      </c>
      <c r="CG30" s="654"/>
      <c r="CH30" s="654"/>
      <c r="CI30" s="654"/>
      <c r="CJ30" s="654"/>
      <c r="CK30" s="654"/>
      <c r="CL30" s="654"/>
      <c r="CM30" s="654"/>
      <c r="CN30" s="654"/>
      <c r="CO30" s="654"/>
      <c r="CP30" s="654"/>
      <c r="CQ30" s="655"/>
      <c r="CR30" s="620">
        <v>365829</v>
      </c>
      <c r="CS30" s="621"/>
      <c r="CT30" s="621"/>
      <c r="CU30" s="621"/>
      <c r="CV30" s="621"/>
      <c r="CW30" s="621"/>
      <c r="CX30" s="621"/>
      <c r="CY30" s="622"/>
      <c r="CZ30" s="623">
        <v>10.1</v>
      </c>
      <c r="DA30" s="641"/>
      <c r="DB30" s="641"/>
      <c r="DC30" s="642"/>
      <c r="DD30" s="626">
        <v>365579</v>
      </c>
      <c r="DE30" s="621"/>
      <c r="DF30" s="621"/>
      <c r="DG30" s="621"/>
      <c r="DH30" s="621"/>
      <c r="DI30" s="621"/>
      <c r="DJ30" s="621"/>
      <c r="DK30" s="622"/>
      <c r="DL30" s="626">
        <v>365579</v>
      </c>
      <c r="DM30" s="621"/>
      <c r="DN30" s="621"/>
      <c r="DO30" s="621"/>
      <c r="DP30" s="621"/>
      <c r="DQ30" s="621"/>
      <c r="DR30" s="621"/>
      <c r="DS30" s="621"/>
      <c r="DT30" s="621"/>
      <c r="DU30" s="621"/>
      <c r="DV30" s="622"/>
      <c r="DW30" s="643">
        <v>16.2</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337929</v>
      </c>
      <c r="S31" s="621"/>
      <c r="T31" s="621"/>
      <c r="U31" s="621"/>
      <c r="V31" s="621"/>
      <c r="W31" s="621"/>
      <c r="X31" s="621"/>
      <c r="Y31" s="622"/>
      <c r="Z31" s="673">
        <v>8.8000000000000007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99.4</v>
      </c>
      <c r="BH31" s="639"/>
      <c r="BI31" s="639"/>
      <c r="BJ31" s="639"/>
      <c r="BK31" s="639"/>
      <c r="BL31" s="639"/>
      <c r="BM31" s="675">
        <v>97.7</v>
      </c>
      <c r="BN31" s="685"/>
      <c r="BO31" s="685"/>
      <c r="BP31" s="685"/>
      <c r="BQ31" s="649"/>
      <c r="BR31" s="684">
        <v>99</v>
      </c>
      <c r="BS31" s="639"/>
      <c r="BT31" s="639"/>
      <c r="BU31" s="639"/>
      <c r="BV31" s="639"/>
      <c r="BW31" s="639"/>
      <c r="BX31" s="675">
        <v>97.3</v>
      </c>
      <c r="BY31" s="685"/>
      <c r="BZ31" s="685"/>
      <c r="CA31" s="685"/>
      <c r="CB31" s="649"/>
      <c r="CD31" s="692"/>
      <c r="CE31" s="693"/>
      <c r="CF31" s="657" t="s">
        <v>295</v>
      </c>
      <c r="CG31" s="654"/>
      <c r="CH31" s="654"/>
      <c r="CI31" s="654"/>
      <c r="CJ31" s="654"/>
      <c r="CK31" s="654"/>
      <c r="CL31" s="654"/>
      <c r="CM31" s="654"/>
      <c r="CN31" s="654"/>
      <c r="CO31" s="654"/>
      <c r="CP31" s="654"/>
      <c r="CQ31" s="655"/>
      <c r="CR31" s="620">
        <v>27695</v>
      </c>
      <c r="CS31" s="639"/>
      <c r="CT31" s="639"/>
      <c r="CU31" s="639"/>
      <c r="CV31" s="639"/>
      <c r="CW31" s="639"/>
      <c r="CX31" s="639"/>
      <c r="CY31" s="640"/>
      <c r="CZ31" s="623">
        <v>0.8</v>
      </c>
      <c r="DA31" s="641"/>
      <c r="DB31" s="641"/>
      <c r="DC31" s="642"/>
      <c r="DD31" s="626">
        <v>27695</v>
      </c>
      <c r="DE31" s="639"/>
      <c r="DF31" s="639"/>
      <c r="DG31" s="639"/>
      <c r="DH31" s="639"/>
      <c r="DI31" s="639"/>
      <c r="DJ31" s="639"/>
      <c r="DK31" s="640"/>
      <c r="DL31" s="626">
        <v>27695</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57828</v>
      </c>
      <c r="S32" s="621"/>
      <c r="T32" s="621"/>
      <c r="U32" s="621"/>
      <c r="V32" s="621"/>
      <c r="W32" s="621"/>
      <c r="X32" s="621"/>
      <c r="Y32" s="622"/>
      <c r="Z32" s="673">
        <v>1.5</v>
      </c>
      <c r="AA32" s="673"/>
      <c r="AB32" s="673"/>
      <c r="AC32" s="673"/>
      <c r="AD32" s="674">
        <v>715</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98.6</v>
      </c>
      <c r="BH32" s="605"/>
      <c r="BI32" s="605"/>
      <c r="BJ32" s="605"/>
      <c r="BK32" s="605"/>
      <c r="BL32" s="605"/>
      <c r="BM32" s="668">
        <v>96.1</v>
      </c>
      <c r="BN32" s="605"/>
      <c r="BO32" s="605"/>
      <c r="BP32" s="605"/>
      <c r="BQ32" s="662"/>
      <c r="BR32" s="683">
        <v>98.3</v>
      </c>
      <c r="BS32" s="605"/>
      <c r="BT32" s="605"/>
      <c r="BU32" s="605"/>
      <c r="BV32" s="605"/>
      <c r="BW32" s="605"/>
      <c r="BX32" s="668">
        <v>95.3</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370120</v>
      </c>
      <c r="S33" s="621"/>
      <c r="T33" s="621"/>
      <c r="U33" s="621"/>
      <c r="V33" s="621"/>
      <c r="W33" s="621"/>
      <c r="X33" s="621"/>
      <c r="Y33" s="622"/>
      <c r="Z33" s="673">
        <v>9.6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1812210</v>
      </c>
      <c r="CS33" s="639"/>
      <c r="CT33" s="639"/>
      <c r="CU33" s="639"/>
      <c r="CV33" s="639"/>
      <c r="CW33" s="639"/>
      <c r="CX33" s="639"/>
      <c r="CY33" s="640"/>
      <c r="CZ33" s="623">
        <v>50.2</v>
      </c>
      <c r="DA33" s="641"/>
      <c r="DB33" s="641"/>
      <c r="DC33" s="642"/>
      <c r="DD33" s="626">
        <v>1333477</v>
      </c>
      <c r="DE33" s="639"/>
      <c r="DF33" s="639"/>
      <c r="DG33" s="639"/>
      <c r="DH33" s="639"/>
      <c r="DI33" s="639"/>
      <c r="DJ33" s="639"/>
      <c r="DK33" s="640"/>
      <c r="DL33" s="626">
        <v>705009</v>
      </c>
      <c r="DM33" s="639"/>
      <c r="DN33" s="639"/>
      <c r="DO33" s="639"/>
      <c r="DP33" s="639"/>
      <c r="DQ33" s="639"/>
      <c r="DR33" s="639"/>
      <c r="DS33" s="639"/>
      <c r="DT33" s="639"/>
      <c r="DU33" s="639"/>
      <c r="DV33" s="640"/>
      <c r="DW33" s="643">
        <v>31.2</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549224</v>
      </c>
      <c r="CS34" s="621"/>
      <c r="CT34" s="621"/>
      <c r="CU34" s="621"/>
      <c r="CV34" s="621"/>
      <c r="CW34" s="621"/>
      <c r="CX34" s="621"/>
      <c r="CY34" s="622"/>
      <c r="CZ34" s="623">
        <v>15.2</v>
      </c>
      <c r="DA34" s="641"/>
      <c r="DB34" s="641"/>
      <c r="DC34" s="642"/>
      <c r="DD34" s="626">
        <v>418591</v>
      </c>
      <c r="DE34" s="621"/>
      <c r="DF34" s="621"/>
      <c r="DG34" s="621"/>
      <c r="DH34" s="621"/>
      <c r="DI34" s="621"/>
      <c r="DJ34" s="621"/>
      <c r="DK34" s="622"/>
      <c r="DL34" s="626">
        <v>257604</v>
      </c>
      <c r="DM34" s="621"/>
      <c r="DN34" s="621"/>
      <c r="DO34" s="621"/>
      <c r="DP34" s="621"/>
      <c r="DQ34" s="621"/>
      <c r="DR34" s="621"/>
      <c r="DS34" s="621"/>
      <c r="DT34" s="621"/>
      <c r="DU34" s="621"/>
      <c r="DV34" s="622"/>
      <c r="DW34" s="643">
        <v>11.4</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90000</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728536</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166859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11473</v>
      </c>
      <c r="CS35" s="639"/>
      <c r="CT35" s="639"/>
      <c r="CU35" s="639"/>
      <c r="CV35" s="639"/>
      <c r="CW35" s="639"/>
      <c r="CX35" s="639"/>
      <c r="CY35" s="640"/>
      <c r="CZ35" s="623">
        <v>0.3</v>
      </c>
      <c r="DA35" s="641"/>
      <c r="DB35" s="641"/>
      <c r="DC35" s="642"/>
      <c r="DD35" s="626">
        <v>7007</v>
      </c>
      <c r="DE35" s="639"/>
      <c r="DF35" s="639"/>
      <c r="DG35" s="639"/>
      <c r="DH35" s="639"/>
      <c r="DI35" s="639"/>
      <c r="DJ35" s="639"/>
      <c r="DK35" s="640"/>
      <c r="DL35" s="626">
        <v>7007</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3845461</v>
      </c>
      <c r="S36" s="661"/>
      <c r="T36" s="661"/>
      <c r="U36" s="661"/>
      <c r="V36" s="661"/>
      <c r="W36" s="661"/>
      <c r="X36" s="661"/>
      <c r="Y36" s="664"/>
      <c r="Z36" s="665">
        <v>100</v>
      </c>
      <c r="AA36" s="665"/>
      <c r="AB36" s="665"/>
      <c r="AC36" s="665"/>
      <c r="AD36" s="666">
        <v>2167749</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249979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160348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415938</v>
      </c>
      <c r="CS36" s="621"/>
      <c r="CT36" s="621"/>
      <c r="CU36" s="621"/>
      <c r="CV36" s="621"/>
      <c r="CW36" s="621"/>
      <c r="CX36" s="621"/>
      <c r="CY36" s="622"/>
      <c r="CZ36" s="623">
        <v>11.5</v>
      </c>
      <c r="DA36" s="641"/>
      <c r="DB36" s="641"/>
      <c r="DC36" s="642"/>
      <c r="DD36" s="626">
        <v>210573</v>
      </c>
      <c r="DE36" s="621"/>
      <c r="DF36" s="621"/>
      <c r="DG36" s="621"/>
      <c r="DH36" s="621"/>
      <c r="DI36" s="621"/>
      <c r="DJ36" s="621"/>
      <c r="DK36" s="622"/>
      <c r="DL36" s="626">
        <v>175352</v>
      </c>
      <c r="DM36" s="621"/>
      <c r="DN36" s="621"/>
      <c r="DO36" s="621"/>
      <c r="DP36" s="621"/>
      <c r="DQ36" s="621"/>
      <c r="DR36" s="621"/>
      <c r="DS36" s="621"/>
      <c r="DT36" s="621"/>
      <c r="DU36" s="621"/>
      <c r="DV36" s="622"/>
      <c r="DW36" s="643">
        <v>7.8</v>
      </c>
      <c r="DX36" s="644"/>
      <c r="DY36" s="644"/>
      <c r="DZ36" s="644"/>
      <c r="EA36" s="644"/>
      <c r="EB36" s="644"/>
      <c r="EC36" s="645"/>
    </row>
    <row r="37" spans="2:133" ht="11.25" customHeight="1">
      <c r="AQ37" s="646" t="s">
        <v>313</v>
      </c>
      <c r="AR37" s="647"/>
      <c r="AS37" s="647"/>
      <c r="AT37" s="647"/>
      <c r="AU37" s="647"/>
      <c r="AV37" s="647"/>
      <c r="AW37" s="647"/>
      <c r="AX37" s="647"/>
      <c r="AY37" s="648"/>
      <c r="AZ37" s="620">
        <v>139620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780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41441</v>
      </c>
      <c r="CS37" s="639"/>
      <c r="CT37" s="639"/>
      <c r="CU37" s="639"/>
      <c r="CV37" s="639"/>
      <c r="CW37" s="639"/>
      <c r="CX37" s="639"/>
      <c r="CY37" s="640"/>
      <c r="CZ37" s="623">
        <v>1.1000000000000001</v>
      </c>
      <c r="DA37" s="641"/>
      <c r="DB37" s="641"/>
      <c r="DC37" s="642"/>
      <c r="DD37" s="626">
        <v>41441</v>
      </c>
      <c r="DE37" s="639"/>
      <c r="DF37" s="639"/>
      <c r="DG37" s="639"/>
      <c r="DH37" s="639"/>
      <c r="DI37" s="639"/>
      <c r="DJ37" s="639"/>
      <c r="DK37" s="640"/>
      <c r="DL37" s="626">
        <v>41441</v>
      </c>
      <c r="DM37" s="639"/>
      <c r="DN37" s="639"/>
      <c r="DO37" s="639"/>
      <c r="DP37" s="639"/>
      <c r="DQ37" s="639"/>
      <c r="DR37" s="639"/>
      <c r="DS37" s="639"/>
      <c r="DT37" s="639"/>
      <c r="DU37" s="639"/>
      <c r="DV37" s="640"/>
      <c r="DW37" s="643">
        <v>1.8</v>
      </c>
      <c r="DX37" s="644"/>
      <c r="DY37" s="644"/>
      <c r="DZ37" s="644"/>
      <c r="EA37" s="644"/>
      <c r="EB37" s="644"/>
      <c r="EC37" s="645"/>
    </row>
    <row r="38" spans="2:133" ht="11.25" customHeight="1">
      <c r="AQ38" s="646" t="s">
        <v>316</v>
      </c>
      <c r="AR38" s="647"/>
      <c r="AS38" s="647"/>
      <c r="AT38" s="647"/>
      <c r="AU38" s="647"/>
      <c r="AV38" s="647"/>
      <c r="AW38" s="647"/>
      <c r="AX38" s="647"/>
      <c r="AY38" s="648"/>
      <c r="AZ38" s="620">
        <v>22834</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1276</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588916</v>
      </c>
      <c r="CS38" s="621"/>
      <c r="CT38" s="621"/>
      <c r="CU38" s="621"/>
      <c r="CV38" s="621"/>
      <c r="CW38" s="621"/>
      <c r="CX38" s="621"/>
      <c r="CY38" s="622"/>
      <c r="CZ38" s="623">
        <v>16.3</v>
      </c>
      <c r="DA38" s="641"/>
      <c r="DB38" s="641"/>
      <c r="DC38" s="642"/>
      <c r="DD38" s="626">
        <v>453756</v>
      </c>
      <c r="DE38" s="621"/>
      <c r="DF38" s="621"/>
      <c r="DG38" s="621"/>
      <c r="DH38" s="621"/>
      <c r="DI38" s="621"/>
      <c r="DJ38" s="621"/>
      <c r="DK38" s="622"/>
      <c r="DL38" s="626">
        <v>265046</v>
      </c>
      <c r="DM38" s="621"/>
      <c r="DN38" s="621"/>
      <c r="DO38" s="621"/>
      <c r="DP38" s="621"/>
      <c r="DQ38" s="621"/>
      <c r="DR38" s="621"/>
      <c r="DS38" s="621"/>
      <c r="DT38" s="621"/>
      <c r="DU38" s="621"/>
      <c r="DV38" s="622"/>
      <c r="DW38" s="643">
        <v>11.7</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102859</v>
      </c>
      <c r="CS39" s="639"/>
      <c r="CT39" s="639"/>
      <c r="CU39" s="639"/>
      <c r="CV39" s="639"/>
      <c r="CW39" s="639"/>
      <c r="CX39" s="639"/>
      <c r="CY39" s="640"/>
      <c r="CZ39" s="623">
        <v>2.8</v>
      </c>
      <c r="DA39" s="641"/>
      <c r="DB39" s="641"/>
      <c r="DC39" s="642"/>
      <c r="DD39" s="626">
        <v>100000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47182</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132</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143800</v>
      </c>
      <c r="CS40" s="621"/>
      <c r="CT40" s="621"/>
      <c r="CU40" s="621"/>
      <c r="CV40" s="621"/>
      <c r="CW40" s="621"/>
      <c r="CX40" s="621"/>
      <c r="CY40" s="622"/>
      <c r="CZ40" s="623">
        <v>4</v>
      </c>
      <c r="DA40" s="641"/>
      <c r="DB40" s="641"/>
      <c r="DC40" s="642"/>
      <c r="DD40" s="626">
        <v>143550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268921</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355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598709</v>
      </c>
      <c r="CS42" s="621"/>
      <c r="CT42" s="621"/>
      <c r="CU42" s="621"/>
      <c r="CV42" s="621"/>
      <c r="CW42" s="621"/>
      <c r="CX42" s="621"/>
      <c r="CY42" s="622"/>
      <c r="CZ42" s="623">
        <v>16.600000000000001</v>
      </c>
      <c r="DA42" s="624"/>
      <c r="DB42" s="624"/>
      <c r="DC42" s="625"/>
      <c r="DD42" s="626">
        <v>268154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6303</v>
      </c>
      <c r="CS43" s="639"/>
      <c r="CT43" s="639"/>
      <c r="CU43" s="639"/>
      <c r="CV43" s="639"/>
      <c r="CW43" s="639"/>
      <c r="CX43" s="639"/>
      <c r="CY43" s="640"/>
      <c r="CZ43" s="623">
        <v>0.2</v>
      </c>
      <c r="DA43" s="641"/>
      <c r="DB43" s="641"/>
      <c r="DC43" s="642"/>
      <c r="DD43" s="626">
        <v>6303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526761</v>
      </c>
      <c r="CS44" s="621"/>
      <c r="CT44" s="621"/>
      <c r="CU44" s="621"/>
      <c r="CV44" s="621"/>
      <c r="CW44" s="621"/>
      <c r="CX44" s="621"/>
      <c r="CY44" s="622"/>
      <c r="CZ44" s="623">
        <v>14.6</v>
      </c>
      <c r="DA44" s="624"/>
      <c r="DB44" s="624"/>
      <c r="DC44" s="625"/>
      <c r="DD44" s="626">
        <v>258005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157598</v>
      </c>
      <c r="CS45" s="639"/>
      <c r="CT45" s="639"/>
      <c r="CU45" s="639"/>
      <c r="CV45" s="639"/>
      <c r="CW45" s="639"/>
      <c r="CX45" s="639"/>
      <c r="CY45" s="640"/>
      <c r="CZ45" s="623">
        <v>4.4000000000000004</v>
      </c>
      <c r="DA45" s="641"/>
      <c r="DB45" s="641"/>
      <c r="DC45" s="642"/>
      <c r="DD45" s="626">
        <v>14315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332328</v>
      </c>
      <c r="CS46" s="621"/>
      <c r="CT46" s="621"/>
      <c r="CU46" s="621"/>
      <c r="CV46" s="621"/>
      <c r="CW46" s="621"/>
      <c r="CX46" s="621"/>
      <c r="CY46" s="622"/>
      <c r="CZ46" s="623">
        <v>9.1999999999999993</v>
      </c>
      <c r="DA46" s="624"/>
      <c r="DB46" s="624"/>
      <c r="DC46" s="625"/>
      <c r="DD46" s="626">
        <v>236455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71948</v>
      </c>
      <c r="CS47" s="639"/>
      <c r="CT47" s="639"/>
      <c r="CU47" s="639"/>
      <c r="CV47" s="639"/>
      <c r="CW47" s="639"/>
      <c r="CX47" s="639"/>
      <c r="CY47" s="640"/>
      <c r="CZ47" s="623">
        <v>2</v>
      </c>
      <c r="DA47" s="641"/>
      <c r="DB47" s="641"/>
      <c r="DC47" s="642"/>
      <c r="DD47" s="626">
        <v>10149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3610797</v>
      </c>
      <c r="CS49" s="605"/>
      <c r="CT49" s="605"/>
      <c r="CU49" s="605"/>
      <c r="CV49" s="605"/>
      <c r="CW49" s="605"/>
      <c r="CX49" s="605"/>
      <c r="CY49" s="606"/>
      <c r="CZ49" s="607">
        <v>100</v>
      </c>
      <c r="DA49" s="608"/>
      <c r="DB49" s="608"/>
      <c r="DC49" s="609"/>
      <c r="DD49" s="610">
        <v>2592740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4" t="s">
        <v>343</v>
      </c>
      <c r="DK2" s="1115"/>
      <c r="DL2" s="1115"/>
      <c r="DM2" s="1115"/>
      <c r="DN2" s="1115"/>
      <c r="DO2" s="1116"/>
      <c r="DP2" s="202"/>
      <c r="DQ2" s="1114" t="s">
        <v>344</v>
      </c>
      <c r="DR2" s="1115"/>
      <c r="DS2" s="1115"/>
      <c r="DT2" s="1115"/>
      <c r="DU2" s="1115"/>
      <c r="DV2" s="1115"/>
      <c r="DW2" s="1115"/>
      <c r="DX2" s="1115"/>
      <c r="DY2" s="1115"/>
      <c r="DZ2" s="111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17"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9"/>
      <c r="BA5" s="209"/>
      <c r="BB5" s="209"/>
      <c r="BC5" s="209"/>
      <c r="BD5" s="209"/>
      <c r="BE5" s="210"/>
      <c r="BF5" s="210"/>
      <c r="BG5" s="210"/>
      <c r="BH5" s="210"/>
      <c r="BI5" s="210"/>
      <c r="BJ5" s="210"/>
      <c r="BK5" s="210"/>
      <c r="BL5" s="210"/>
      <c r="BM5" s="210"/>
      <c r="BN5" s="210"/>
      <c r="BO5" s="210"/>
      <c r="BP5" s="210"/>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35" t="s">
        <v>361</v>
      </c>
      <c r="DH5" s="1136"/>
      <c r="DI5" s="1136"/>
      <c r="DJ5" s="1136"/>
      <c r="DK5" s="1137"/>
      <c r="DL5" s="1135" t="s">
        <v>362</v>
      </c>
      <c r="DM5" s="1136"/>
      <c r="DN5" s="1136"/>
      <c r="DO5" s="1136"/>
      <c r="DP5" s="1137"/>
      <c r="DQ5" s="1027" t="s">
        <v>363</v>
      </c>
      <c r="DR5" s="1028"/>
      <c r="DS5" s="1028"/>
      <c r="DT5" s="1028"/>
      <c r="DU5" s="1029"/>
      <c r="DV5" s="1027" t="s">
        <v>354</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7"/>
    </row>
    <row r="7" spans="1:131" s="208" customFormat="1" ht="26.25" customHeight="1" thickTop="1">
      <c r="A7" s="211">
        <v>1</v>
      </c>
      <c r="B7" s="1076" t="s">
        <v>364</v>
      </c>
      <c r="C7" s="1077"/>
      <c r="D7" s="1077"/>
      <c r="E7" s="1077"/>
      <c r="F7" s="1077"/>
      <c r="G7" s="1077"/>
      <c r="H7" s="1077"/>
      <c r="I7" s="1077"/>
      <c r="J7" s="1077"/>
      <c r="K7" s="1077"/>
      <c r="L7" s="1077"/>
      <c r="M7" s="1077"/>
      <c r="N7" s="1077"/>
      <c r="O7" s="1077"/>
      <c r="P7" s="1078"/>
      <c r="Q7" s="1141">
        <v>3830</v>
      </c>
      <c r="R7" s="1142"/>
      <c r="S7" s="1142"/>
      <c r="T7" s="1142"/>
      <c r="U7" s="1142"/>
      <c r="V7" s="1142">
        <v>3604</v>
      </c>
      <c r="W7" s="1142"/>
      <c r="X7" s="1142"/>
      <c r="Y7" s="1142"/>
      <c r="Z7" s="1142"/>
      <c r="AA7" s="1142">
        <v>226</v>
      </c>
      <c r="AB7" s="1142"/>
      <c r="AC7" s="1142"/>
      <c r="AD7" s="1142"/>
      <c r="AE7" s="1143"/>
      <c r="AF7" s="1144">
        <v>179</v>
      </c>
      <c r="AG7" s="1145"/>
      <c r="AH7" s="1145"/>
      <c r="AI7" s="1145"/>
      <c r="AJ7" s="1146"/>
      <c r="AK7" s="1125">
        <v>35</v>
      </c>
      <c r="AL7" s="1126"/>
      <c r="AM7" s="1126"/>
      <c r="AN7" s="1126"/>
      <c r="AO7" s="1126"/>
      <c r="AP7" s="1126">
        <v>3705</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07"/>
    </row>
    <row r="8" spans="1:131" s="208" customFormat="1" ht="26.25" customHeight="1">
      <c r="A8" s="214">
        <v>2</v>
      </c>
      <c r="B8" s="1057" t="s">
        <v>365</v>
      </c>
      <c r="C8" s="1058"/>
      <c r="D8" s="1058"/>
      <c r="E8" s="1058"/>
      <c r="F8" s="1058"/>
      <c r="G8" s="1058"/>
      <c r="H8" s="1058"/>
      <c r="I8" s="1058"/>
      <c r="J8" s="1058"/>
      <c r="K8" s="1058"/>
      <c r="L8" s="1058"/>
      <c r="M8" s="1058"/>
      <c r="N8" s="1058"/>
      <c r="O8" s="1058"/>
      <c r="P8" s="1059"/>
      <c r="Q8" s="1069">
        <v>0</v>
      </c>
      <c r="R8" s="1070"/>
      <c r="S8" s="1070"/>
      <c r="T8" s="1070"/>
      <c r="U8" s="1070"/>
      <c r="V8" s="1070">
        <v>0</v>
      </c>
      <c r="W8" s="1070"/>
      <c r="X8" s="1070"/>
      <c r="Y8" s="1070"/>
      <c r="Z8" s="1070"/>
      <c r="AA8" s="1070">
        <v>0</v>
      </c>
      <c r="AB8" s="1070"/>
      <c r="AC8" s="1070"/>
      <c r="AD8" s="1070"/>
      <c r="AE8" s="1071"/>
      <c r="AF8" s="1063">
        <v>0</v>
      </c>
      <c r="AG8" s="1064"/>
      <c r="AH8" s="1064"/>
      <c r="AI8" s="1064"/>
      <c r="AJ8" s="1065"/>
      <c r="AK8" s="1112" t="s">
        <v>541</v>
      </c>
      <c r="AL8" s="1113"/>
      <c r="AM8" s="1113"/>
      <c r="AN8" s="1113"/>
      <c r="AO8" s="1113"/>
      <c r="AP8" s="1113" t="s">
        <v>542</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7"/>
    </row>
    <row r="9" spans="1:131" s="208" customFormat="1" ht="26.25" customHeight="1">
      <c r="A9" s="214">
        <v>3</v>
      </c>
      <c r="B9" s="1057" t="s">
        <v>366</v>
      </c>
      <c r="C9" s="1058"/>
      <c r="D9" s="1058"/>
      <c r="E9" s="1058"/>
      <c r="F9" s="1058"/>
      <c r="G9" s="1058"/>
      <c r="H9" s="1058"/>
      <c r="I9" s="1058"/>
      <c r="J9" s="1058"/>
      <c r="K9" s="1058"/>
      <c r="L9" s="1058"/>
      <c r="M9" s="1058"/>
      <c r="N9" s="1058"/>
      <c r="O9" s="1058"/>
      <c r="P9" s="1059"/>
      <c r="Q9" s="1069">
        <v>17</v>
      </c>
      <c r="R9" s="1070"/>
      <c r="S9" s="1070"/>
      <c r="T9" s="1070"/>
      <c r="U9" s="1070"/>
      <c r="V9" s="1070">
        <v>9</v>
      </c>
      <c r="W9" s="1070"/>
      <c r="X9" s="1070"/>
      <c r="Y9" s="1070"/>
      <c r="Z9" s="1070"/>
      <c r="AA9" s="1070">
        <v>8</v>
      </c>
      <c r="AB9" s="1070"/>
      <c r="AC9" s="1070"/>
      <c r="AD9" s="1070"/>
      <c r="AE9" s="1071"/>
      <c r="AF9" s="1063">
        <v>8</v>
      </c>
      <c r="AG9" s="1064"/>
      <c r="AH9" s="1064"/>
      <c r="AI9" s="1064"/>
      <c r="AJ9" s="1065"/>
      <c r="AK9" s="1112" t="s">
        <v>541</v>
      </c>
      <c r="AL9" s="1113"/>
      <c r="AM9" s="1113"/>
      <c r="AN9" s="1113"/>
      <c r="AO9" s="1113"/>
      <c r="AP9" s="1113" t="s">
        <v>542</v>
      </c>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7"/>
    </row>
    <row r="10" spans="1:131" s="208" customFormat="1" ht="26.25" customHeight="1">
      <c r="A10" s="214">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c r="A11" s="214">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c r="A12" s="214">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c r="A13" s="214">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c r="A14" s="214">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c r="A15" s="214">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c r="A16" s="214">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c r="A17" s="214">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c r="A18" s="214">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c r="A19" s="214">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c r="A20" s="214">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c r="A21" s="214">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c r="A22" s="214">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367</v>
      </c>
      <c r="BA22" s="1055"/>
      <c r="BB22" s="1055"/>
      <c r="BC22" s="1055"/>
      <c r="BD22" s="1056"/>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4">
        <v>3845</v>
      </c>
      <c r="R23" s="1095"/>
      <c r="S23" s="1095"/>
      <c r="T23" s="1095"/>
      <c r="U23" s="1095"/>
      <c r="V23" s="1095">
        <v>3610</v>
      </c>
      <c r="W23" s="1095"/>
      <c r="X23" s="1095"/>
      <c r="Y23" s="1095"/>
      <c r="Z23" s="1095"/>
      <c r="AA23" s="1095">
        <v>235</v>
      </c>
      <c r="AB23" s="1095"/>
      <c r="AC23" s="1095"/>
      <c r="AD23" s="1095"/>
      <c r="AE23" s="1096"/>
      <c r="AF23" s="1097">
        <v>187</v>
      </c>
      <c r="AG23" s="1095"/>
      <c r="AH23" s="1095"/>
      <c r="AI23" s="1095"/>
      <c r="AJ23" s="1098"/>
      <c r="AK23" s="1099"/>
      <c r="AL23" s="1100"/>
      <c r="AM23" s="1100"/>
      <c r="AN23" s="1100"/>
      <c r="AO23" s="1100"/>
      <c r="AP23" s="1095">
        <v>3705</v>
      </c>
      <c r="AQ23" s="1095"/>
      <c r="AR23" s="1095"/>
      <c r="AS23" s="1095"/>
      <c r="AT23" s="1095"/>
      <c r="AU23" s="1101"/>
      <c r="AV23" s="1101"/>
      <c r="AW23" s="1101"/>
      <c r="AX23" s="1101"/>
      <c r="AY23" s="1102"/>
      <c r="AZ23" s="1091" t="s">
        <v>111</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c r="A26" s="1021" t="s">
        <v>347</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354</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c r="A28" s="219">
        <v>1</v>
      </c>
      <c r="B28" s="1076" t="s">
        <v>380</v>
      </c>
      <c r="C28" s="1077"/>
      <c r="D28" s="1077"/>
      <c r="E28" s="1077"/>
      <c r="F28" s="1077"/>
      <c r="G28" s="1077"/>
      <c r="H28" s="1077"/>
      <c r="I28" s="1077"/>
      <c r="J28" s="1077"/>
      <c r="K28" s="1077"/>
      <c r="L28" s="1077"/>
      <c r="M28" s="1077"/>
      <c r="N28" s="1077"/>
      <c r="O28" s="1077"/>
      <c r="P28" s="1078"/>
      <c r="Q28" s="1079">
        <v>916</v>
      </c>
      <c r="R28" s="1080"/>
      <c r="S28" s="1080"/>
      <c r="T28" s="1080"/>
      <c r="U28" s="1080"/>
      <c r="V28" s="1080">
        <v>749</v>
      </c>
      <c r="W28" s="1080"/>
      <c r="X28" s="1080"/>
      <c r="Y28" s="1080"/>
      <c r="Z28" s="1080"/>
      <c r="AA28" s="1080">
        <v>167</v>
      </c>
      <c r="AB28" s="1080"/>
      <c r="AC28" s="1080"/>
      <c r="AD28" s="1080"/>
      <c r="AE28" s="1081"/>
      <c r="AF28" s="1082">
        <v>167</v>
      </c>
      <c r="AG28" s="1080"/>
      <c r="AH28" s="1080"/>
      <c r="AI28" s="1080"/>
      <c r="AJ28" s="1083"/>
      <c r="AK28" s="1084">
        <v>41</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c r="A29" s="219">
        <v>2</v>
      </c>
      <c r="B29" s="1057" t="s">
        <v>381</v>
      </c>
      <c r="C29" s="1058"/>
      <c r="D29" s="1058"/>
      <c r="E29" s="1058"/>
      <c r="F29" s="1058"/>
      <c r="G29" s="1058"/>
      <c r="H29" s="1058"/>
      <c r="I29" s="1058"/>
      <c r="J29" s="1058"/>
      <c r="K29" s="1058"/>
      <c r="L29" s="1058"/>
      <c r="M29" s="1058"/>
      <c r="N29" s="1058"/>
      <c r="O29" s="1058"/>
      <c r="P29" s="1059"/>
      <c r="Q29" s="1069">
        <v>884</v>
      </c>
      <c r="R29" s="1070"/>
      <c r="S29" s="1070"/>
      <c r="T29" s="1070"/>
      <c r="U29" s="1070"/>
      <c r="V29" s="1070">
        <v>846</v>
      </c>
      <c r="W29" s="1070"/>
      <c r="X29" s="1070"/>
      <c r="Y29" s="1070"/>
      <c r="Z29" s="1070"/>
      <c r="AA29" s="1070">
        <v>38</v>
      </c>
      <c r="AB29" s="1070"/>
      <c r="AC29" s="1070"/>
      <c r="AD29" s="1070"/>
      <c r="AE29" s="1071"/>
      <c r="AF29" s="1063">
        <v>35</v>
      </c>
      <c r="AG29" s="1064"/>
      <c r="AH29" s="1064"/>
      <c r="AI29" s="1064"/>
      <c r="AJ29" s="1065"/>
      <c r="AK29" s="1009">
        <v>28</v>
      </c>
      <c r="AL29" s="1000"/>
      <c r="AM29" s="1000"/>
      <c r="AN29" s="1000"/>
      <c r="AO29" s="1000"/>
      <c r="AP29" s="1000" t="s">
        <v>541</v>
      </c>
      <c r="AQ29" s="1000"/>
      <c r="AR29" s="1000"/>
      <c r="AS29" s="1000"/>
      <c r="AT29" s="1000"/>
      <c r="AU29" s="1000" t="s">
        <v>541</v>
      </c>
      <c r="AV29" s="1000"/>
      <c r="AW29" s="1000"/>
      <c r="AX29" s="1000"/>
      <c r="AY29" s="1000"/>
      <c r="AZ29" s="1068" t="s">
        <v>541</v>
      </c>
      <c r="BA29" s="1068"/>
      <c r="BB29" s="1068"/>
      <c r="BC29" s="1068"/>
      <c r="BD29" s="1068"/>
      <c r="BE29" s="1052"/>
      <c r="BF29" s="1052"/>
      <c r="BG29" s="1052"/>
      <c r="BH29" s="1052"/>
      <c r="BI29" s="1053"/>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c r="A30" s="219">
        <v>3</v>
      </c>
      <c r="B30" s="1057" t="s">
        <v>382</v>
      </c>
      <c r="C30" s="1058"/>
      <c r="D30" s="1058"/>
      <c r="E30" s="1058"/>
      <c r="F30" s="1058"/>
      <c r="G30" s="1058"/>
      <c r="H30" s="1058"/>
      <c r="I30" s="1058"/>
      <c r="J30" s="1058"/>
      <c r="K30" s="1058"/>
      <c r="L30" s="1058"/>
      <c r="M30" s="1058"/>
      <c r="N30" s="1058"/>
      <c r="O30" s="1058"/>
      <c r="P30" s="1059"/>
      <c r="Q30" s="1069">
        <v>85</v>
      </c>
      <c r="R30" s="1070"/>
      <c r="S30" s="1070"/>
      <c r="T30" s="1070"/>
      <c r="U30" s="1070"/>
      <c r="V30" s="1070">
        <v>85</v>
      </c>
      <c r="W30" s="1070"/>
      <c r="X30" s="1070"/>
      <c r="Y30" s="1070"/>
      <c r="Z30" s="1070"/>
      <c r="AA30" s="1070">
        <v>0</v>
      </c>
      <c r="AB30" s="1070"/>
      <c r="AC30" s="1070"/>
      <c r="AD30" s="1070"/>
      <c r="AE30" s="1071"/>
      <c r="AF30" s="1063">
        <v>0</v>
      </c>
      <c r="AG30" s="1064"/>
      <c r="AH30" s="1064"/>
      <c r="AI30" s="1064"/>
      <c r="AJ30" s="1065"/>
      <c r="AK30" s="1009">
        <v>34</v>
      </c>
      <c r="AL30" s="1000"/>
      <c r="AM30" s="1000"/>
      <c r="AN30" s="1000"/>
      <c r="AO30" s="1000"/>
      <c r="AP30" s="1000" t="s">
        <v>541</v>
      </c>
      <c r="AQ30" s="1000"/>
      <c r="AR30" s="1000"/>
      <c r="AS30" s="1000"/>
      <c r="AT30" s="1000"/>
      <c r="AU30" s="1000" t="s">
        <v>541</v>
      </c>
      <c r="AV30" s="1000"/>
      <c r="AW30" s="1000"/>
      <c r="AX30" s="1000"/>
      <c r="AY30" s="1000"/>
      <c r="AZ30" s="1068" t="s">
        <v>541</v>
      </c>
      <c r="BA30" s="1068"/>
      <c r="BB30" s="1068"/>
      <c r="BC30" s="1068"/>
      <c r="BD30" s="1068"/>
      <c r="BE30" s="1052"/>
      <c r="BF30" s="1052"/>
      <c r="BG30" s="1052"/>
      <c r="BH30" s="1052"/>
      <c r="BI30" s="1053"/>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c r="A31" s="219">
        <v>4</v>
      </c>
      <c r="B31" s="1057" t="s">
        <v>383</v>
      </c>
      <c r="C31" s="1058"/>
      <c r="D31" s="1058"/>
      <c r="E31" s="1058"/>
      <c r="F31" s="1058"/>
      <c r="G31" s="1058"/>
      <c r="H31" s="1058"/>
      <c r="I31" s="1058"/>
      <c r="J31" s="1058"/>
      <c r="K31" s="1058"/>
      <c r="L31" s="1058"/>
      <c r="M31" s="1058"/>
      <c r="N31" s="1058"/>
      <c r="O31" s="1058"/>
      <c r="P31" s="1059"/>
      <c r="Q31" s="1069">
        <v>633</v>
      </c>
      <c r="R31" s="1070"/>
      <c r="S31" s="1070"/>
      <c r="T31" s="1070"/>
      <c r="U31" s="1070"/>
      <c r="V31" s="1070">
        <v>624</v>
      </c>
      <c r="W31" s="1070"/>
      <c r="X31" s="1070"/>
      <c r="Y31" s="1070"/>
      <c r="Z31" s="1070"/>
      <c r="AA31" s="1070">
        <v>9</v>
      </c>
      <c r="AB31" s="1070"/>
      <c r="AC31" s="1070"/>
      <c r="AD31" s="1070"/>
      <c r="AE31" s="1071"/>
      <c r="AF31" s="1063">
        <v>1060</v>
      </c>
      <c r="AG31" s="1064"/>
      <c r="AH31" s="1064"/>
      <c r="AI31" s="1064"/>
      <c r="AJ31" s="1065"/>
      <c r="AK31" s="1009">
        <v>141</v>
      </c>
      <c r="AL31" s="1000"/>
      <c r="AM31" s="1000"/>
      <c r="AN31" s="1000"/>
      <c r="AO31" s="1000"/>
      <c r="AP31" s="1000">
        <v>65</v>
      </c>
      <c r="AQ31" s="1000"/>
      <c r="AR31" s="1000"/>
      <c r="AS31" s="1000"/>
      <c r="AT31" s="1000"/>
      <c r="AU31" s="1000">
        <v>43</v>
      </c>
      <c r="AV31" s="1000"/>
      <c r="AW31" s="1000"/>
      <c r="AX31" s="1000"/>
      <c r="AY31" s="1000"/>
      <c r="AZ31" s="1068" t="s">
        <v>541</v>
      </c>
      <c r="BA31" s="1068"/>
      <c r="BB31" s="1068"/>
      <c r="BC31" s="1068"/>
      <c r="BD31" s="1068"/>
      <c r="BE31" s="1052" t="s">
        <v>384</v>
      </c>
      <c r="BF31" s="1052"/>
      <c r="BG31" s="1052"/>
      <c r="BH31" s="1052"/>
      <c r="BI31" s="1053"/>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c r="A32" s="219">
        <v>5</v>
      </c>
      <c r="B32" s="1057" t="s">
        <v>385</v>
      </c>
      <c r="C32" s="1058"/>
      <c r="D32" s="1058"/>
      <c r="E32" s="1058"/>
      <c r="F32" s="1058"/>
      <c r="G32" s="1058"/>
      <c r="H32" s="1058"/>
      <c r="I32" s="1058"/>
      <c r="J32" s="1058"/>
      <c r="K32" s="1058"/>
      <c r="L32" s="1058"/>
      <c r="M32" s="1058"/>
      <c r="N32" s="1058"/>
      <c r="O32" s="1058"/>
      <c r="P32" s="1059"/>
      <c r="Q32" s="1069">
        <v>450</v>
      </c>
      <c r="R32" s="1070"/>
      <c r="S32" s="1070"/>
      <c r="T32" s="1070"/>
      <c r="U32" s="1070"/>
      <c r="V32" s="1070">
        <v>337</v>
      </c>
      <c r="W32" s="1070"/>
      <c r="X32" s="1070"/>
      <c r="Y32" s="1070"/>
      <c r="Z32" s="1070"/>
      <c r="AA32" s="1070">
        <v>113</v>
      </c>
      <c r="AB32" s="1070"/>
      <c r="AC32" s="1070"/>
      <c r="AD32" s="1070"/>
      <c r="AE32" s="1071"/>
      <c r="AF32" s="1063">
        <v>11</v>
      </c>
      <c r="AG32" s="1064"/>
      <c r="AH32" s="1064"/>
      <c r="AI32" s="1064"/>
      <c r="AJ32" s="1065"/>
      <c r="AK32" s="1009">
        <v>250</v>
      </c>
      <c r="AL32" s="1000"/>
      <c r="AM32" s="1000"/>
      <c r="AN32" s="1000"/>
      <c r="AO32" s="1000"/>
      <c r="AP32" s="1000">
        <v>395</v>
      </c>
      <c r="AQ32" s="1000"/>
      <c r="AR32" s="1000"/>
      <c r="AS32" s="1000"/>
      <c r="AT32" s="1000"/>
      <c r="AU32" s="1000">
        <v>395</v>
      </c>
      <c r="AV32" s="1000"/>
      <c r="AW32" s="1000"/>
      <c r="AX32" s="1000"/>
      <c r="AY32" s="1000"/>
      <c r="AZ32" s="1068" t="s">
        <v>541</v>
      </c>
      <c r="BA32" s="1068"/>
      <c r="BB32" s="1068"/>
      <c r="BC32" s="1068"/>
      <c r="BD32" s="1068"/>
      <c r="BE32" s="1052" t="s">
        <v>386</v>
      </c>
      <c r="BF32" s="1052"/>
      <c r="BG32" s="1052"/>
      <c r="BH32" s="1052"/>
      <c r="BI32" s="1053"/>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c r="A33" s="219">
        <v>6</v>
      </c>
      <c r="B33" s="1057" t="s">
        <v>387</v>
      </c>
      <c r="C33" s="1058"/>
      <c r="D33" s="1058"/>
      <c r="E33" s="1058"/>
      <c r="F33" s="1058"/>
      <c r="G33" s="1058"/>
      <c r="H33" s="1058"/>
      <c r="I33" s="1058"/>
      <c r="J33" s="1058"/>
      <c r="K33" s="1058"/>
      <c r="L33" s="1058"/>
      <c r="M33" s="1058"/>
      <c r="N33" s="1058"/>
      <c r="O33" s="1058"/>
      <c r="P33" s="1059"/>
      <c r="Q33" s="1069">
        <v>35</v>
      </c>
      <c r="R33" s="1070"/>
      <c r="S33" s="1070"/>
      <c r="T33" s="1070"/>
      <c r="U33" s="1070"/>
      <c r="V33" s="1070">
        <v>32</v>
      </c>
      <c r="W33" s="1070"/>
      <c r="X33" s="1070"/>
      <c r="Y33" s="1070"/>
      <c r="Z33" s="1070"/>
      <c r="AA33" s="1070">
        <v>3</v>
      </c>
      <c r="AB33" s="1070"/>
      <c r="AC33" s="1070"/>
      <c r="AD33" s="1070"/>
      <c r="AE33" s="1071"/>
      <c r="AF33" s="1063">
        <v>1</v>
      </c>
      <c r="AG33" s="1064"/>
      <c r="AH33" s="1064"/>
      <c r="AI33" s="1064"/>
      <c r="AJ33" s="1065"/>
      <c r="AK33" s="1009">
        <v>23</v>
      </c>
      <c r="AL33" s="1000"/>
      <c r="AM33" s="1000"/>
      <c r="AN33" s="1000"/>
      <c r="AO33" s="1000"/>
      <c r="AP33" s="1000">
        <v>122</v>
      </c>
      <c r="AQ33" s="1000"/>
      <c r="AR33" s="1000"/>
      <c r="AS33" s="1000"/>
      <c r="AT33" s="1000"/>
      <c r="AU33" s="1000">
        <v>122</v>
      </c>
      <c r="AV33" s="1000"/>
      <c r="AW33" s="1000"/>
      <c r="AX33" s="1000"/>
      <c r="AY33" s="1000"/>
      <c r="AZ33" s="1068" t="s">
        <v>541</v>
      </c>
      <c r="BA33" s="1068"/>
      <c r="BB33" s="1068"/>
      <c r="BC33" s="1068"/>
      <c r="BD33" s="1068"/>
      <c r="BE33" s="1052" t="s">
        <v>386</v>
      </c>
      <c r="BF33" s="1052"/>
      <c r="BG33" s="1052"/>
      <c r="BH33" s="1052"/>
      <c r="BI33" s="1053"/>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c r="A34" s="219">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52"/>
      <c r="BF34" s="1052"/>
      <c r="BG34" s="1052"/>
      <c r="BH34" s="1052"/>
      <c r="BI34" s="1053"/>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c r="A35" s="219">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52"/>
      <c r="BF35" s="1052"/>
      <c r="BG35" s="1052"/>
      <c r="BH35" s="1052"/>
      <c r="BI35" s="1053"/>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c r="A36" s="219">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52"/>
      <c r="BF36" s="1052"/>
      <c r="BG36" s="1052"/>
      <c r="BH36" s="1052"/>
      <c r="BI36" s="1053"/>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c r="A37" s="219">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52"/>
      <c r="BF37" s="1052"/>
      <c r="BG37" s="1052"/>
      <c r="BH37" s="1052"/>
      <c r="BI37" s="1053"/>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c r="A38" s="219">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52"/>
      <c r="BF38" s="1052"/>
      <c r="BG38" s="1052"/>
      <c r="BH38" s="1052"/>
      <c r="BI38" s="1053"/>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c r="A39" s="219">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52"/>
      <c r="BF39" s="1052"/>
      <c r="BG39" s="1052"/>
      <c r="BH39" s="1052"/>
      <c r="BI39" s="1053"/>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c r="A40" s="214">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52"/>
      <c r="BF40" s="1052"/>
      <c r="BG40" s="1052"/>
      <c r="BH40" s="1052"/>
      <c r="BI40" s="1053"/>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c r="A41" s="214">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52"/>
      <c r="BF41" s="1052"/>
      <c r="BG41" s="1052"/>
      <c r="BH41" s="1052"/>
      <c r="BI41" s="1053"/>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c r="A42" s="214">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52"/>
      <c r="BF42" s="1052"/>
      <c r="BG42" s="1052"/>
      <c r="BH42" s="1052"/>
      <c r="BI42" s="1053"/>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c r="A43" s="214">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52"/>
      <c r="BF43" s="1052"/>
      <c r="BG43" s="1052"/>
      <c r="BH43" s="1052"/>
      <c r="BI43" s="1053"/>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c r="A44" s="214">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52"/>
      <c r="BF44" s="1052"/>
      <c r="BG44" s="1052"/>
      <c r="BH44" s="1052"/>
      <c r="BI44" s="1053"/>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c r="A45" s="214">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52"/>
      <c r="BF45" s="1052"/>
      <c r="BG45" s="1052"/>
      <c r="BH45" s="1052"/>
      <c r="BI45" s="1053"/>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c r="A46" s="214">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52"/>
      <c r="BF46" s="1052"/>
      <c r="BG46" s="1052"/>
      <c r="BH46" s="1052"/>
      <c r="BI46" s="1053"/>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c r="A47" s="214">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52"/>
      <c r="BF47" s="1052"/>
      <c r="BG47" s="1052"/>
      <c r="BH47" s="1052"/>
      <c r="BI47" s="1053"/>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c r="A48" s="214">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52"/>
      <c r="BF48" s="1052"/>
      <c r="BG48" s="1052"/>
      <c r="BH48" s="1052"/>
      <c r="BI48" s="1053"/>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c r="A49" s="214">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52"/>
      <c r="BF49" s="1052"/>
      <c r="BG49" s="1052"/>
      <c r="BH49" s="1052"/>
      <c r="BI49" s="1053"/>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c r="A50" s="214">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c r="A51" s="214">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c r="A52" s="214">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c r="A53" s="214">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c r="A54" s="214">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c r="A55" s="214">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c r="A56" s="214">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c r="A57" s="214">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c r="A58" s="214">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c r="A59" s="214">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c r="A60" s="214">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c r="A61" s="214">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c r="A62" s="214">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388</v>
      </c>
      <c r="BK62" s="1055"/>
      <c r="BL62" s="1055"/>
      <c r="BM62" s="1055"/>
      <c r="BN62" s="1056"/>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48"/>
      <c r="AF63" s="1049">
        <v>1273</v>
      </c>
      <c r="AG63" s="988"/>
      <c r="AH63" s="988"/>
      <c r="AI63" s="988"/>
      <c r="AJ63" s="1050"/>
      <c r="AK63" s="1051"/>
      <c r="AL63" s="992"/>
      <c r="AM63" s="992"/>
      <c r="AN63" s="992"/>
      <c r="AO63" s="992"/>
      <c r="AP63" s="988">
        <f>AP31+AP32+AP33</f>
        <v>582</v>
      </c>
      <c r="AQ63" s="988"/>
      <c r="AR63" s="988"/>
      <c r="AS63" s="988"/>
      <c r="AT63" s="988"/>
      <c r="AU63" s="988">
        <f>AU31+AU32+AU33</f>
        <v>560</v>
      </c>
      <c r="AV63" s="988"/>
      <c r="AW63" s="988"/>
      <c r="AX63" s="988"/>
      <c r="AY63" s="988"/>
      <c r="AZ63" s="1045"/>
      <c r="BA63" s="1045"/>
      <c r="BB63" s="1045"/>
      <c r="BC63" s="1045"/>
      <c r="BD63" s="1045"/>
      <c r="BE63" s="989"/>
      <c r="BF63" s="989"/>
      <c r="BG63" s="989"/>
      <c r="BH63" s="989"/>
      <c r="BI63" s="990"/>
      <c r="BJ63" s="1046" t="s">
        <v>111</v>
      </c>
      <c r="BK63" s="980"/>
      <c r="BL63" s="980"/>
      <c r="BM63" s="980"/>
      <c r="BN63" s="1047"/>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c r="A66" s="1021" t="s">
        <v>391</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392</v>
      </c>
      <c r="AV66" s="1028"/>
      <c r="AW66" s="1028"/>
      <c r="AX66" s="1028"/>
      <c r="AY66" s="1029"/>
      <c r="AZ66" s="1027" t="s">
        <v>354</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32" t="s">
        <v>535</v>
      </c>
      <c r="C68" s="1133"/>
      <c r="D68" s="1133"/>
      <c r="E68" s="1133"/>
      <c r="F68" s="1133"/>
      <c r="G68" s="1133"/>
      <c r="H68" s="1133"/>
      <c r="I68" s="1133"/>
      <c r="J68" s="1133"/>
      <c r="K68" s="1133"/>
      <c r="L68" s="1133"/>
      <c r="M68" s="1133"/>
      <c r="N68" s="1133"/>
      <c r="O68" s="1133"/>
      <c r="P68" s="1134"/>
      <c r="Q68" s="1014">
        <v>470</v>
      </c>
      <c r="R68" s="1011"/>
      <c r="S68" s="1011"/>
      <c r="T68" s="1011"/>
      <c r="U68" s="1011"/>
      <c r="V68" s="1011">
        <v>418</v>
      </c>
      <c r="W68" s="1011"/>
      <c r="X68" s="1011"/>
      <c r="Y68" s="1011"/>
      <c r="Z68" s="1011"/>
      <c r="AA68" s="1011">
        <v>52</v>
      </c>
      <c r="AB68" s="1011"/>
      <c r="AC68" s="1011"/>
      <c r="AD68" s="1011"/>
      <c r="AE68" s="1011"/>
      <c r="AF68" s="1011">
        <v>52</v>
      </c>
      <c r="AG68" s="1011"/>
      <c r="AH68" s="1011"/>
      <c r="AI68" s="1011"/>
      <c r="AJ68" s="1011"/>
      <c r="AK68" s="1011">
        <v>23</v>
      </c>
      <c r="AL68" s="1011"/>
      <c r="AM68" s="1011"/>
      <c r="AN68" s="1011"/>
      <c r="AO68" s="1011"/>
      <c r="AP68" s="1011">
        <v>71</v>
      </c>
      <c r="AQ68" s="1011"/>
      <c r="AR68" s="1011"/>
      <c r="AS68" s="1011"/>
      <c r="AT68" s="1011"/>
      <c r="AU68" s="1011">
        <v>11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5737</v>
      </c>
      <c r="R69" s="1000"/>
      <c r="S69" s="1000"/>
      <c r="T69" s="1000"/>
      <c r="U69" s="1000"/>
      <c r="V69" s="1000">
        <v>5407</v>
      </c>
      <c r="W69" s="1000"/>
      <c r="X69" s="1000"/>
      <c r="Y69" s="1000"/>
      <c r="Z69" s="1000"/>
      <c r="AA69" s="1000">
        <v>330</v>
      </c>
      <c r="AB69" s="1000"/>
      <c r="AC69" s="1000"/>
      <c r="AD69" s="1000"/>
      <c r="AE69" s="1000"/>
      <c r="AF69" s="1000">
        <v>330</v>
      </c>
      <c r="AG69" s="1000"/>
      <c r="AH69" s="1000"/>
      <c r="AI69" s="1000"/>
      <c r="AJ69" s="1000"/>
      <c r="AK69" s="1000">
        <v>12</v>
      </c>
      <c r="AL69" s="1000"/>
      <c r="AM69" s="1000"/>
      <c r="AN69" s="1000"/>
      <c r="AO69" s="1000"/>
      <c r="AP69" s="1000" t="s">
        <v>541</v>
      </c>
      <c r="AQ69" s="1000"/>
      <c r="AR69" s="1000"/>
      <c r="AS69" s="1000"/>
      <c r="AT69" s="1000"/>
      <c r="AU69" s="1000" t="s">
        <v>541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121</v>
      </c>
      <c r="R70" s="1000"/>
      <c r="S70" s="1000"/>
      <c r="T70" s="1000"/>
      <c r="U70" s="1000"/>
      <c r="V70" s="1000">
        <v>60</v>
      </c>
      <c r="W70" s="1000"/>
      <c r="X70" s="1000"/>
      <c r="Y70" s="1000"/>
      <c r="Z70" s="1000"/>
      <c r="AA70" s="1000">
        <v>61</v>
      </c>
      <c r="AB70" s="1000"/>
      <c r="AC70" s="1000"/>
      <c r="AD70" s="1000"/>
      <c r="AE70" s="1000"/>
      <c r="AF70" s="1000">
        <v>61</v>
      </c>
      <c r="AG70" s="1000"/>
      <c r="AH70" s="1000"/>
      <c r="AI70" s="1000"/>
      <c r="AJ70" s="1000"/>
      <c r="AK70" s="1000" t="s">
        <v>543</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1022</v>
      </c>
      <c r="R71" s="1000"/>
      <c r="S71" s="1000"/>
      <c r="T71" s="1000"/>
      <c r="U71" s="1000"/>
      <c r="V71" s="1000">
        <v>1018</v>
      </c>
      <c r="W71" s="1000"/>
      <c r="X71" s="1000"/>
      <c r="Y71" s="1000"/>
      <c r="Z71" s="1000"/>
      <c r="AA71" s="1000">
        <v>4</v>
      </c>
      <c r="AB71" s="1000"/>
      <c r="AC71" s="1000"/>
      <c r="AD71" s="1000"/>
      <c r="AE71" s="1000"/>
      <c r="AF71" s="1000">
        <v>4</v>
      </c>
      <c r="AG71" s="1000"/>
      <c r="AH71" s="1000"/>
      <c r="AI71" s="1000"/>
      <c r="AJ71" s="1000"/>
      <c r="AK71" s="1000">
        <v>7</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126823</v>
      </c>
      <c r="R72" s="1000"/>
      <c r="S72" s="1000"/>
      <c r="T72" s="1000"/>
      <c r="U72" s="1000"/>
      <c r="V72" s="1000">
        <v>119653</v>
      </c>
      <c r="W72" s="1000"/>
      <c r="X72" s="1000"/>
      <c r="Y72" s="1000"/>
      <c r="Z72" s="1000"/>
      <c r="AA72" s="1000">
        <v>7170</v>
      </c>
      <c r="AB72" s="1000"/>
      <c r="AC72" s="1000"/>
      <c r="AD72" s="1000"/>
      <c r="AE72" s="1000"/>
      <c r="AF72" s="1000">
        <v>7170</v>
      </c>
      <c r="AG72" s="1000"/>
      <c r="AH72" s="1000"/>
      <c r="AI72" s="1000"/>
      <c r="AJ72" s="1000"/>
      <c r="AK72" s="1000" t="s">
        <v>541</v>
      </c>
      <c r="AL72" s="1000"/>
      <c r="AM72" s="1000"/>
      <c r="AN72" s="1000"/>
      <c r="AO72" s="1000"/>
      <c r="AP72" s="1000" t="s">
        <v>541</v>
      </c>
      <c r="AQ72" s="1000"/>
      <c r="AR72" s="1000"/>
      <c r="AS72" s="1000"/>
      <c r="AT72" s="1000"/>
      <c r="AU72" s="1000" t="s">
        <v>541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2</v>
      </c>
      <c r="R73" s="1000"/>
      <c r="S73" s="1000"/>
      <c r="T73" s="1000"/>
      <c r="U73" s="1000"/>
      <c r="V73" s="1000">
        <v>1</v>
      </c>
      <c r="W73" s="1000"/>
      <c r="X73" s="1000"/>
      <c r="Y73" s="1000"/>
      <c r="Z73" s="1000"/>
      <c r="AA73" s="1000">
        <v>1</v>
      </c>
      <c r="AB73" s="1000"/>
      <c r="AC73" s="1000"/>
      <c r="AD73" s="1000"/>
      <c r="AE73" s="1000"/>
      <c r="AF73" s="1000">
        <v>1</v>
      </c>
      <c r="AG73" s="1000"/>
      <c r="AH73" s="1000"/>
      <c r="AI73" s="1000"/>
      <c r="AJ73" s="1000"/>
      <c r="AK73" s="1000" t="s">
        <v>541</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AF68+AF69+AF70+AF71+AF72+AF73</f>
        <v>7618</v>
      </c>
      <c r="AG88" s="988"/>
      <c r="AH88" s="988"/>
      <c r="AI88" s="988"/>
      <c r="AJ88" s="988"/>
      <c r="AK88" s="992"/>
      <c r="AL88" s="992"/>
      <c r="AM88" s="992"/>
      <c r="AN88" s="992"/>
      <c r="AO88" s="992"/>
      <c r="AP88" s="988">
        <v>71</v>
      </c>
      <c r="AQ88" s="988"/>
      <c r="AR88" s="988"/>
      <c r="AS88" s="988"/>
      <c r="AT88" s="988"/>
      <c r="AU88" s="988">
        <v>11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344907</v>
      </c>
      <c r="AB110" s="916"/>
      <c r="AC110" s="916"/>
      <c r="AD110" s="916"/>
      <c r="AE110" s="917"/>
      <c r="AF110" s="918">
        <v>387917</v>
      </c>
      <c r="AG110" s="916"/>
      <c r="AH110" s="916"/>
      <c r="AI110" s="916"/>
      <c r="AJ110" s="917"/>
      <c r="AK110" s="918">
        <v>393524</v>
      </c>
      <c r="AL110" s="916"/>
      <c r="AM110" s="916"/>
      <c r="AN110" s="916"/>
      <c r="AO110" s="917"/>
      <c r="AP110" s="919">
        <v>20.399999999999999</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3608038</v>
      </c>
      <c r="BR110" s="863"/>
      <c r="BS110" s="863"/>
      <c r="BT110" s="863"/>
      <c r="BU110" s="863"/>
      <c r="BV110" s="863">
        <v>3700861</v>
      </c>
      <c r="BW110" s="863"/>
      <c r="BX110" s="863"/>
      <c r="BY110" s="863"/>
      <c r="BZ110" s="863"/>
      <c r="CA110" s="863">
        <v>3705152</v>
      </c>
      <c r="CB110" s="863"/>
      <c r="CC110" s="863"/>
      <c r="CD110" s="863"/>
      <c r="CE110" s="863"/>
      <c r="CF110" s="887">
        <v>192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441096</v>
      </c>
      <c r="BR112" s="835"/>
      <c r="BS112" s="835"/>
      <c r="BT112" s="835"/>
      <c r="BU112" s="835"/>
      <c r="BV112" s="835">
        <v>483067</v>
      </c>
      <c r="BW112" s="835"/>
      <c r="BX112" s="835"/>
      <c r="BY112" s="835"/>
      <c r="BZ112" s="835"/>
      <c r="CA112" s="835">
        <v>560305</v>
      </c>
      <c r="CB112" s="835"/>
      <c r="CC112" s="835"/>
      <c r="CD112" s="835"/>
      <c r="CE112" s="835"/>
      <c r="CF112" s="896">
        <v>29</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38955</v>
      </c>
      <c r="AB113" s="944"/>
      <c r="AC113" s="944"/>
      <c r="AD113" s="944"/>
      <c r="AE113" s="945"/>
      <c r="AF113" s="946">
        <v>39971</v>
      </c>
      <c r="AG113" s="944"/>
      <c r="AH113" s="944"/>
      <c r="AI113" s="944"/>
      <c r="AJ113" s="945"/>
      <c r="AK113" s="946">
        <v>38202</v>
      </c>
      <c r="AL113" s="944"/>
      <c r="AM113" s="944"/>
      <c r="AN113" s="944"/>
      <c r="AO113" s="945"/>
      <c r="AP113" s="947">
        <v>2</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14368</v>
      </c>
      <c r="BR113" s="835"/>
      <c r="BS113" s="835"/>
      <c r="BT113" s="835"/>
      <c r="BU113" s="835"/>
      <c r="BV113" s="835">
        <v>12572</v>
      </c>
      <c r="BW113" s="835"/>
      <c r="BX113" s="835"/>
      <c r="BY113" s="835"/>
      <c r="BZ113" s="835"/>
      <c r="CA113" s="835">
        <v>10776</v>
      </c>
      <c r="CB113" s="835"/>
      <c r="CC113" s="835"/>
      <c r="CD113" s="835"/>
      <c r="CE113" s="835"/>
      <c r="CF113" s="896">
        <v>0.6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14391</v>
      </c>
      <c r="AB114" s="798"/>
      <c r="AC114" s="798"/>
      <c r="AD114" s="798"/>
      <c r="AE114" s="799"/>
      <c r="AF114" s="800">
        <v>1838</v>
      </c>
      <c r="AG114" s="798"/>
      <c r="AH114" s="798"/>
      <c r="AI114" s="798"/>
      <c r="AJ114" s="799"/>
      <c r="AK114" s="800">
        <v>1832</v>
      </c>
      <c r="AL114" s="798"/>
      <c r="AM114" s="798"/>
      <c r="AN114" s="798"/>
      <c r="AO114" s="799"/>
      <c r="AP114" s="845">
        <v>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707338</v>
      </c>
      <c r="BR114" s="835"/>
      <c r="BS114" s="835"/>
      <c r="BT114" s="835"/>
      <c r="BU114" s="835"/>
      <c r="BV114" s="835">
        <v>619079</v>
      </c>
      <c r="BW114" s="835"/>
      <c r="BX114" s="835"/>
      <c r="BY114" s="835"/>
      <c r="BZ114" s="835"/>
      <c r="CA114" s="835">
        <v>593568</v>
      </c>
      <c r="CB114" s="835"/>
      <c r="CC114" s="835"/>
      <c r="CD114" s="835"/>
      <c r="CE114" s="835"/>
      <c r="CF114" s="896">
        <v>30.8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398253</v>
      </c>
      <c r="AB117" s="930"/>
      <c r="AC117" s="930"/>
      <c r="AD117" s="930"/>
      <c r="AE117" s="931"/>
      <c r="AF117" s="932">
        <v>429726</v>
      </c>
      <c r="AG117" s="930"/>
      <c r="AH117" s="930"/>
      <c r="AI117" s="930"/>
      <c r="AJ117" s="931"/>
      <c r="AK117" s="932">
        <v>433558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4770840</v>
      </c>
      <c r="BR119" s="866"/>
      <c r="BS119" s="866"/>
      <c r="BT119" s="866"/>
      <c r="BU119" s="866"/>
      <c r="BV119" s="866">
        <v>4815579</v>
      </c>
      <c r="BW119" s="866"/>
      <c r="BX119" s="866"/>
      <c r="BY119" s="866"/>
      <c r="BZ119" s="866"/>
      <c r="CA119" s="866">
        <v>4869801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3039330</v>
      </c>
      <c r="BR120" s="863"/>
      <c r="BS120" s="863"/>
      <c r="BT120" s="863"/>
      <c r="BU120" s="863"/>
      <c r="BV120" s="863">
        <v>3056652</v>
      </c>
      <c r="BW120" s="863"/>
      <c r="BX120" s="863"/>
      <c r="BY120" s="863"/>
      <c r="BZ120" s="863"/>
      <c r="CA120" s="863">
        <v>3124398</v>
      </c>
      <c r="CB120" s="863"/>
      <c r="CC120" s="863"/>
      <c r="CD120" s="863"/>
      <c r="CE120" s="863"/>
      <c r="CF120" s="887">
        <v>161.9</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265632</v>
      </c>
      <c r="DH120" s="863"/>
      <c r="DI120" s="863"/>
      <c r="DJ120" s="863"/>
      <c r="DK120" s="863"/>
      <c r="DL120" s="863">
        <v>309865</v>
      </c>
      <c r="DM120" s="863"/>
      <c r="DN120" s="863"/>
      <c r="DO120" s="863"/>
      <c r="DP120" s="863"/>
      <c r="DQ120" s="863">
        <v>394883</v>
      </c>
      <c r="DR120" s="863"/>
      <c r="DS120" s="863"/>
      <c r="DT120" s="863"/>
      <c r="DU120" s="863"/>
      <c r="DV120" s="864">
        <v>20.5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303</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124220</v>
      </c>
      <c r="DH121" s="835"/>
      <c r="DI121" s="835"/>
      <c r="DJ121" s="835"/>
      <c r="DK121" s="835"/>
      <c r="DL121" s="835">
        <v>125819</v>
      </c>
      <c r="DM121" s="835"/>
      <c r="DN121" s="835"/>
      <c r="DO121" s="835"/>
      <c r="DP121" s="835"/>
      <c r="DQ121" s="835">
        <v>122027</v>
      </c>
      <c r="DR121" s="835"/>
      <c r="DS121" s="835"/>
      <c r="DT121" s="835"/>
      <c r="DU121" s="835"/>
      <c r="DV121" s="812">
        <v>6.3</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3071139</v>
      </c>
      <c r="BR122" s="866"/>
      <c r="BS122" s="866"/>
      <c r="BT122" s="866"/>
      <c r="BU122" s="866"/>
      <c r="BV122" s="866">
        <v>3337702</v>
      </c>
      <c r="BW122" s="866"/>
      <c r="BX122" s="866"/>
      <c r="BY122" s="866"/>
      <c r="BZ122" s="866"/>
      <c r="CA122" s="866">
        <v>3329319</v>
      </c>
      <c r="CB122" s="866"/>
      <c r="CC122" s="866"/>
      <c r="CD122" s="866"/>
      <c r="CE122" s="866"/>
      <c r="CF122" s="867">
        <v>172.5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51244</v>
      </c>
      <c r="DH122" s="835"/>
      <c r="DI122" s="835"/>
      <c r="DJ122" s="835"/>
      <c r="DK122" s="835"/>
      <c r="DL122" s="835">
        <v>47383</v>
      </c>
      <c r="DM122" s="835"/>
      <c r="DN122" s="835"/>
      <c r="DO122" s="835"/>
      <c r="DP122" s="835"/>
      <c r="DQ122" s="835">
        <v>43395</v>
      </c>
      <c r="DR122" s="835"/>
      <c r="DS122" s="835"/>
      <c r="DT122" s="835"/>
      <c r="DU122" s="835"/>
      <c r="DV122" s="812">
        <v>2.2000000000000002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6110772</v>
      </c>
      <c r="BR123" s="854"/>
      <c r="BS123" s="854"/>
      <c r="BT123" s="854"/>
      <c r="BU123" s="854"/>
      <c r="BV123" s="854">
        <v>6394354</v>
      </c>
      <c r="BW123" s="854"/>
      <c r="BX123" s="854"/>
      <c r="BY123" s="854"/>
      <c r="BZ123" s="854"/>
      <c r="CA123" s="854">
        <v>6453717</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402</v>
      </c>
      <c r="AB128" s="819"/>
      <c r="AC128" s="819"/>
      <c r="AD128" s="819"/>
      <c r="AE128" s="820"/>
      <c r="AF128" s="821">
        <v>418</v>
      </c>
      <c r="AG128" s="819"/>
      <c r="AH128" s="819"/>
      <c r="AI128" s="819"/>
      <c r="AJ128" s="820"/>
      <c r="AK128" s="821">
        <v>250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2200950</v>
      </c>
      <c r="AB129" s="798"/>
      <c r="AC129" s="798"/>
      <c r="AD129" s="798"/>
      <c r="AE129" s="799"/>
      <c r="AF129" s="800">
        <v>2301470</v>
      </c>
      <c r="AG129" s="798"/>
      <c r="AH129" s="798"/>
      <c r="AI129" s="798"/>
      <c r="AJ129" s="799"/>
      <c r="AK129" s="800">
        <v>2277363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331716</v>
      </c>
      <c r="AB130" s="798"/>
      <c r="AC130" s="798"/>
      <c r="AD130" s="798"/>
      <c r="AE130" s="799"/>
      <c r="AF130" s="800">
        <v>351496</v>
      </c>
      <c r="AG130" s="798"/>
      <c r="AH130" s="798"/>
      <c r="AI130" s="798"/>
      <c r="AJ130" s="799"/>
      <c r="AK130" s="800">
        <v>347649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1869234</v>
      </c>
      <c r="AB131" s="781"/>
      <c r="AC131" s="781"/>
      <c r="AD131" s="781"/>
      <c r="AE131" s="782"/>
      <c r="AF131" s="783">
        <v>1949974</v>
      </c>
      <c r="AG131" s="781"/>
      <c r="AH131" s="781"/>
      <c r="AI131" s="781"/>
      <c r="AJ131" s="782"/>
      <c r="AK131" s="783">
        <v>1929714</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3.5380803049999998</v>
      </c>
      <c r="AB132" s="761"/>
      <c r="AC132" s="761"/>
      <c r="AD132" s="761"/>
      <c r="AE132" s="762"/>
      <c r="AF132" s="763">
        <v>3.9904121799999999</v>
      </c>
      <c r="AG132" s="761"/>
      <c r="AH132" s="761"/>
      <c r="AI132" s="761"/>
      <c r="AJ132" s="762"/>
      <c r="AK132" s="763">
        <v>4.438947948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7.4</v>
      </c>
      <c r="AB133" s="740"/>
      <c r="AC133" s="740"/>
      <c r="AD133" s="740"/>
      <c r="AE133" s="741"/>
      <c r="AF133" s="739">
        <v>5.8</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546153</v>
      </c>
      <c r="L9" s="266">
        <v>100248</v>
      </c>
      <c r="M9" s="267">
        <v>134601</v>
      </c>
      <c r="N9" s="268">
        <v>-25.5</v>
      </c>
    </row>
    <row r="10" spans="1:16">
      <c r="A10" s="250"/>
      <c r="B10" s="246"/>
      <c r="C10" s="246"/>
      <c r="D10" s="246"/>
      <c r="E10" s="246"/>
      <c r="F10" s="246"/>
      <c r="G10" s="1166" t="s">
        <v>475</v>
      </c>
      <c r="H10" s="1167"/>
      <c r="I10" s="1167"/>
      <c r="J10" s="1168"/>
      <c r="K10" s="269">
        <v>57202</v>
      </c>
      <c r="L10" s="270">
        <v>10500</v>
      </c>
      <c r="M10" s="271">
        <v>15652</v>
      </c>
      <c r="N10" s="272">
        <v>-32.9</v>
      </c>
    </row>
    <row r="11" spans="1:16" ht="13.5" customHeight="1">
      <c r="A11" s="250"/>
      <c r="B11" s="246"/>
      <c r="C11" s="246"/>
      <c r="D11" s="246"/>
      <c r="E11" s="246"/>
      <c r="F11" s="246"/>
      <c r="G11" s="1166" t="s">
        <v>476</v>
      </c>
      <c r="H11" s="1167"/>
      <c r="I11" s="1167"/>
      <c r="J11" s="1168"/>
      <c r="K11" s="269">
        <v>6451</v>
      </c>
      <c r="L11" s="270">
        <v>1184</v>
      </c>
      <c r="M11" s="271">
        <v>22688</v>
      </c>
      <c r="N11" s="272">
        <v>-94.8</v>
      </c>
    </row>
    <row r="12" spans="1:16" ht="13.5" customHeight="1">
      <c r="A12" s="250"/>
      <c r="B12" s="246"/>
      <c r="C12" s="246"/>
      <c r="D12" s="246"/>
      <c r="E12" s="246"/>
      <c r="F12" s="246"/>
      <c r="G12" s="1166" t="s">
        <v>477</v>
      </c>
      <c r="H12" s="1167"/>
      <c r="I12" s="1167"/>
      <c r="J12" s="1168"/>
      <c r="K12" s="269" t="s">
        <v>478</v>
      </c>
      <c r="L12" s="270" t="s">
        <v>478</v>
      </c>
      <c r="M12" s="271">
        <v>3308</v>
      </c>
      <c r="N12" s="272" t="s">
        <v>478</v>
      </c>
    </row>
    <row r="13" spans="1:16" ht="13.5" customHeight="1">
      <c r="A13" s="250"/>
      <c r="B13" s="246"/>
      <c r="C13" s="246"/>
      <c r="D13" s="246"/>
      <c r="E13" s="246"/>
      <c r="F13" s="246"/>
      <c r="G13" s="1166" t="s">
        <v>479</v>
      </c>
      <c r="H13" s="1167"/>
      <c r="I13" s="1167"/>
      <c r="J13" s="1168"/>
      <c r="K13" s="269" t="s">
        <v>478</v>
      </c>
      <c r="L13" s="270" t="s">
        <v>478</v>
      </c>
      <c r="M13" s="271">
        <v>1</v>
      </c>
      <c r="N13" s="272" t="s">
        <v>478</v>
      </c>
    </row>
    <row r="14" spans="1:16" ht="13.5" customHeight="1">
      <c r="A14" s="250"/>
      <c r="B14" s="246"/>
      <c r="C14" s="246"/>
      <c r="D14" s="246"/>
      <c r="E14" s="246"/>
      <c r="F14" s="246"/>
      <c r="G14" s="1166" t="s">
        <v>480</v>
      </c>
      <c r="H14" s="1167"/>
      <c r="I14" s="1167"/>
      <c r="J14" s="1168"/>
      <c r="K14" s="269">
        <v>23211</v>
      </c>
      <c r="L14" s="270">
        <v>4260</v>
      </c>
      <c r="M14" s="271">
        <v>6215</v>
      </c>
      <c r="N14" s="272">
        <v>-31.5</v>
      </c>
    </row>
    <row r="15" spans="1:16" ht="13.5" customHeight="1">
      <c r="A15" s="250"/>
      <c r="B15" s="246"/>
      <c r="C15" s="246"/>
      <c r="D15" s="246"/>
      <c r="E15" s="246"/>
      <c r="F15" s="246"/>
      <c r="G15" s="1166" t="s">
        <v>481</v>
      </c>
      <c r="H15" s="1167"/>
      <c r="I15" s="1167"/>
      <c r="J15" s="1168"/>
      <c r="K15" s="269">
        <v>6303</v>
      </c>
      <c r="L15" s="270">
        <v>1157</v>
      </c>
      <c r="M15" s="271">
        <v>3213</v>
      </c>
      <c r="N15" s="272">
        <v>-64</v>
      </c>
    </row>
    <row r="16" spans="1:16">
      <c r="A16" s="250"/>
      <c r="B16" s="246"/>
      <c r="C16" s="246"/>
      <c r="D16" s="246"/>
      <c r="E16" s="246"/>
      <c r="F16" s="246"/>
      <c r="G16" s="1169" t="s">
        <v>482</v>
      </c>
      <c r="H16" s="1170"/>
      <c r="I16" s="1170"/>
      <c r="J16" s="1171"/>
      <c r="K16" s="270">
        <v>-63680</v>
      </c>
      <c r="L16" s="270">
        <v>-11689</v>
      </c>
      <c r="M16" s="271">
        <v>-15018</v>
      </c>
      <c r="N16" s="272">
        <v>-22.2</v>
      </c>
    </row>
    <row r="17" spans="1:16">
      <c r="A17" s="250"/>
      <c r="B17" s="246"/>
      <c r="C17" s="246"/>
      <c r="D17" s="246"/>
      <c r="E17" s="246"/>
      <c r="F17" s="246"/>
      <c r="G17" s="1169" t="s">
        <v>169</v>
      </c>
      <c r="H17" s="1170"/>
      <c r="I17" s="1170"/>
      <c r="J17" s="1171"/>
      <c r="K17" s="270">
        <v>575640</v>
      </c>
      <c r="L17" s="270">
        <v>105661</v>
      </c>
      <c r="M17" s="271">
        <v>170662</v>
      </c>
      <c r="N17" s="272">
        <v>-38.1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11.93</v>
      </c>
      <c r="L21" s="283">
        <v>15.35</v>
      </c>
      <c r="M21" s="284">
        <v>-3.42</v>
      </c>
      <c r="N21" s="251"/>
      <c r="O21" s="285"/>
      <c r="P21" s="281"/>
    </row>
    <row r="22" spans="1:16" s="286" customFormat="1">
      <c r="A22" s="281"/>
      <c r="B22" s="251"/>
      <c r="C22" s="251"/>
      <c r="D22" s="251"/>
      <c r="E22" s="251"/>
      <c r="F22" s="251"/>
      <c r="G22" s="1163" t="s">
        <v>488</v>
      </c>
      <c r="H22" s="1164"/>
      <c r="I22" s="1164"/>
      <c r="J22" s="1165"/>
      <c r="K22" s="287">
        <v>95.6</v>
      </c>
      <c r="L22" s="288">
        <v>96.1</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393524</v>
      </c>
      <c r="L32" s="296">
        <v>72233</v>
      </c>
      <c r="M32" s="297">
        <v>102910</v>
      </c>
      <c r="N32" s="298">
        <v>-29.8</v>
      </c>
    </row>
    <row r="33" spans="1:16" ht="13.5" customHeight="1">
      <c r="A33" s="250"/>
      <c r="B33" s="246"/>
      <c r="C33" s="246"/>
      <c r="D33" s="246"/>
      <c r="E33" s="246"/>
      <c r="F33" s="246"/>
      <c r="G33" s="1154" t="s">
        <v>493</v>
      </c>
      <c r="H33" s="1155"/>
      <c r="I33" s="1155"/>
      <c r="J33" s="1156"/>
      <c r="K33" s="296" t="s">
        <v>478</v>
      </c>
      <c r="L33" s="296" t="s">
        <v>478</v>
      </c>
      <c r="M33" s="297">
        <v>73</v>
      </c>
      <c r="N33" s="298" t="s">
        <v>478</v>
      </c>
    </row>
    <row r="34" spans="1:16" ht="27" customHeight="1">
      <c r="A34" s="250"/>
      <c r="B34" s="246"/>
      <c r="C34" s="246"/>
      <c r="D34" s="246"/>
      <c r="E34" s="246"/>
      <c r="F34" s="246"/>
      <c r="G34" s="1154" t="s">
        <v>494</v>
      </c>
      <c r="H34" s="1155"/>
      <c r="I34" s="1155"/>
      <c r="J34" s="1156"/>
      <c r="K34" s="296" t="s">
        <v>478</v>
      </c>
      <c r="L34" s="296" t="s">
        <v>478</v>
      </c>
      <c r="M34" s="297">
        <v>271</v>
      </c>
      <c r="N34" s="298" t="s">
        <v>478</v>
      </c>
    </row>
    <row r="35" spans="1:16" ht="27" customHeight="1">
      <c r="A35" s="250"/>
      <c r="B35" s="246"/>
      <c r="C35" s="246"/>
      <c r="D35" s="246"/>
      <c r="E35" s="246"/>
      <c r="F35" s="246"/>
      <c r="G35" s="1154" t="s">
        <v>495</v>
      </c>
      <c r="H35" s="1155"/>
      <c r="I35" s="1155"/>
      <c r="J35" s="1156"/>
      <c r="K35" s="296">
        <v>38202</v>
      </c>
      <c r="L35" s="296">
        <v>7012</v>
      </c>
      <c r="M35" s="297">
        <v>22640</v>
      </c>
      <c r="N35" s="298">
        <v>-69</v>
      </c>
    </row>
    <row r="36" spans="1:16" ht="27" customHeight="1">
      <c r="A36" s="250"/>
      <c r="B36" s="246"/>
      <c r="C36" s="246"/>
      <c r="D36" s="246"/>
      <c r="E36" s="246"/>
      <c r="F36" s="246"/>
      <c r="G36" s="1154" t="s">
        <v>496</v>
      </c>
      <c r="H36" s="1155"/>
      <c r="I36" s="1155"/>
      <c r="J36" s="1156"/>
      <c r="K36" s="296">
        <v>1832</v>
      </c>
      <c r="L36" s="296">
        <v>336</v>
      </c>
      <c r="M36" s="297">
        <v>4886</v>
      </c>
      <c r="N36" s="298">
        <v>-93.1</v>
      </c>
    </row>
    <row r="37" spans="1:16" ht="13.5" customHeight="1">
      <c r="A37" s="250"/>
      <c r="B37" s="246"/>
      <c r="C37" s="246"/>
      <c r="D37" s="246"/>
      <c r="E37" s="246"/>
      <c r="F37" s="246"/>
      <c r="G37" s="1154" t="s">
        <v>497</v>
      </c>
      <c r="H37" s="1155"/>
      <c r="I37" s="1155"/>
      <c r="J37" s="1156"/>
      <c r="K37" s="296" t="s">
        <v>478</v>
      </c>
      <c r="L37" s="296" t="s">
        <v>478</v>
      </c>
      <c r="M37" s="297">
        <v>1587</v>
      </c>
      <c r="N37" s="298" t="s">
        <v>478</v>
      </c>
    </row>
    <row r="38" spans="1:16" ht="27" customHeight="1">
      <c r="A38" s="250"/>
      <c r="B38" s="246"/>
      <c r="C38" s="246"/>
      <c r="D38" s="246"/>
      <c r="E38" s="246"/>
      <c r="F38" s="246"/>
      <c r="G38" s="1157" t="s">
        <v>498</v>
      </c>
      <c r="H38" s="1158"/>
      <c r="I38" s="1158"/>
      <c r="J38" s="1159"/>
      <c r="K38" s="299" t="s">
        <v>478</v>
      </c>
      <c r="L38" s="299" t="s">
        <v>478</v>
      </c>
      <c r="M38" s="300">
        <v>17</v>
      </c>
      <c r="N38" s="301" t="s">
        <v>478</v>
      </c>
      <c r="O38" s="295"/>
    </row>
    <row r="39" spans="1:16">
      <c r="A39" s="250"/>
      <c r="B39" s="246"/>
      <c r="C39" s="246"/>
      <c r="D39" s="246"/>
      <c r="E39" s="246"/>
      <c r="F39" s="246"/>
      <c r="G39" s="1157" t="s">
        <v>499</v>
      </c>
      <c r="H39" s="1158"/>
      <c r="I39" s="1158"/>
      <c r="J39" s="1159"/>
      <c r="K39" s="302">
        <v>-250</v>
      </c>
      <c r="L39" s="302">
        <v>-46</v>
      </c>
      <c r="M39" s="303">
        <v>-4567</v>
      </c>
      <c r="N39" s="304">
        <v>-99</v>
      </c>
      <c r="O39" s="295"/>
    </row>
    <row r="40" spans="1:16" ht="27" customHeight="1">
      <c r="A40" s="250"/>
      <c r="B40" s="246"/>
      <c r="C40" s="246"/>
      <c r="D40" s="246"/>
      <c r="E40" s="246"/>
      <c r="F40" s="246"/>
      <c r="G40" s="1154" t="s">
        <v>500</v>
      </c>
      <c r="H40" s="1155"/>
      <c r="I40" s="1155"/>
      <c r="J40" s="1156"/>
      <c r="K40" s="302">
        <v>-347649</v>
      </c>
      <c r="L40" s="302">
        <v>-63812</v>
      </c>
      <c r="M40" s="303">
        <v>-91042</v>
      </c>
      <c r="N40" s="304">
        <v>-29.9</v>
      </c>
      <c r="O40" s="295"/>
    </row>
    <row r="41" spans="1:16">
      <c r="A41" s="250"/>
      <c r="B41" s="246"/>
      <c r="C41" s="246"/>
      <c r="D41" s="246"/>
      <c r="E41" s="246"/>
      <c r="F41" s="246"/>
      <c r="G41" s="1160" t="s">
        <v>280</v>
      </c>
      <c r="H41" s="1161"/>
      <c r="I41" s="1161"/>
      <c r="J41" s="1162"/>
      <c r="K41" s="296">
        <v>85659</v>
      </c>
      <c r="L41" s="302">
        <v>15723</v>
      </c>
      <c r="M41" s="303">
        <v>36776</v>
      </c>
      <c r="N41" s="304">
        <v>-57.2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1330971</v>
      </c>
      <c r="J51" s="322">
        <v>231152</v>
      </c>
      <c r="K51" s="323">
        <v>62.7</v>
      </c>
      <c r="L51" s="324">
        <v>146641</v>
      </c>
      <c r="M51" s="325">
        <v>0.3</v>
      </c>
      <c r="N51" s="326">
        <v>62.4</v>
      </c>
    </row>
    <row r="52" spans="1:14">
      <c r="A52" s="250"/>
      <c r="B52" s="246"/>
      <c r="C52" s="246"/>
      <c r="D52" s="246"/>
      <c r="E52" s="246"/>
      <c r="F52" s="246"/>
      <c r="G52" s="327"/>
      <c r="H52" s="328" t="s">
        <v>511</v>
      </c>
      <c r="I52" s="329">
        <v>252407</v>
      </c>
      <c r="J52" s="330">
        <v>43836</v>
      </c>
      <c r="K52" s="331">
        <v>-31.9</v>
      </c>
      <c r="L52" s="332">
        <v>68142</v>
      </c>
      <c r="M52" s="333">
        <v>-9.6999999999999993</v>
      </c>
      <c r="N52" s="334">
        <v>-22.2</v>
      </c>
    </row>
    <row r="53" spans="1:14">
      <c r="A53" s="250"/>
      <c r="B53" s="246"/>
      <c r="C53" s="246"/>
      <c r="D53" s="246"/>
      <c r="E53" s="246"/>
      <c r="F53" s="246"/>
      <c r="G53" s="312" t="s">
        <v>512</v>
      </c>
      <c r="H53" s="313"/>
      <c r="I53" s="321">
        <v>618725</v>
      </c>
      <c r="J53" s="322">
        <v>108150</v>
      </c>
      <c r="K53" s="323">
        <v>-53.2</v>
      </c>
      <c r="L53" s="324">
        <v>174587</v>
      </c>
      <c r="M53" s="325">
        <v>19.100000000000001</v>
      </c>
      <c r="N53" s="326">
        <v>-72.3</v>
      </c>
    </row>
    <row r="54" spans="1:14">
      <c r="A54" s="250"/>
      <c r="B54" s="246"/>
      <c r="C54" s="246"/>
      <c r="D54" s="246"/>
      <c r="E54" s="246"/>
      <c r="F54" s="246"/>
      <c r="G54" s="327"/>
      <c r="H54" s="328" t="s">
        <v>511</v>
      </c>
      <c r="I54" s="329">
        <v>267181</v>
      </c>
      <c r="J54" s="330">
        <v>46702</v>
      </c>
      <c r="K54" s="331">
        <v>6.5</v>
      </c>
      <c r="L54" s="332">
        <v>79695</v>
      </c>
      <c r="M54" s="333">
        <v>17</v>
      </c>
      <c r="N54" s="334">
        <v>-10.5</v>
      </c>
    </row>
    <row r="55" spans="1:14">
      <c r="A55" s="250"/>
      <c r="B55" s="246"/>
      <c r="C55" s="246"/>
      <c r="D55" s="246"/>
      <c r="E55" s="246"/>
      <c r="F55" s="246"/>
      <c r="G55" s="312" t="s">
        <v>513</v>
      </c>
      <c r="H55" s="313"/>
      <c r="I55" s="321">
        <v>551729</v>
      </c>
      <c r="J55" s="322">
        <v>97634</v>
      </c>
      <c r="K55" s="323">
        <v>-9.6999999999999993</v>
      </c>
      <c r="L55" s="324">
        <v>175675</v>
      </c>
      <c r="M55" s="325">
        <v>0.6</v>
      </c>
      <c r="N55" s="326">
        <v>-10.3</v>
      </c>
    </row>
    <row r="56" spans="1:14">
      <c r="A56" s="250"/>
      <c r="B56" s="246"/>
      <c r="C56" s="246"/>
      <c r="D56" s="246"/>
      <c r="E56" s="246"/>
      <c r="F56" s="246"/>
      <c r="G56" s="327"/>
      <c r="H56" s="328" t="s">
        <v>511</v>
      </c>
      <c r="I56" s="329">
        <v>366546</v>
      </c>
      <c r="J56" s="330">
        <v>64864</v>
      </c>
      <c r="K56" s="331">
        <v>38.9</v>
      </c>
      <c r="L56" s="332">
        <v>87698</v>
      </c>
      <c r="M56" s="333">
        <v>10</v>
      </c>
      <c r="N56" s="334">
        <v>28.9</v>
      </c>
    </row>
    <row r="57" spans="1:14">
      <c r="A57" s="250"/>
      <c r="B57" s="246"/>
      <c r="C57" s="246"/>
      <c r="D57" s="246"/>
      <c r="E57" s="246"/>
      <c r="F57" s="246"/>
      <c r="G57" s="312" t="s">
        <v>514</v>
      </c>
      <c r="H57" s="313"/>
      <c r="I57" s="321">
        <v>1042905</v>
      </c>
      <c r="J57" s="322">
        <v>189069</v>
      </c>
      <c r="K57" s="323">
        <v>93.7</v>
      </c>
      <c r="L57" s="324">
        <v>162193</v>
      </c>
      <c r="M57" s="325">
        <v>-7.7</v>
      </c>
      <c r="N57" s="326">
        <v>101.4</v>
      </c>
    </row>
    <row r="58" spans="1:14">
      <c r="A58" s="250"/>
      <c r="B58" s="246"/>
      <c r="C58" s="246"/>
      <c r="D58" s="246"/>
      <c r="E58" s="246"/>
      <c r="F58" s="246"/>
      <c r="G58" s="327"/>
      <c r="H58" s="328" t="s">
        <v>511</v>
      </c>
      <c r="I58" s="329">
        <v>817073</v>
      </c>
      <c r="J58" s="330">
        <v>148128</v>
      </c>
      <c r="K58" s="331">
        <v>128.4</v>
      </c>
      <c r="L58" s="332">
        <v>79985</v>
      </c>
      <c r="M58" s="333">
        <v>-8.8000000000000007</v>
      </c>
      <c r="N58" s="334">
        <v>137.19999999999999</v>
      </c>
    </row>
    <row r="59" spans="1:14">
      <c r="A59" s="250"/>
      <c r="B59" s="246"/>
      <c r="C59" s="246"/>
      <c r="D59" s="246"/>
      <c r="E59" s="246"/>
      <c r="F59" s="246"/>
      <c r="G59" s="312" t="s">
        <v>515</v>
      </c>
      <c r="H59" s="313"/>
      <c r="I59" s="321">
        <v>526761</v>
      </c>
      <c r="J59" s="322">
        <v>96689</v>
      </c>
      <c r="K59" s="323">
        <v>-48.9</v>
      </c>
      <c r="L59" s="324">
        <v>168868</v>
      </c>
      <c r="M59" s="325">
        <v>4.0999999999999996</v>
      </c>
      <c r="N59" s="326">
        <v>-53</v>
      </c>
    </row>
    <row r="60" spans="1:14">
      <c r="A60" s="250"/>
      <c r="B60" s="246"/>
      <c r="C60" s="246"/>
      <c r="D60" s="246"/>
      <c r="E60" s="246"/>
      <c r="F60" s="246"/>
      <c r="G60" s="327"/>
      <c r="H60" s="328" t="s">
        <v>511</v>
      </c>
      <c r="I60" s="335">
        <v>332328</v>
      </c>
      <c r="J60" s="330">
        <v>61000</v>
      </c>
      <c r="K60" s="331">
        <v>-58.8</v>
      </c>
      <c r="L60" s="332">
        <v>79360</v>
      </c>
      <c r="M60" s="333">
        <v>-0.8</v>
      </c>
      <c r="N60" s="334">
        <v>-58</v>
      </c>
    </row>
    <row r="61" spans="1:14">
      <c r="A61" s="250"/>
      <c r="B61" s="246"/>
      <c r="C61" s="246"/>
      <c r="D61" s="246"/>
      <c r="E61" s="246"/>
      <c r="F61" s="246"/>
      <c r="G61" s="312" t="s">
        <v>516</v>
      </c>
      <c r="H61" s="336"/>
      <c r="I61" s="337">
        <v>814218</v>
      </c>
      <c r="J61" s="338">
        <v>144539</v>
      </c>
      <c r="K61" s="339">
        <v>8.9</v>
      </c>
      <c r="L61" s="340">
        <v>165593</v>
      </c>
      <c r="M61" s="341">
        <v>3.3</v>
      </c>
      <c r="N61" s="326">
        <v>5.6</v>
      </c>
    </row>
    <row r="62" spans="1:14">
      <c r="A62" s="250"/>
      <c r="B62" s="246"/>
      <c r="C62" s="246"/>
      <c r="D62" s="246"/>
      <c r="E62" s="246"/>
      <c r="F62" s="246"/>
      <c r="G62" s="327"/>
      <c r="H62" s="328" t="s">
        <v>511</v>
      </c>
      <c r="I62" s="329">
        <v>407107</v>
      </c>
      <c r="J62" s="330">
        <v>72906</v>
      </c>
      <c r="K62" s="331">
        <v>16.600000000000001</v>
      </c>
      <c r="L62" s="332">
        <v>78976</v>
      </c>
      <c r="M62" s="333">
        <v>1.5</v>
      </c>
      <c r="N62" s="334">
        <v>15.1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89.01</v>
      </c>
      <c r="G47" s="12">
        <v>93.29</v>
      </c>
      <c r="H47" s="12">
        <v>104.18</v>
      </c>
      <c r="I47" s="12">
        <v>100.64</v>
      </c>
      <c r="J47" s="13">
        <v>101.82</v>
      </c>
    </row>
    <row r="48" spans="2:10" ht="57.75" customHeight="1">
      <c r="B48" s="14"/>
      <c r="C48" s="1174" t="s">
        <v>4</v>
      </c>
      <c r="D48" s="1174"/>
      <c r="E48" s="1175"/>
      <c r="F48" s="15">
        <v>24.86</v>
      </c>
      <c r="G48" s="16">
        <v>27.16</v>
      </c>
      <c r="H48" s="16">
        <v>18.84</v>
      </c>
      <c r="I48" s="16">
        <v>13.9</v>
      </c>
      <c r="J48" s="17">
        <v>8.1999999999999993</v>
      </c>
    </row>
    <row r="49" spans="2:10" ht="57.75" customHeight="1" thickBot="1">
      <c r="B49" s="18"/>
      <c r="C49" s="1176" t="s">
        <v>5</v>
      </c>
      <c r="D49" s="1176"/>
      <c r="E49" s="1177"/>
      <c r="F49" s="19">
        <v>1.31</v>
      </c>
      <c r="G49" s="20">
        <v>6.96</v>
      </c>
      <c r="H49" s="20">
        <v>0.41</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2018-10-31T06:15:18Z</cp:lastPrinted>
  <dcterms:created xsi:type="dcterms:W3CDTF">2018-01-24T06:03:40Z</dcterms:created>
  <dcterms:modified xsi:type="dcterms:W3CDTF">2018-11-27T02:19:50Z</dcterms:modified>
  <cp:category/>
</cp:coreProperties>
</file>