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tabRatio="7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U37" i="9"/>
  <c r="C37" i="9"/>
  <c r="AM36" i="9"/>
  <c r="C36" i="9"/>
  <c r="C34" i="9"/>
  <c r="C35" i="9" s="1"/>
  <c r="U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<sst xmlns="http://schemas.openxmlformats.org/spreadsheetml/2006/main" count="1095" uniqueCount="578">
  <si>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</si>
  <si>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</si>
  <si>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</si>
  <si>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</si>
  <si>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</si>
  <si>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</si>
  <si>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</si>
  <si>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</si>
  <si>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</si>
  <si>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</si>
  <si>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</si>
  <si>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</si>
  <si>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</si>
  <si>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</si>
  <si>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</si>
  <si>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</si>
  <si>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</si>
  <si>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</si>
  <si>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</si>
  <si>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</si>
  <si>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</si>
  <si>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</si>
  <si>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</si>
  <si>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</si>
  <si>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</si>
  <si>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</si>
  <si>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</si>
  <si>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</si>
  <si>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</si>
  <si>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</si>
  <si>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</si>
  <si>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</si>
  <si>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</si>
  <si>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</si>
  <si>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</si>
  <si>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</si>
  <si>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</si>
  <si>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</si>
  <si>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</si>
  <si>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</si>
  <si>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</si>
  <si>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</si>
  <si>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</si>
  <si>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</si>
  <si>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</si>
  <si>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</si>
  <si>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</si>
  <si>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</si>
  <si>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</si>
  <si>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</si>
  <si>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</si>
  <si>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</si>
  <si>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</si>
  <si>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</si>
  <si>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</si>
  <si>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</si>
  <si>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</si>
  <si>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</si>
  <si>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</si>
  <si>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</si>
  <si>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</si>
  <si>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</si>
  <si>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</si>
  <si>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</si>
  <si>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</si>
  <si>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</si>
  <si>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</si>
  <si>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</si>
  <si>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</si>
  <si>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</si>
  <si>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</si>
  <si>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</si>
  <si>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</si>
  <si>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</si>
  <si>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</si>
  <si>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</si>
  <si>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</si>
  <si>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</si>
  <si>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</si>
  <si>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</si>
  <si>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</si>
  <si>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</si>
  <si>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</si>
  <si>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</si>
  <si>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</si>
  <si>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</si>
  <si>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</si>
  <si>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</si>
  <si>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</si>
  <si>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</si>
  <si>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</si>
  <si>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</si>
  <si>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</si>
  <si>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</si>
  <si>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</si>
  <si>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</si>
  <si>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</si>
  <si>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</si>
  <si>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</si>
  <si>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</si>
  <si>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</si>
  <si>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</si>
  <si>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</si>
  <si>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</si>
  <si>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</si>
  <si>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</si>
  <si>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</si>
  <si>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</si>
  <si>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</si>
  <si>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</si>
  <si>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</si>
  <si>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</si>
  <si>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</si>
  <si>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</si>
  <si>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</si>
  <si>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</si>
  <si>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</si>
  <si>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</si>
  <si>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</si>
  <si>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</si>
  <si>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</si>
  <si>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</si>
  <si>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</si>
  <si>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</si>
  <si>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</si>
  <si>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</si>
  <si>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</si>
  <si>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</si>
  <si>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</si>
  <si>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</si>
  <si>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</si>
  <si>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</si>
  <si>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</si>
  <si>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</si>
  <si>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</si>
  <si>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</si>
  <si>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</si>
  <si>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</si>
  <si>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</si>
  <si>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</si>
  <si>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</si>
  <si>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</si>
  <si>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</si>
  <si>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</si>
  <si>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</si>
  <si>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</si>
  <si>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</si>
  <si>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</si>
  <si>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</si>
  <si>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</si>
  <si>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</si>
  <si>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</si>
  <si>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</si>
  <si>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</si>
  <si>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</si>
  <si>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</si>
  <si>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</si>
  <si>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</si>
  <si>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</si>
  <si>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</si>
  <si>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</si>
  <si>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</si>
  <si>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</si>
  <si>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</si>
  <si>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</si>
  <si>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</si>
  <si>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</si>
  <si>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</si>
  <si>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</si>
  <si>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</si>
  <si>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</si>
  <si>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</si>
  <si>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</si>
  <si>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</si>
  <si>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</si>
  <si>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</si>
  <si>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</si>
  <si>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</si>
  <si>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</si>
  <si>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</si>
  <si>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</si>
  <si>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</si>
  <si>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</si>
  <si>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</si>
  <si>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</si>
  <si>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</si>
  <si>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</si>
  <si>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</si>
  <si>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</si>
  <si>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</si>
  <si>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</si>
  <si>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</si>
  <si>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</si>
  <si>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</si>
  <si>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</si>
  <si>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</si>
  <si>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</si>
  <si>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徳島県美馬市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</si>
  <si>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</si>
  <si>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</si>
  <si>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</si>
  <si>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</si>
  <si>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</si>
  <si>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</si>
  <si>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</si>
  <si>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</si>
  <si>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</si>
  <si>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</si>
  <si>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</si>
  <si>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</si>
  <si>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</si>
  <si>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</si>
  <si>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</si>
  <si>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</si>
  <si>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</si>
  <si>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</si>
  <si>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</si>
  <si>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</si>
  <si>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</si>
  <si>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</si>
  <si>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</si>
  <si>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</si>
  <si>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</si>
  <si>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</si>
  <si>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</si>
  <si>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</si>
  <si>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</si>
  <si>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</si>
  <si>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</si>
  <si>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</si>
  <si>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</si>
  <si>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</si>
  <si>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</si>
  <si>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</si>
  <si>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</si>
  <si>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</si>
  <si>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</si>
  <si>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</si>
  <si>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</si>
  <si>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</si>
  <si>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</si>
  <si>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</si>
  <si>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</si>
  <si>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</si>
  <si>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</si>
  <si>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</si>
  <si>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</si>
  <si>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</si>
  <si>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</si>
  <si>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</si>
  <si>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</si>
  <si>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</si>
  <si>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</si>
  <si>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</si>
  <si>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</si>
  <si>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</si>
  <si>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</si>
  <si>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</si>
  <si>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</si>
  <si>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</si>
  <si>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</si>
  <si>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</si>
  <si>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</si>
  <si>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</si>
  <si>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</si>
  <si>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</si>
  <si>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</si>
  <si>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</si>
  <si>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</si>
  <si>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</si>
  <si>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</si>
  <si>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</si>
  <si>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</si>
  <si>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</si>
  <si>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</si>
  <si>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</si>
  <si>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</si>
  <si>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</si>
  <si>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</si>
  <si>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</si>
  <si>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</si>
  <si>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</si>
  <si>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</si>
  <si>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</si>
  <si>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</si>
  <si>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</si>
  <si>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</si>
  <si>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</si>
  <si>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</si>
  <si>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</si>
  <si>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</si>
  <si>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</si>
  <si>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</si>
  <si>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</si>
  <si>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</si>
  <si>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</si>
  <si>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</si>
  <si>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</si>
  <si>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</si>
  <si>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</si>
  <si>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</si>
  <si>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</si>
  <si>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</si>
  <si>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</si>
  <si>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</si>
  <si>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</si>
  <si>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</si>
  <si>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</si>
  <si>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</si>
  <si>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</si>
  <si>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</si>
  <si>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</si>
  <si>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</si>
  <si>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</si>
  <si>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</si>
  <si>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</si>
  <si>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</si>
  <si>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</si>
  <si>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</si>
  <si>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</si>
  <si>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</si>
  <si>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</si>
  <si>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</si>
  <si>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</si>
  <si>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</si>
  <si>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</si>
  <si>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</si>
  <si>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</si>
  <si>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</si>
  <si>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</si>
  <si>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</si>
  <si>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</si>
  <si>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</si>
  <si>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</si>
  <si>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</si>
  <si>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</si>
  <si>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</si>
  <si>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</si>
  <si>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</si>
  <si>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</si>
  <si>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</si>
  <si>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</si>
  <si>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</si>
  <si>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</si>
  <si>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</si>
  <si>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</si>
  <si>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徳島県美馬市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</si>
  <si>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</si>
  <si>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</si>
  <si>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</si>
  <si>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</si>
  <si>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</si>
  <si>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</si>
  <si>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</si>
  <si>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</si>
  <si>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</si>
  <si>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</si>
  <si>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</si>
  <si>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</si>
  <si>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</si>
  <si>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</si>
  <si>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</si>
  <si>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</si>
  <si>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</si>
  <si>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</si>
  <si>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</si>
  <si>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</si>
  <si>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</si>
  <si>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</si>
  <si>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</si>
  <si>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</si>
  <si>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</si>
  <si>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</si>
  <si>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</si>
  <si>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</si>
  <si>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</si>
  <si>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</si>
  <si>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</si>
  <si>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</si>
  <si>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</si>
  <si>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</si>
  <si>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</si>
  <si>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</si>
  <si>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</si>
  <si>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</si>
  <si>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</si>
  <si>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</si>
  <si>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美馬市公共下水道事業特別会計</t>
    <phoneticPr fontId="5"/>
  </si>
  <si>
    <t>法非適用企業</t>
    <phoneticPr fontId="5"/>
  </si>
  <si>
    <t>美馬市農業集落排水事業特別会計</t>
    <phoneticPr fontId="5"/>
  </si>
  <si>
    <t>美馬市一の森ヒュッテ事業特別会計</t>
    <phoneticPr fontId="5"/>
  </si>
  <si>
    <t>美馬市簡易水道事業特別会計</t>
    <phoneticPr fontId="5"/>
  </si>
  <si>
    <t>美馬市小水力発電事業特別会計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</si>
  <si>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</si>
  <si>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</si>
  <si>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</si>
  <si>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</si>
  <si>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</si>
  <si>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</si>
  <si>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</si>
  <si>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</si>
  <si>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</si>
  <si>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</si>
  <si>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</si>
  <si>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</si>
  <si>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</si>
  <si>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</si>
  <si>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</si>
  <si>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</si>
  <si>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</si>
  <si>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</si>
  <si>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</si>
  <si>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</si>
  <si>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</si>
  <si>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</si>
  <si>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</si>
  <si>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</si>
  <si>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</si>
  <si>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</si>
  <si>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</si>
  <si>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</si>
  <si>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</si>
  <si>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</si>
  <si>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</si>
  <si>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</si>
  <si>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</si>
  <si>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</si>
  <si>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</si>
  <si>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</si>
  <si>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</si>
  <si>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</si>
  <si>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</si>
  <si>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</si>
  <si>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</si>
  <si>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</si>
  <si>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</si>
  <si>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</si>
  <si>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</si>
  <si>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</si>
  <si>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</si>
  <si>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</si>
  <si>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</si>
  <si>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</si>
  <si>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</si>
  <si>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</si>
  <si>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</si>
  <si>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</si>
  <si>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</si>
  <si>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</si>
  <si>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</si>
  <si>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</si>
  <si>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</si>
  <si>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</si>
  <si>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</si>
  <si>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</si>
  <si>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</si>
  <si>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</si>
  <si>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</si>
  <si>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</si>
  <si>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</si>
  <si>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</si>
  <si>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</si>
  <si>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</si>
  <si>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</si>
  <si>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</si>
  <si>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</si>
  <si>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</si>
  <si>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</si>
  <si>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</si>
  <si>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</si>
  <si>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</si>
  <si>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</si>
  <si>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</si>
  <si>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</si>
  <si>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</si>
  <si>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</si>
  <si>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</si>
  <si>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</si>
  <si>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</si>
  <si>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</si>
  <si>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</si>
  <si>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</si>
  <si>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</si>
  <si>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</si>
  <si>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</si>
  <si>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</si>
  <si>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</si>
  <si>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</si>
  <si>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</si>
  <si>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</si>
  <si>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</si>
  <si>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</si>
  <si>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</si>
  <si>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</si>
  <si>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</si>
  <si>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</si>
  <si>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</si>
  <si>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</si>
  <si>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</si>
  <si>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</si>
  <si>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</si>
  <si>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</si>
  <si>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</si>
  <si>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</si>
  <si>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</si>
  <si>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</si>
  <si>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</si>
  <si>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</si>
  <si>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</si>
  <si>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</si>
  <si>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</si>
  <si>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</si>
  <si>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</si>
  <si>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</si>
  <si>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</si>
  <si>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</si>
  <si>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</si>
  <si>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</si>
  <si>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</si>
  <si>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</si>
  <si>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</si>
  <si>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</si>
  <si>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</si>
  <si>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</si>
  <si>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</si>
  <si>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</si>
  <si>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</si>
  <si>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</si>
  <si>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</si>
  <si>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美馬市水道事業会計</t>
  </si>
  <si>
    <t>一般会計</t>
  </si>
  <si>
    <t>美馬市国民健康保険特別会計</t>
  </si>
  <si>
    <t>美馬市工業用水道事業会計</t>
  </si>
  <si>
    <t>美馬市介護保険特別会計</t>
  </si>
  <si>
    <t>美馬市後期高齢者医療特別会計</t>
  </si>
  <si>
    <t>美馬市住宅新築資金等貸付事業特別会計</t>
  </si>
  <si>
    <t>美馬市簡易水道事業特別会計</t>
  </si>
  <si>
    <t>その他会計（赤字）</t>
  </si>
  <si>
    <t>その他会計（黒字）</t>
  </si>
  <si>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</si>
  <si>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</si>
  <si>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</si>
  <si>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</si>
  <si>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</si>
  <si>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美馬西部学校給食センター組合</t>
    <rPh sb="0" eb="4">
      <t>ミマセイブ</t>
    </rPh>
    <rPh sb="4" eb="6">
      <t>ガッコウ</t>
    </rPh>
    <rPh sb="6" eb="8">
      <t>キュウショク</t>
    </rPh>
    <rPh sb="12" eb="14">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</si>
  <si>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</si>
  <si>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</si>
  <si>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</si>
  <si>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</si>
  <si>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</si>
  <si>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</si>
  <si>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ミマコンポスト</t>
  </si>
  <si>
    <t>ふるさとわきまち</t>
  </si>
  <si>
    <t>清流の郷</t>
    <rPh sb="0" eb="2">
      <t>セイリュウ</t>
    </rPh>
    <rPh sb="3" eb="4">
      <t>サト</t>
    </rPh>
    <phoneticPr fontId="5"/>
  </si>
  <si>
    <t>ウッドピア</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</si>
  <si>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</si>
  <si>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</si>
  <si>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</si>
  <si>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</si>
  <si>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</si>
  <si>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</si>
  <si>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</si>
  <si>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</si>
  <si>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</si>
  <si>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</si>
  <si>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</si>
  <si>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</si>
  <si>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</si>
  <si>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</si>
  <si>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</si>
  <si>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</si>
  <si>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</si>
  <si>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</si>
  <si>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</si>
  <si>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有形固定資産減価償却率ともに類似団体平均値を下回っている。老朽化した施設の建替え等により有形固定資産減価償却率が減少する一方、建替え費用に国庫補助金を活用したこと、また、過疎対策事業債や合併特例事業債など基準財政需要額への算入率の高い地方債を活用したことで、将来負担比率が平均値を下回ったと考えられる。</t>
    <phoneticPr fontId="2"/>
  </si>
  <si>
    <t>　合併前に借り入れた地方債（基準財政需要額への算入率が比較的低い）や一部事務組合が借り入れた地方債の償還額及び残高の減少により、将来負担比率・実質公債費比率ともに平成26年度まで減少している。
　平成27年度以降、穴吹庁舎増築・改修事業債の元利償還金の増額等の影響により実質公債費比率は増加傾向にある。また、将来負担比率についても、美馬地区統合小学校建設事業債の借入れ等による地方債現在高の増加や、地方債の償還額等に充当可能な基金残高の減少等により、平成28年度は前年度から数値が悪化した。</t>
    <phoneticPr fontId="2"/>
  </si>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</sst>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73804</c:v>
                </c:pt>
                <c:pt idx="1">
                  <c:v>148531</c:v>
                </c:pt>
                <c:pt idx="2">
                  <c:v>173168</c:v>
                </c:pt>
                <c:pt idx="3">
                  <c:v>151168</c:v>
                </c:pt>
                <c:pt idx="4">
                  <c:v>177759</c:v>
                </c:pt>
              </c:numCache>
            </c:numRef>
          </c:val>
          <c:smooth val="0"/>
        </c:ser>
        <c:dLbls>
          <c:showLegendKey val="0"/>
          <c:showVal val="0"/>
          <c:showCatName val="0"/>
          <c:showSerName val="0"/>
          <c:showPercent val="0"/>
          <c:showBubbleSize val="0"/>
        </c:dLbls>
        <c:marker val="1"/>
        <c:smooth val="0"/>
        <c:axId val="559123168"/>
        <c:axId val="559120032"/>
      </c:lineChart>
      <c:catAx>
        <c:axId val="559123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120032"/>
        <c:crosses val="autoZero"/>
        <c:auto val="1"/>
        <c:lblAlgn val="ctr"/>
        <c:lblOffset val="100"/>
        <c:tickLblSkip val="1"/>
        <c:tickMarkSkip val="1"/>
        <c:noMultiLvlLbl val="0"/>
      </c:catAx>
      <c:valAx>
        <c:axId val="5591200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12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4.49</c:v>
                </c:pt>
                <c:pt idx="1">
                  <c:v>4.8600000000000003</c:v>
                </c:pt>
                <c:pt idx="2">
                  <c:v>3.59</c:v>
                </c:pt>
                <c:pt idx="3">
                  <c:v>5.61</c:v>
                </c:pt>
                <c:pt idx="4">
                  <c:v>4.72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18.850000000000001</c:v>
                </c:pt>
                <c:pt idx="1">
                  <c:v>21.15</c:v>
                </c:pt>
                <c:pt idx="2">
                  <c:v>29.1</c:v>
                </c:pt>
                <c:pt idx="3">
                  <c:v>30.71</c:v>
                </c:pt>
                <c:pt idx="4">
                  <c:v>31.2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59121600"/>
        <c:axId val="55911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6.49</c:v>
                </c:pt>
                <c:pt idx="1">
                  <c:v>2.93</c:v>
                </c:pt>
                <c:pt idx="2">
                  <c:v>6.56</c:v>
                </c:pt>
                <c:pt idx="3">
                  <c:v>4.3899999999999997</c:v>
                </c:pt>
                <c:pt idx="4">
                  <c:v>-0.95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59121600"/>
        <c:axId val="559116896"/>
      </c:lineChart>
      <c:catAx>
        <c:axId val="5591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116896"/>
        <c:crosses val="autoZero"/>
        <c:auto val="1"/>
        <c:lblAlgn val="ctr"/>
        <c:lblOffset val="100"/>
        <c:tickLblSkip val="1"/>
        <c:tickMarkSkip val="1"/>
        <c:noMultiLvlLbl val="0"/>
      </c:catAx>
      <c:valAx>
        <c:axId val="55911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12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0.08</c:v>
                </c:pt>
                <c:pt idx="4">
                  <c:v>#N/A</c:v>
                </c:pt>
                <c:pt idx="5">
                  <c:v>0.06</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美馬市簡易水道事業特別会計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0.08</c:v>
                </c:pt>
                <c:pt idx="4">
                  <c:v>#N/A</c:v>
                </c:pt>
                <c:pt idx="5">
                  <c:v>0.04</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美馬市住宅新築資金等貸付事業特別会計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美馬市後期高齢者医療特別会計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美馬市介護保険特別会計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0.38</c:v>
                </c:pt>
                <c:pt idx="4">
                  <c:v>#N/A</c:v>
                </c:pt>
                <c:pt idx="5">
                  <c:v>0.77</c:v>
                </c:pt>
                <c:pt idx="6">
                  <c:v>#N/A</c:v>
                </c:pt>
                <c:pt idx="7">
                  <c:v>1.0900000000000001</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美馬市工業用水道事業会計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#N/A</c:v>
                </c:pt>
                <c:pt idx="5">
                  <c:v>7.0000000000000007E-2</c:v>
                </c:pt>
                <c:pt idx="6">
                  <c:v>#N/A</c:v>
                </c:pt>
                <c:pt idx="7">
                  <c:v>0.28000000000000003</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美馬市国民健康保険特別会計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0.31</c:v>
                </c:pt>
                <c:pt idx="2">
                  <c:v>#N/A</c:v>
                </c:pt>
                <c:pt idx="3">
                  <c:v>0.63</c:v>
                </c:pt>
                <c:pt idx="4">
                  <c:v>#N/A</c:v>
                </c:pt>
                <c:pt idx="5">
                  <c:v>0.59</c:v>
                </c:pt>
                <c:pt idx="6">
                  <c:v>#N/A</c:v>
                </c:pt>
                <c:pt idx="7">
                  <c:v>0.59</c:v>
                </c:pt>
                <c:pt idx="8">
                  <c:v>#N/A</c:v>
                </c:pt>
                <c:pt idx="9">
                  <c:v>0.56000000000000005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4.43</c:v>
                </c:pt>
                <c:pt idx="2">
                  <c:v>#N/A</c:v>
                </c:pt>
                <c:pt idx="3">
                  <c:v>4.8</c:v>
                </c:pt>
                <c:pt idx="4">
                  <c:v>#N/A</c:v>
                </c:pt>
                <c:pt idx="5">
                  <c:v>3.57</c:v>
                </c:pt>
                <c:pt idx="6">
                  <c:v>#N/A</c:v>
                </c:pt>
                <c:pt idx="7">
                  <c:v>5.57</c:v>
                </c:pt>
                <c:pt idx="8">
                  <c:v>#N/A</c:v>
                </c:pt>
                <c:pt idx="9">
                  <c:v>4.67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3.13</c:v>
                </c:pt>
                <c:pt idx="2">
                  <c:v>#N/A</c:v>
                </c:pt>
                <c:pt idx="3">
                  <c:v>3.65</c:v>
                </c:pt>
                <c:pt idx="4">
                  <c:v>#N/A</c:v>
                </c:pt>
                <c:pt idx="5">
                  <c:v>3.02</c:v>
                </c:pt>
                <c:pt idx="6">
                  <c:v>#N/A</c:v>
                </c:pt>
                <c:pt idx="7">
                  <c:v>4.6900000000000004</c:v>
                </c:pt>
                <c:pt idx="8">
                  <c:v>#N/A</c:v>
                </c:pt>
                <c:pt idx="9">
                  <c:v>5.37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9122384"/>
        <c:axId val="559129048"/>
      </c:barChart>
      <c:catAx>
        <c:axId val="55912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129048"/>
        <c:crosses val="autoZero"/>
        <c:auto val="1"/>
        <c:lblAlgn val="ctr"/>
        <c:lblOffset val="100"/>
        <c:tickLblSkip val="1"/>
        <c:tickMarkSkip val="1"/>
        <c:noMultiLvlLbl val="0"/>
      </c:catAx>
      <c:valAx>
        <c:axId val="55912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12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2212</c:v>
                </c:pt>
                <c:pt idx="5">
                  <c:v>2262</c:v>
                </c:pt>
                <c:pt idx="8">
                  <c:v>2412</c:v>
                </c:pt>
                <c:pt idx="11">
                  <c:v>2670</c:v>
                </c:pt>
                <c:pt idx="14">
                  <c:v>2664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c:v>
                </c:pt>
                <c:pt idx="3">
                  <c:v>25</c:v>
                </c:pt>
                <c:pt idx="6">
                  <c:v>18</c:v>
                </c:pt>
                <c:pt idx="9">
                  <c:v>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c:v>
                </c:pt>
                <c:pt idx="3">
                  <c:v>86</c:v>
                </c:pt>
                <c:pt idx="6">
                  <c:v>88</c:v>
                </c:pt>
                <c:pt idx="9">
                  <c:v>76</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326</c:v>
                </c:pt>
                <c:pt idx="3">
                  <c:v>326</c:v>
                </c:pt>
                <c:pt idx="6">
                  <c:v>322</c:v>
                </c:pt>
                <c:pt idx="9">
                  <c:v>314</c:v>
                </c:pt>
                <c:pt idx="12">
                  <c:v>299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2597</c:v>
                </c:pt>
                <c:pt idx="3">
                  <c:v>2653</c:v>
                </c:pt>
                <c:pt idx="6">
                  <c:v>2772</c:v>
                </c:pt>
                <c:pt idx="9">
                  <c:v>3183</c:v>
                </c:pt>
                <c:pt idx="12">
                  <c:v>3335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9123952"/>
        <c:axId val="559125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833</c:v>
                </c:pt>
                <c:pt idx="2">
                  <c:v>#N/A</c:v>
                </c:pt>
                <c:pt idx="3">
                  <c:v>#N/A</c:v>
                </c:pt>
                <c:pt idx="4">
                  <c:v>828</c:v>
                </c:pt>
                <c:pt idx="5">
                  <c:v>#N/A</c:v>
                </c:pt>
                <c:pt idx="6">
                  <c:v>#N/A</c:v>
                </c:pt>
                <c:pt idx="7">
                  <c:v>788</c:v>
                </c:pt>
                <c:pt idx="8">
                  <c:v>#N/A</c:v>
                </c:pt>
                <c:pt idx="9">
                  <c:v>#N/A</c:v>
                </c:pt>
                <c:pt idx="10">
                  <c:v>904</c:v>
                </c:pt>
                <c:pt idx="11">
                  <c:v>#N/A</c:v>
                </c:pt>
                <c:pt idx="12">
                  <c:v>#N/A</c:v>
                </c:pt>
                <c:pt idx="13">
                  <c:v>1021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9123952"/>
        <c:axId val="559125128"/>
      </c:lineChart>
      <c:catAx>
        <c:axId val="55912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125128"/>
        <c:crosses val="autoZero"/>
        <c:auto val="1"/>
        <c:lblAlgn val="ctr"/>
        <c:lblOffset val="100"/>
        <c:tickLblSkip val="1"/>
        <c:tickMarkSkip val="1"/>
        <c:noMultiLvlLbl val="0"/>
      </c:catAx>
      <c:valAx>
        <c:axId val="55912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12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20713</c:v>
                </c:pt>
                <c:pt idx="5">
                  <c:v>22187</c:v>
                </c:pt>
                <c:pt idx="8">
                  <c:v>22542</c:v>
                </c:pt>
                <c:pt idx="11">
                  <c:v>22362</c:v>
                </c:pt>
                <c:pt idx="14">
                  <c:v>22605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306</c:v>
                </c:pt>
                <c:pt idx="5">
                  <c:v>262</c:v>
                </c:pt>
                <c:pt idx="8">
                  <c:v>287</c:v>
                </c:pt>
                <c:pt idx="11">
                  <c:v>235</c:v>
                </c:pt>
                <c:pt idx="14">
                  <c:v>188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5458</c:v>
                </c:pt>
                <c:pt idx="5">
                  <c:v>5646</c:v>
                </c:pt>
                <c:pt idx="8">
                  <c:v>6563</c:v>
                </c:pt>
                <c:pt idx="11">
                  <c:v>7308</c:v>
                </c:pt>
                <c:pt idx="14">
                  <c:v>6705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c:v>
                </c:pt>
                <c:pt idx="3">
                  <c:v>15</c:v>
                </c:pt>
                <c:pt idx="6">
                  <c:v>7</c:v>
                </c:pt>
                <c:pt idx="9">
                  <c:v>3</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4262</c:v>
                </c:pt>
                <c:pt idx="3">
                  <c:v>4139</c:v>
                </c:pt>
                <c:pt idx="6">
                  <c:v>3806</c:v>
                </c:pt>
                <c:pt idx="9">
                  <c:v>3651</c:v>
                </c:pt>
                <c:pt idx="12">
                  <c:v>3510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334</c:v>
                </c:pt>
                <c:pt idx="3">
                  <c:v>253</c:v>
                </c:pt>
                <c:pt idx="6">
                  <c:v>165</c:v>
                </c:pt>
                <c:pt idx="9">
                  <c:v>92</c:v>
                </c:pt>
                <c:pt idx="12">
                  <c:v>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3676</c:v>
                </c:pt>
                <c:pt idx="3">
                  <c:v>3549</c:v>
                </c:pt>
                <c:pt idx="6">
                  <c:v>3348</c:v>
                </c:pt>
                <c:pt idx="9">
                  <c:v>3117</c:v>
                </c:pt>
                <c:pt idx="12">
                  <c:v>2987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c:v>
                </c:pt>
                <c:pt idx="3">
                  <c:v>20</c:v>
                </c:pt>
                <c:pt idx="6">
                  <c:v>1</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25359</c:v>
                </c:pt>
                <c:pt idx="3">
                  <c:v>26175</c:v>
                </c:pt>
                <c:pt idx="6">
                  <c:v>27723</c:v>
                </c:pt>
                <c:pt idx="9">
                  <c:v>27794</c:v>
                </c:pt>
                <c:pt idx="12">
                  <c:v>28847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9125912"/>
        <c:axId val="55912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7224</c:v>
                </c:pt>
                <c:pt idx="2">
                  <c:v>#N/A</c:v>
                </c:pt>
                <c:pt idx="3">
                  <c:v>#N/A</c:v>
                </c:pt>
                <c:pt idx="4">
                  <c:v>6057</c:v>
                </c:pt>
                <c:pt idx="5">
                  <c:v>#N/A</c:v>
                </c:pt>
                <c:pt idx="6">
                  <c:v>#N/A</c:v>
                </c:pt>
                <c:pt idx="7">
                  <c:v>5658</c:v>
                </c:pt>
                <c:pt idx="8">
                  <c:v>#N/A</c:v>
                </c:pt>
                <c:pt idx="9">
                  <c:v>#N/A</c:v>
                </c:pt>
                <c:pt idx="10">
                  <c:v>4754</c:v>
                </c:pt>
                <c:pt idx="11">
                  <c:v>#N/A</c:v>
                </c:pt>
                <c:pt idx="12">
                  <c:v>#N/A</c:v>
                </c:pt>
                <c:pt idx="13">
                  <c:v>5893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9125912"/>
        <c:axId val="559126304"/>
      </c:lineChart>
      <c:catAx>
        <c:axId val="55912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126304"/>
        <c:crosses val="autoZero"/>
        <c:auto val="1"/>
        <c:lblAlgn val="ctr"/>
        <c:lblOffset val="100"/>
        <c:tickLblSkip val="1"/>
        <c:tickMarkSkip val="1"/>
        <c:noMultiLvlLbl val="0"/>
      </c:catAx>
      <c:valAx>
        <c:axId val="55912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12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{0A8CE82D-7CFF-4266-B29F-5F7CCD438E1D}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{083FBEE1-CFE2-48A0-9BF4-C7EB7E2DB05F}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{8CBD109C-8B18-4259-AAA8-13C32A3FEE91}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{0AD5313D-ED06-45DA-8A03-78592DB44A8A}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{41F87C28-BAD7-4ECA-AD54-D6918F00CDEB}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41.9</c:v>
                </c:pt>
              </c:numCache>
            </c:numRef>
          </c:xVal>
          <c:yVal>
            <c:numRef>
              <c:f>公会計指標分析・財政指標組合せ分析表!$K$51:$O$51</c:f>
              <c:numCache>
                <c:formatCode>#,##0.0;"▲ "#,##0.0</c:formatCode>
                <c:ptCount val="5"/>
                <c:pt idx="3">
                  <c:v>48.3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{B8AD23FD-A01C-4256-A200-145FDDF2E108}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{1A2CA52B-FD1E-4CDB-9833-F3EB8C130363}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{A4B7B2DF-7BF2-4B9E-9243-16567AA5B4BE}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{3C9152F3-2372-457F-968E-3206AF4634A3}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{BBCCDBC5-BF55-44C8-92EF-786E138D97D0}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59128656"/>
        <c:axId val="559117680"/>
      </c:scatterChart>
      <c:valAx>
        <c:axId val="559128656"/>
        <c:scaling>
          <c:orientation val="minMax"/>
          <c:max val="54"/>
          <c:min val="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117680"/>
        <c:crosses val="autoZero"/>
        <c:crossBetween val="midCat"/>
      </c:valAx>
      <c:valAx>
        <c:axId val="559117680"/>
        <c:scaling>
          <c:orientation val="minMax"/>
          <c:max val="61"/>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12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{0A23EC4A-ECD9-4E13-B394-DC8897614AE6}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{7879F405-EBF9-4E9D-8E65-B7A1A8EA430B}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{C393BF16-4274-483E-854B-89969C702657}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{BFFE0FC9-B2DF-47D7-A4CB-2532A6854D9E}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{0817E5CA-2F6B-44D4-A796-23ED97BDF69A}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8.6</c:v>
                </c:pt>
                <c:pt idx="2">
                  <c:v>8.1999999999999993</c:v>
                </c:pt>
                <c:pt idx="3">
                  <c:v>8.5</c:v>
                </c:pt>
                <c:pt idx="4">
                  <c:v>9.1999999999999993</c:v>
                </c:pt>
              </c:numCache>
            </c:numRef>
          </c:xVal>
          <c:yVal>
            <c:numRef>
              <c:f>公会計指標分析・財政指標組合せ分析表!$K$73:$O$73</c:f>
              <c:numCache>
                <c:formatCode>#,##0.0;"▲ "#,##0.0</c:formatCode>
                <c:ptCount val="5"/>
                <c:pt idx="0">
                  <c:v>72.599999999999994</c:v>
                </c:pt>
                <c:pt idx="1">
                  <c:v>60.5</c:v>
                </c:pt>
                <c:pt idx="2">
                  <c:v>57.7</c:v>
                </c:pt>
                <c:pt idx="3">
                  <c:v>48.3</c:v>
                </c:pt>
                <c:pt idx="4">
                  <c:v>61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{9D43B5CC-E917-437E-9A48-89B15DD29F41}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{9B8A6C04-864C-4973-AE0C-78E02296A759}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{40EEEAC7-2AF7-4339-9CD5-8582585F30A0}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{7ACC53C4-7533-4FF4-90CA-789EC8E7C3C7}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{E86AD556-E10A-4E7C-8B67-7480A738C4F1}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9127872"/>
        <c:axId val="559118072"/>
      </c:scatterChart>
      <c:valAx>
        <c:axId val="559127872"/>
        <c:scaling>
          <c:orientation val="minMax"/>
          <c:max val="13.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118072"/>
        <c:crosses val="autoZero"/>
        <c:crossBetween val="midCat"/>
      </c:valAx>
      <c:valAx>
        <c:axId val="559118072"/>
        <c:scaling>
          <c:orientation val="minMax"/>
          <c:max val="8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127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人口減少</a:t>
          </a:r>
          <a:r>
            <a:rPr lang="ja-JP" altLang="en-US" sz="1300" b="0" i="0" baseline="0">
              <a:solidFill>
                <a:schemeClr val="dk1"/>
              </a:solidFill>
              <a:effectLst/>
              <a:latin typeface="+mn-ea"/>
              <a:ea typeface="+mn-ea"/>
              <a:cs typeface="+mn-cs"/>
            </a:rPr>
            <a:t>、特に</a:t>
          </a:r>
          <a:r>
            <a:rPr lang="ja-JP" altLang="ja-JP" sz="1300" b="0" i="0" baseline="0">
              <a:solidFill>
                <a:schemeClr val="dk1"/>
              </a:solidFill>
              <a:effectLst/>
              <a:latin typeface="+mn-ea"/>
              <a:ea typeface="+mn-ea"/>
              <a:cs typeface="+mn-cs"/>
            </a:rPr>
            <a:t>全国平均を上回る高齢化率（平成</a:t>
          </a:r>
          <a:r>
            <a:rPr lang="en-US" altLang="ja-JP" sz="1300" b="0" i="0" baseline="0">
              <a:solidFill>
                <a:schemeClr val="dk1"/>
              </a:solidFill>
              <a:effectLst/>
              <a:latin typeface="+mn-ea"/>
              <a:ea typeface="+mn-ea"/>
              <a:cs typeface="+mn-cs"/>
            </a:rPr>
            <a:t>29</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月末：</a:t>
          </a:r>
          <a:r>
            <a:rPr lang="en-US" altLang="ja-JP" sz="1300" b="0" i="0" baseline="0">
              <a:solidFill>
                <a:schemeClr val="dk1"/>
              </a:solidFill>
              <a:effectLst/>
              <a:latin typeface="+mn-ea"/>
              <a:ea typeface="+mn-ea"/>
              <a:cs typeface="+mn-cs"/>
            </a:rPr>
            <a:t>35.2</a:t>
          </a:r>
          <a:r>
            <a:rPr lang="ja-JP" altLang="ja-JP" sz="1300" b="0" i="0" baseline="0">
              <a:solidFill>
                <a:schemeClr val="dk1"/>
              </a:solidFill>
              <a:effectLst/>
              <a:latin typeface="+mn-ea"/>
              <a:ea typeface="+mn-ea"/>
              <a:cs typeface="+mn-cs"/>
            </a:rPr>
            <a:t>％）に</a:t>
          </a:r>
          <a:r>
            <a:rPr lang="ja-JP" altLang="en-US" sz="1300" b="0" i="0" baseline="0">
              <a:solidFill>
                <a:schemeClr val="dk1"/>
              </a:solidFill>
              <a:effectLst/>
              <a:latin typeface="+mn-ea"/>
              <a:ea typeface="+mn-ea"/>
              <a:cs typeface="+mn-cs"/>
            </a:rPr>
            <a:t>より生産年齢人口が減少していることなどから、</a:t>
          </a:r>
          <a:r>
            <a:rPr lang="ja-JP" altLang="ja-JP" sz="1300" b="0" i="0" baseline="0">
              <a:solidFill>
                <a:schemeClr val="dk1"/>
              </a:solidFill>
              <a:effectLst/>
              <a:latin typeface="+mn-ea"/>
              <a:ea typeface="+mn-ea"/>
              <a:cs typeface="+mn-cs"/>
            </a:rPr>
            <a:t>税収が伸び悩んで</a:t>
          </a:r>
          <a:r>
            <a:rPr lang="ja-JP" altLang="en-US" sz="1300" b="0" i="0" baseline="0">
              <a:solidFill>
                <a:schemeClr val="dk1"/>
              </a:solidFill>
              <a:effectLst/>
              <a:latin typeface="+mn-ea"/>
              <a:ea typeface="+mn-ea"/>
              <a:cs typeface="+mn-cs"/>
            </a:rPr>
            <a:t>おり、財政力指数については</a:t>
          </a:r>
          <a:r>
            <a:rPr lang="ja-JP" altLang="ja-JP" sz="1300" b="0" i="0" baseline="0">
              <a:solidFill>
                <a:schemeClr val="dk1"/>
              </a:solidFill>
              <a:effectLst/>
              <a:latin typeface="+mn-ea"/>
              <a:ea typeface="+mn-ea"/>
              <a:cs typeface="+mn-cs"/>
            </a:rPr>
            <a:t>類似団体平均を下回っている。 </a:t>
          </a:r>
          <a:endParaRPr lang="ja-JP" altLang="ja-JP" sz="1300">
            <a:effectLst/>
            <a:latin typeface="+mn-ea"/>
            <a:ea typeface="+mn-ea"/>
          </a:endParaRPr>
        </a:p>
        <a:p>
          <a:r>
            <a:rPr lang="ja-JP" altLang="ja-JP" sz="1300" b="0" i="0" baseline="0">
              <a:solidFill>
                <a:schemeClr val="dk1"/>
              </a:solidFill>
              <a:effectLst/>
              <a:latin typeface="+mn-ea"/>
              <a:ea typeface="+mn-ea"/>
              <a:cs typeface="+mn-cs"/>
            </a:rPr>
            <a:t>　これまでの「</a:t>
          </a:r>
          <a:r>
            <a:rPr lang="ja-JP" altLang="ja-JP" sz="1300">
              <a:solidFill>
                <a:schemeClr val="dk1"/>
              </a:solidFill>
              <a:effectLst/>
              <a:latin typeface="+mn-ea"/>
              <a:ea typeface="+mn-ea"/>
              <a:cs typeface="+mn-cs"/>
            </a:rPr>
            <a:t>美馬市行財政システム改革基本方針」での成果等を踏まえ、今後の人口減少や地方交付税の合併特例加算の終了を見据えた</a:t>
          </a:r>
          <a:r>
            <a:rPr lang="ja-JP" altLang="ja-JP" sz="1300" b="0" i="0">
              <a:solidFill>
                <a:schemeClr val="dk1"/>
              </a:solidFill>
              <a:effectLst/>
              <a:latin typeface="+mn-ea"/>
              <a:ea typeface="+mn-ea"/>
              <a:cs typeface="+mn-cs"/>
            </a:rPr>
            <a:t>「美馬市行財政改革指針」及び「美馬市行財政改革指針実施計画」を平成</a:t>
          </a:r>
          <a:r>
            <a:rPr lang="en-US" altLang="ja-JP" sz="1300" b="0" i="0">
              <a:solidFill>
                <a:schemeClr val="dk1"/>
              </a:solidFill>
              <a:effectLst/>
              <a:latin typeface="+mn-ea"/>
              <a:ea typeface="+mn-ea"/>
              <a:cs typeface="+mn-cs"/>
            </a:rPr>
            <a:t>27</a:t>
          </a:r>
          <a:r>
            <a:rPr lang="ja-JP" altLang="ja-JP" sz="1300" b="0" i="0">
              <a:solidFill>
                <a:schemeClr val="dk1"/>
              </a:solidFill>
              <a:effectLst/>
              <a:latin typeface="+mn-ea"/>
              <a:ea typeface="+mn-ea"/>
              <a:cs typeface="+mn-cs"/>
            </a:rPr>
            <a:t>年度に策定し、</a:t>
          </a:r>
          <a:r>
            <a:rPr lang="ja-JP" altLang="ja-JP" sz="1300" b="0" i="0" baseline="0">
              <a:solidFill>
                <a:schemeClr val="dk1"/>
              </a:solidFill>
              <a:effectLst/>
              <a:latin typeface="+mn-ea"/>
              <a:ea typeface="+mn-ea"/>
              <a:cs typeface="+mn-cs"/>
            </a:rPr>
            <a:t>引き続き歳出の削減と歳入の確保に努める。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人件費や一部事務組合負担金、特別会計繰出金の減といった要因（分子減）はあるものの、市税や</a:t>
          </a:r>
          <a:r>
            <a:rPr lang="ja-JP" altLang="ja-JP" sz="1300" b="0" i="0" baseline="0">
              <a:solidFill>
                <a:schemeClr val="dk1"/>
              </a:solidFill>
              <a:effectLst/>
              <a:latin typeface="+mn-lt"/>
              <a:ea typeface="+mn-ea"/>
              <a:cs typeface="+mn-cs"/>
            </a:rPr>
            <a:t>地方消費税交付金、</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普通交付税</a:t>
          </a:r>
          <a:r>
            <a:rPr lang="ja-JP" altLang="en-US" sz="1300" b="0" i="0" baseline="0">
              <a:solidFill>
                <a:schemeClr val="dk1"/>
              </a:solidFill>
              <a:effectLst/>
              <a:latin typeface="+mn-lt"/>
              <a:ea typeface="+mn-ea"/>
              <a:cs typeface="+mn-cs"/>
            </a:rPr>
            <a:t>の減といった要因（分母減）の影響が上回ったため、前年度から数値は悪化した。</a:t>
          </a:r>
          <a:endParaRPr lang="ja-JP" altLang="ja-JP" sz="1300">
            <a:effectLst/>
          </a:endParaRPr>
        </a:p>
        <a:p>
          <a:r>
            <a:rPr lang="ja-JP" altLang="ja-JP" sz="1300" b="0" i="0" baseline="0">
              <a:solidFill>
                <a:schemeClr val="dk1"/>
              </a:solidFill>
              <a:effectLst/>
              <a:latin typeface="+mn-lt"/>
              <a:ea typeface="+mn-ea"/>
              <a:cs typeface="+mn-cs"/>
            </a:rPr>
            <a:t>　類似団体</a:t>
          </a:r>
          <a:r>
            <a:rPr lang="ja-JP" altLang="en-US" sz="1300" b="0" i="0" baseline="0">
              <a:solidFill>
                <a:schemeClr val="dk1"/>
              </a:solidFill>
              <a:effectLst/>
              <a:latin typeface="+mn-lt"/>
              <a:ea typeface="+mn-ea"/>
              <a:cs typeface="+mn-cs"/>
            </a:rPr>
            <a:t>も全国的に悪化する傾向となっているが、本市の増減</a:t>
          </a:r>
          <a:r>
            <a:rPr lang="ja-JP" altLang="ja-JP" sz="1300" b="0" i="0" baseline="0">
              <a:solidFill>
                <a:schemeClr val="dk1"/>
              </a:solidFill>
              <a:effectLst/>
              <a:latin typeface="+mn-lt"/>
              <a:ea typeface="+mn-ea"/>
              <a:cs typeface="+mn-cs"/>
            </a:rPr>
            <a:t>幅</a:t>
          </a:r>
          <a:r>
            <a:rPr lang="ja-JP" altLang="en-US" sz="1300" b="0" i="0" baseline="0">
              <a:solidFill>
                <a:schemeClr val="dk1"/>
              </a:solidFill>
              <a:effectLst/>
              <a:latin typeface="+mn-lt"/>
              <a:ea typeface="+mn-ea"/>
              <a:cs typeface="+mn-cs"/>
            </a:rPr>
            <a:t>が平均値よりも大きい。加えて、</a:t>
          </a:r>
          <a:r>
            <a:rPr lang="ja-JP" altLang="ja-JP" sz="1300" b="0" i="0" baseline="0">
              <a:solidFill>
                <a:schemeClr val="dk1"/>
              </a:solidFill>
              <a:effectLst/>
              <a:latin typeface="+mn-lt"/>
              <a:ea typeface="+mn-ea"/>
              <a:cs typeface="+mn-cs"/>
            </a:rPr>
            <a:t>今後も普通交付税の合併算定替え加算が逓減されることを踏まえ、引き続き経常経費削減に努めていく必要がある。 </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60</xdr:row>
      <xdr:rowOff>4717</xdr:rowOff>
    </xdr:to>
    <xdr:cxnSp macro="">
      <xdr:nvCxnSpPr>
        <xdr:cNvPr id="133" name="直線コネクタ 132"/>
        <xdr:cNvCxnSpPr/>
      </xdr:nvCxnSpPr>
      <xdr:spPr>
        <a:xfrm>
          <a:off x="4114800" y="1016762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55517</xdr:rowOff>
    </xdr:to>
    <xdr:cxnSp macro="">
      <xdr:nvCxnSpPr>
        <xdr:cNvPr id="136" name="直線コネクタ 135"/>
        <xdr:cNvCxnSpPr/>
      </xdr:nvCxnSpPr>
      <xdr:spPr>
        <a:xfrm flipV="1">
          <a:off x="3225800" y="101676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123553</xdr:rowOff>
    </xdr:from>
    <xdr:to>
      <xdr:col>4</xdr:col>
      <xdr:colOff>482600</xdr:colOff>
      <xdr:row>59</xdr:row>
      <xdr:rowOff>55517</xdr:rowOff>
    </xdr:to>
    <xdr:cxnSp macro="">
      <xdr:nvCxnSpPr>
        <xdr:cNvPr id="139" name="直線コネクタ 138"/>
        <xdr:cNvCxnSpPr/>
      </xdr:nvCxnSpPr>
      <xdr:spPr>
        <a:xfrm>
          <a:off x="2336800" y="1006765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123553</xdr:rowOff>
    </xdr:from>
    <xdr:to>
      <xdr:col>3</xdr:col>
      <xdr:colOff>279400</xdr:colOff>
      <xdr:row>59</xdr:row>
      <xdr:rowOff>55517</xdr:rowOff>
    </xdr:to>
    <xdr:cxnSp macro="">
      <xdr:nvCxnSpPr>
        <xdr:cNvPr id="142" name="直線コネクタ 141"/>
        <xdr:cNvCxnSpPr/>
      </xdr:nvCxnSpPr>
      <xdr:spPr>
        <a:xfrm flipV="1">
          <a:off x="1447800" y="1006765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125367</xdr:rowOff>
    </xdr:from>
    <xdr:to>
      <xdr:col>7</xdr:col>
      <xdr:colOff>203200</xdr:colOff>
      <xdr:row>60</xdr:row>
      <xdr:rowOff>55517</xdr:rowOff>
    </xdr:to>
    <xdr:sp macro="" textlink="">
      <xdr:nvSpPr>
        <xdr:cNvPr id="152" name="円/楕円 151"/>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141894</xdr:rowOff>
    </xdr:from>
    <xdr:ext cx="762000" cy="259045"/>
    <xdr:sp macro="" textlink="">
      <xdr:nvSpPr>
        <xdr:cNvPr id="153"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4" name="円/楕円 153"/>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5" name="テキスト ボックス 154"/>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4717</xdr:rowOff>
    </xdr:from>
    <xdr:to>
      <xdr:col>4</xdr:col>
      <xdr:colOff>533400</xdr:colOff>
      <xdr:row>59</xdr:row>
      <xdr:rowOff>106317</xdr:rowOff>
    </xdr:to>
    <xdr:sp macro="" textlink="">
      <xdr:nvSpPr>
        <xdr:cNvPr id="156" name="円/楕円 155"/>
        <xdr:cNvSpPr/>
      </xdr:nvSpPr>
      <xdr:spPr>
        <a:xfrm>
          <a:off x="3175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116494</xdr:rowOff>
    </xdr:from>
    <xdr:ext cx="762000" cy="259045"/>
    <xdr:sp macro="" textlink="">
      <xdr:nvSpPr>
        <xdr:cNvPr id="157" name="テキスト ボックス 156"/>
        <xdr:cNvSpPr txBox="1"/>
      </xdr:nvSpPr>
      <xdr:spPr>
        <a:xfrm>
          <a:off x="2844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72753</xdr:rowOff>
    </xdr:from>
    <xdr:to>
      <xdr:col>3</xdr:col>
      <xdr:colOff>330200</xdr:colOff>
      <xdr:row>59</xdr:row>
      <xdr:rowOff>2903</xdr:rowOff>
    </xdr:to>
    <xdr:sp macro="" textlink="">
      <xdr:nvSpPr>
        <xdr:cNvPr id="158" name="円/楕円 157"/>
        <xdr:cNvSpPr/>
      </xdr:nvSpPr>
      <xdr:spPr>
        <a:xfrm>
          <a:off x="2286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13080</xdr:rowOff>
    </xdr:from>
    <xdr:ext cx="762000" cy="259045"/>
    <xdr:sp macro="" textlink="">
      <xdr:nvSpPr>
        <xdr:cNvPr id="159" name="テキスト ボックス 158"/>
        <xdr:cNvSpPr txBox="1"/>
      </xdr:nvSpPr>
      <xdr:spPr>
        <a:xfrm>
          <a:off x="1955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4717</xdr:rowOff>
    </xdr:from>
    <xdr:to>
      <xdr:col>2</xdr:col>
      <xdr:colOff>127000</xdr:colOff>
      <xdr:row>59</xdr:row>
      <xdr:rowOff>106317</xdr:rowOff>
    </xdr:to>
    <xdr:sp macro="" textlink="">
      <xdr:nvSpPr>
        <xdr:cNvPr id="160" name="円/楕円 159"/>
        <xdr:cNvSpPr/>
      </xdr:nvSpPr>
      <xdr:spPr>
        <a:xfrm>
          <a:off x="1397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116494</xdr:rowOff>
    </xdr:from>
    <xdr:ext cx="762000" cy="259045"/>
    <xdr:sp macro="" textlink="">
      <xdr:nvSpPr>
        <xdr:cNvPr id="161" name="テキスト ボックス 160"/>
        <xdr:cNvSpPr txBox="1"/>
      </xdr:nvSpPr>
      <xdr:spPr>
        <a:xfrm>
          <a:off x="1066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[186,175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退職と採用の職員入替えにより人件費については減少したが、</a:t>
          </a:r>
          <a:r>
            <a:rPr lang="ja-JP" altLang="en-US" sz="1300" b="0" i="0" baseline="0">
              <a:solidFill>
                <a:schemeClr val="dk1"/>
              </a:solidFill>
              <a:effectLst/>
              <a:latin typeface="+mn-lt"/>
              <a:ea typeface="+mn-ea"/>
              <a:cs typeface="+mn-cs"/>
            </a:rPr>
            <a:t>地籍調査事業に係る測量等委託料や、固定資産評価替資料作成委託料をはじめとする物件費の増加により、前年</a:t>
          </a:r>
          <a:r>
            <a:rPr lang="ja-JP" altLang="ja-JP" sz="1300" b="0" i="0" baseline="0">
              <a:solidFill>
                <a:schemeClr val="dk1"/>
              </a:solidFill>
              <a:effectLst/>
              <a:latin typeface="+mn-lt"/>
              <a:ea typeface="+mn-ea"/>
              <a:cs typeface="+mn-cs"/>
            </a:rPr>
            <a:t>度から増加している。 </a:t>
          </a:r>
          <a:endParaRPr lang="ja-JP" altLang="ja-JP" sz="1300">
            <a:effectLst/>
          </a:endParaRPr>
        </a:p>
        <a:p>
          <a:r>
            <a:rPr lang="ja-JP" altLang="ja-JP" sz="1300" b="0" i="0" baseline="0">
              <a:solidFill>
                <a:schemeClr val="dk1"/>
              </a:solidFill>
              <a:effectLst/>
              <a:latin typeface="+mn-lt"/>
              <a:ea typeface="+mn-ea"/>
              <a:cs typeface="+mn-cs"/>
            </a:rPr>
            <a:t>　今後は、老朽化した公共施設の維持管理経費（</a:t>
          </a:r>
          <a:r>
            <a:rPr lang="ja-JP" altLang="en-US" sz="1300" b="0" i="0" baseline="0">
              <a:solidFill>
                <a:schemeClr val="dk1"/>
              </a:solidFill>
              <a:effectLst/>
              <a:latin typeface="+mn-lt"/>
              <a:ea typeface="+mn-ea"/>
              <a:cs typeface="+mn-cs"/>
            </a:rPr>
            <a:t>維持補修費</a:t>
          </a:r>
          <a:r>
            <a:rPr lang="ja-JP" altLang="ja-JP" sz="1300" b="0" i="0" baseline="0">
              <a:solidFill>
                <a:schemeClr val="dk1"/>
              </a:solidFill>
              <a:effectLst/>
              <a:latin typeface="+mn-lt"/>
              <a:ea typeface="+mn-ea"/>
              <a:cs typeface="+mn-cs"/>
            </a:rPr>
            <a:t>）や解体撤去費</a:t>
          </a:r>
          <a:r>
            <a:rPr lang="ja-JP" altLang="en-US" sz="1300" b="0" i="0" baseline="0">
              <a:solidFill>
                <a:schemeClr val="dk1"/>
              </a:solidFill>
              <a:effectLst/>
              <a:latin typeface="+mn-lt"/>
              <a:ea typeface="+mn-ea"/>
              <a:cs typeface="+mn-cs"/>
            </a:rPr>
            <a:t>（物件費）</a:t>
          </a:r>
          <a:r>
            <a:rPr lang="ja-JP" altLang="ja-JP" sz="1300" b="0" i="0" baseline="0">
              <a:solidFill>
                <a:schemeClr val="dk1"/>
              </a:solidFill>
              <a:effectLst/>
              <a:latin typeface="+mn-lt"/>
              <a:ea typeface="+mn-ea"/>
              <a:cs typeface="+mn-cs"/>
            </a:rPr>
            <a:t>が増加することが予想されることから、公共施設の再編整備を通じた適正な管理により、歳出の削減に努める。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69222</xdr:rowOff>
    </xdr:from>
    <xdr:to>
      <xdr:col>7</xdr:col>
      <xdr:colOff>152400</xdr:colOff>
      <xdr:row>84</xdr:row>
      <xdr:rowOff>92001</xdr:rowOff>
    </xdr:to>
    <xdr:cxnSp macro="">
      <xdr:nvCxnSpPr>
        <xdr:cNvPr id="196" name="直線コネクタ 195"/>
        <xdr:cNvCxnSpPr/>
      </xdr:nvCxnSpPr>
      <xdr:spPr>
        <a:xfrm>
          <a:off x="4114800" y="14471022"/>
          <a:ext cx="8382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340</xdr:rowOff>
    </xdr:from>
    <xdr:to>
      <xdr:col>6</xdr:col>
      <xdr:colOff>0</xdr:colOff>
      <xdr:row>84</xdr:row>
      <xdr:rowOff>69222</xdr:rowOff>
    </xdr:to>
    <xdr:cxnSp macro="">
      <xdr:nvCxnSpPr>
        <xdr:cNvPr id="199" name="直線コネクタ 198"/>
        <xdr:cNvCxnSpPr/>
      </xdr:nvCxnSpPr>
      <xdr:spPr>
        <a:xfrm>
          <a:off x="3225800" y="14402140"/>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116145</xdr:rowOff>
    </xdr:from>
    <xdr:to>
      <xdr:col>4</xdr:col>
      <xdr:colOff>482600</xdr:colOff>
      <xdr:row>84</xdr:row>
      <xdr:rowOff>340</xdr:rowOff>
    </xdr:to>
    <xdr:cxnSp macro="">
      <xdr:nvCxnSpPr>
        <xdr:cNvPr id="202" name="直線コネクタ 201"/>
        <xdr:cNvCxnSpPr/>
      </xdr:nvCxnSpPr>
      <xdr:spPr>
        <a:xfrm>
          <a:off x="2336800" y="14346495"/>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116145</xdr:rowOff>
    </xdr:from>
    <xdr:to>
      <xdr:col>3</xdr:col>
      <xdr:colOff>279400</xdr:colOff>
      <xdr:row>84</xdr:row>
      <xdr:rowOff>39590</xdr:rowOff>
    </xdr:to>
    <xdr:cxnSp macro="">
      <xdr:nvCxnSpPr>
        <xdr:cNvPr id="205" name="直線コネクタ 204"/>
        <xdr:cNvCxnSpPr/>
      </xdr:nvCxnSpPr>
      <xdr:spPr>
        <a:xfrm flipV="1">
          <a:off x="1447800" y="14346495"/>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41201</xdr:rowOff>
    </xdr:from>
    <xdr:to>
      <xdr:col>7</xdr:col>
      <xdr:colOff>203200</xdr:colOff>
      <xdr:row>84</xdr:row>
      <xdr:rowOff>142801</xdr:rowOff>
    </xdr:to>
    <xdr:sp macro="" textlink="">
      <xdr:nvSpPr>
        <xdr:cNvPr id="215" name="円/楕円 214"/>
        <xdr:cNvSpPr/>
      </xdr:nvSpPr>
      <xdr:spPr>
        <a:xfrm>
          <a:off x="4902200" y="14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13278</xdr:rowOff>
    </xdr:from>
    <xdr:ext cx="762000" cy="259045"/>
    <xdr:sp macro="" textlink="">
      <xdr:nvSpPr>
        <xdr:cNvPr id="216" name="人件費・物件費等の状況該当値テキスト"/>
        <xdr:cNvSpPr txBox="1"/>
      </xdr:nvSpPr>
      <xdr:spPr>
        <a:xfrm>
          <a:off x="50419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186,175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18422</xdr:rowOff>
    </xdr:from>
    <xdr:to>
      <xdr:col>6</xdr:col>
      <xdr:colOff>50800</xdr:colOff>
      <xdr:row>84</xdr:row>
      <xdr:rowOff>120022</xdr:rowOff>
    </xdr:to>
    <xdr:sp macro="" textlink="">
      <xdr:nvSpPr>
        <xdr:cNvPr id="217" name="円/楕円 216"/>
        <xdr:cNvSpPr/>
      </xdr:nvSpPr>
      <xdr:spPr>
        <a:xfrm>
          <a:off x="4064000" y="144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104799</xdr:rowOff>
    </xdr:from>
    <xdr:ext cx="736600" cy="259045"/>
    <xdr:sp macro="" textlink="">
      <xdr:nvSpPr>
        <xdr:cNvPr id="218" name="テキスト ボックス 217"/>
        <xdr:cNvSpPr txBox="1"/>
      </xdr:nvSpPr>
      <xdr:spPr>
        <a:xfrm>
          <a:off x="3733800" y="14506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120990</xdr:rowOff>
    </xdr:from>
    <xdr:to>
      <xdr:col>4</xdr:col>
      <xdr:colOff>533400</xdr:colOff>
      <xdr:row>84</xdr:row>
      <xdr:rowOff>51140</xdr:rowOff>
    </xdr:to>
    <xdr:sp macro="" textlink="">
      <xdr:nvSpPr>
        <xdr:cNvPr id="219" name="円/楕円 218"/>
        <xdr:cNvSpPr/>
      </xdr:nvSpPr>
      <xdr:spPr>
        <a:xfrm>
          <a:off x="3175000" y="143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35917</xdr:rowOff>
    </xdr:from>
    <xdr:ext cx="762000" cy="259045"/>
    <xdr:sp macro="" textlink="">
      <xdr:nvSpPr>
        <xdr:cNvPr id="220" name="テキスト ボックス 219"/>
        <xdr:cNvSpPr txBox="1"/>
      </xdr:nvSpPr>
      <xdr:spPr>
        <a:xfrm>
          <a:off x="2844800" y="144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65345</xdr:rowOff>
    </xdr:from>
    <xdr:to>
      <xdr:col>3</xdr:col>
      <xdr:colOff>330200</xdr:colOff>
      <xdr:row>83</xdr:row>
      <xdr:rowOff>166945</xdr:rowOff>
    </xdr:to>
    <xdr:sp macro="" textlink="">
      <xdr:nvSpPr>
        <xdr:cNvPr id="221" name="円/楕円 220"/>
        <xdr:cNvSpPr/>
      </xdr:nvSpPr>
      <xdr:spPr>
        <a:xfrm>
          <a:off x="22860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151722</xdr:rowOff>
    </xdr:from>
    <xdr:ext cx="762000" cy="259045"/>
    <xdr:sp macro="" textlink="">
      <xdr:nvSpPr>
        <xdr:cNvPr id="222" name="テキスト ボックス 221"/>
        <xdr:cNvSpPr txBox="1"/>
      </xdr:nvSpPr>
      <xdr:spPr>
        <a:xfrm>
          <a:off x="1955800" y="143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160240</xdr:rowOff>
    </xdr:from>
    <xdr:to>
      <xdr:col>2</xdr:col>
      <xdr:colOff>127000</xdr:colOff>
      <xdr:row>84</xdr:row>
      <xdr:rowOff>90390</xdr:rowOff>
    </xdr:to>
    <xdr:sp macro="" textlink="">
      <xdr:nvSpPr>
        <xdr:cNvPr id="223" name="円/楕円 222"/>
        <xdr:cNvSpPr/>
      </xdr:nvSpPr>
      <xdr:spPr>
        <a:xfrm>
          <a:off x="1397000" y="14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75167</xdr:rowOff>
    </xdr:from>
    <xdr:ext cx="762000" cy="259045"/>
    <xdr:sp macro="" textlink="">
      <xdr:nvSpPr>
        <xdr:cNvPr id="224" name="テキスト ボックス 223"/>
        <xdr:cNvSpPr txBox="1"/>
      </xdr:nvSpPr>
      <xdr:spPr>
        <a:xfrm>
          <a:off x="1066800" y="144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年度に</a:t>
          </a:r>
          <a:r>
            <a:rPr lang="ja-JP" altLang="en-US" sz="1300" b="0" i="0" baseline="0">
              <a:solidFill>
                <a:schemeClr val="dk1"/>
              </a:solidFill>
              <a:effectLst/>
              <a:latin typeface="+mn-ea"/>
              <a:ea typeface="+mn-ea"/>
              <a:cs typeface="+mn-cs"/>
            </a:rPr>
            <a:t>ついては</a:t>
          </a:r>
          <a:r>
            <a:rPr lang="ja-JP" altLang="ja-JP" sz="1300" b="0" i="0" baseline="0">
              <a:solidFill>
                <a:schemeClr val="dk1"/>
              </a:solidFill>
              <a:effectLst/>
              <a:latin typeface="+mn-ea"/>
              <a:ea typeface="+mn-ea"/>
              <a:cs typeface="+mn-cs"/>
            </a:rPr>
            <a:t>国家公務員の臨時給与削減に伴い数値が大幅に増加している。なお、平成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7</a:t>
          </a:r>
          <a:r>
            <a:rPr lang="ja-JP" altLang="ja-JP" sz="1300" b="0" i="0" baseline="0">
              <a:solidFill>
                <a:schemeClr val="dk1"/>
              </a:solidFill>
              <a:effectLst/>
              <a:latin typeface="+mn-ea"/>
              <a:ea typeface="+mn-ea"/>
              <a:cs typeface="+mn-cs"/>
            </a:rPr>
            <a:t>月からは国の要請に基づく職員給与等削減を実施したことにより減少し、平成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年度は削減措置が終了したため、ラスパイレス指数は</a:t>
          </a:r>
          <a:r>
            <a:rPr lang="en-US" altLang="ja-JP" sz="1300" b="0" i="0" baseline="0">
              <a:solidFill>
                <a:schemeClr val="dk1"/>
              </a:solidFill>
              <a:effectLst/>
              <a:latin typeface="+mn-ea"/>
              <a:ea typeface="+mn-ea"/>
              <a:cs typeface="+mn-cs"/>
            </a:rPr>
            <a:t>100.0</a:t>
          </a:r>
          <a:r>
            <a:rPr lang="ja-JP" altLang="ja-JP" sz="1300" b="0" i="0" baseline="0">
              <a:solidFill>
                <a:schemeClr val="dk1"/>
              </a:solidFill>
              <a:effectLst/>
              <a:latin typeface="+mn-ea"/>
              <a:ea typeface="+mn-ea"/>
              <a:cs typeface="+mn-cs"/>
            </a:rPr>
            <a:t>となった。 </a:t>
          </a:r>
          <a:endParaRPr lang="ja-JP" altLang="ja-JP" sz="1300">
            <a:effectLst/>
            <a:latin typeface="+mn-ea"/>
            <a:ea typeface="+mn-ea"/>
          </a:endParaRPr>
        </a:p>
        <a:p>
          <a:pPr eaLnBrk="1" fontAlgn="auto" latinLnBrk="0" hangingPunct="1"/>
          <a:r>
            <a:rPr lang="ja-JP" altLang="ja-JP" sz="1300" b="0" i="0" baseline="0">
              <a:solidFill>
                <a:schemeClr val="dk1"/>
              </a:solidFill>
              <a:effectLst/>
              <a:latin typeface="+mn-ea"/>
              <a:ea typeface="+mn-ea"/>
              <a:cs typeface="+mn-cs"/>
            </a:rPr>
            <a:t>　なお、平成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年度については、人事異動による職員構成の</a:t>
          </a:r>
          <a:r>
            <a:rPr lang="ja-JP" altLang="en-US" sz="1300" b="0" i="0" baseline="0">
              <a:solidFill>
                <a:schemeClr val="dk1"/>
              </a:solidFill>
              <a:effectLst/>
              <a:latin typeface="+mn-ea"/>
              <a:ea typeface="+mn-ea"/>
              <a:cs typeface="+mn-cs"/>
            </a:rPr>
            <a:t>変化</a:t>
          </a:r>
          <a:r>
            <a:rPr lang="ja-JP" altLang="ja-JP" sz="1300" b="0" i="0" baseline="0">
              <a:solidFill>
                <a:schemeClr val="dk1"/>
              </a:solidFill>
              <a:effectLst/>
              <a:latin typeface="+mn-ea"/>
              <a:ea typeface="+mn-ea"/>
              <a:cs typeface="+mn-cs"/>
            </a:rPr>
            <a:t>や、給与制度の総合的見直し及び給与構造の見直しに</a:t>
          </a:r>
          <a:r>
            <a:rPr lang="ja-JP" altLang="en-US" sz="1300" b="0" i="0" baseline="0">
              <a:solidFill>
                <a:schemeClr val="dk1"/>
              </a:solidFill>
              <a:effectLst/>
              <a:latin typeface="+mn-ea"/>
              <a:ea typeface="+mn-ea"/>
              <a:cs typeface="+mn-cs"/>
            </a:rPr>
            <a:t>おける</a:t>
          </a:r>
          <a:r>
            <a:rPr lang="ja-JP" altLang="ja-JP" sz="1300" b="0" i="0" baseline="0">
              <a:solidFill>
                <a:schemeClr val="dk1"/>
              </a:solidFill>
              <a:effectLst/>
              <a:latin typeface="+mn-ea"/>
              <a:ea typeface="+mn-ea"/>
              <a:cs typeface="+mn-cs"/>
            </a:rPr>
            <a:t>相違などにより増加し、指数は</a:t>
          </a:r>
          <a:r>
            <a:rPr lang="en-US" altLang="ja-JP" sz="1300" b="0" i="0" baseline="0">
              <a:solidFill>
                <a:schemeClr val="dk1"/>
              </a:solidFill>
              <a:effectLst/>
              <a:latin typeface="+mn-ea"/>
              <a:ea typeface="+mn-ea"/>
              <a:cs typeface="+mn-cs"/>
            </a:rPr>
            <a:t>100.2</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43814</xdr:rowOff>
    </xdr:from>
    <xdr:to>
      <xdr:col>24</xdr:col>
      <xdr:colOff>558800</xdr:colOff>
      <xdr:row>85</xdr:row>
      <xdr:rowOff>55880</xdr:rowOff>
    </xdr:to>
    <xdr:cxnSp macro="">
      <xdr:nvCxnSpPr>
        <xdr:cNvPr id="254" name="直線コネクタ 253"/>
        <xdr:cNvCxnSpPr/>
      </xdr:nvCxnSpPr>
      <xdr:spPr>
        <a:xfrm flipV="1">
          <a:off x="16179800" y="14617064"/>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55880</xdr:rowOff>
    </xdr:to>
    <xdr:cxnSp macro="">
      <xdr:nvCxnSpPr>
        <xdr:cNvPr id="257" name="直線コネクタ 256"/>
        <xdr:cNvCxnSpPr/>
      </xdr:nvCxnSpPr>
      <xdr:spPr>
        <a:xfrm>
          <a:off x="15290800" y="1460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160973</xdr:rowOff>
    </xdr:from>
    <xdr:to>
      <xdr:col>22</xdr:col>
      <xdr:colOff>203200</xdr:colOff>
      <xdr:row>85</xdr:row>
      <xdr:rowOff>31750</xdr:rowOff>
    </xdr:to>
    <xdr:cxnSp macro="">
      <xdr:nvCxnSpPr>
        <xdr:cNvPr id="260" name="直線コネクタ 259"/>
        <xdr:cNvCxnSpPr/>
      </xdr:nvCxnSpPr>
      <xdr:spPr>
        <a:xfrm>
          <a:off x="14401800" y="1456277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160973</xdr:rowOff>
    </xdr:from>
    <xdr:to>
      <xdr:col>21</xdr:col>
      <xdr:colOff>0</xdr:colOff>
      <xdr:row>87</xdr:row>
      <xdr:rowOff>165418</xdr:rowOff>
    </xdr:to>
    <xdr:cxnSp macro="">
      <xdr:nvCxnSpPr>
        <xdr:cNvPr id="263" name="直線コネクタ 262"/>
        <xdr:cNvCxnSpPr/>
      </xdr:nvCxnSpPr>
      <xdr:spPr>
        <a:xfrm flipV="1">
          <a:off x="13512800" y="14562773"/>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164464</xdr:rowOff>
    </xdr:from>
    <xdr:to>
      <xdr:col>24</xdr:col>
      <xdr:colOff>609600</xdr:colOff>
      <xdr:row>85</xdr:row>
      <xdr:rowOff>94614</xdr:rowOff>
    </xdr:to>
    <xdr:sp macro="" textlink="">
      <xdr:nvSpPr>
        <xdr:cNvPr id="273" name="円/楕円 272"/>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136541</xdr:rowOff>
    </xdr:from>
    <xdr:ext cx="762000" cy="259045"/>
    <xdr:sp macro="" textlink="">
      <xdr:nvSpPr>
        <xdr:cNvPr id="274" name="給与水準   （国との比較）該当値テキスト"/>
        <xdr:cNvSpPr txBox="1"/>
      </xdr:nvSpPr>
      <xdr:spPr>
        <a:xfrm>
          <a:off x="17106900" y="145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7" name="円/楕円 276"/>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8" name="テキスト ボックス 277"/>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110173</xdr:rowOff>
    </xdr:from>
    <xdr:to>
      <xdr:col>21</xdr:col>
      <xdr:colOff>50800</xdr:colOff>
      <xdr:row>85</xdr:row>
      <xdr:rowOff>40323</xdr:rowOff>
    </xdr:to>
    <xdr:sp macro="" textlink="">
      <xdr:nvSpPr>
        <xdr:cNvPr id="279" name="円/楕円 278"/>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25100</xdr:rowOff>
    </xdr:from>
    <xdr:ext cx="762000" cy="259045"/>
    <xdr:sp macro="" textlink="">
      <xdr:nvSpPr>
        <xdr:cNvPr id="280" name="テキスト ボックス 279"/>
        <xdr:cNvSpPr txBox="1"/>
      </xdr:nvSpPr>
      <xdr:spPr>
        <a:xfrm>
          <a:off x="140208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114618</xdr:rowOff>
    </xdr:from>
    <xdr:to>
      <xdr:col>19</xdr:col>
      <xdr:colOff>533400</xdr:colOff>
      <xdr:row>88</xdr:row>
      <xdr:rowOff>44768</xdr:rowOff>
    </xdr:to>
    <xdr:sp macro="" textlink="">
      <xdr:nvSpPr>
        <xdr:cNvPr id="281" name="円/楕円 280"/>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29545</xdr:rowOff>
    </xdr:from>
    <xdr:ext cx="762000" cy="259045"/>
    <xdr:sp macro="" textlink="">
      <xdr:nvSpPr>
        <xdr:cNvPr id="282" name="テキスト ボックス 281"/>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年４月現在と平成</a:t>
          </a:r>
          <a:r>
            <a:rPr lang="en-US" altLang="ja-JP" sz="1300" b="0" i="0" baseline="0">
              <a:solidFill>
                <a:schemeClr val="dk1"/>
              </a:solidFill>
              <a:effectLst/>
              <a:latin typeface="+mn-ea"/>
              <a:ea typeface="+mn-ea"/>
              <a:cs typeface="+mn-cs"/>
            </a:rPr>
            <a:t>28</a:t>
          </a:r>
          <a:r>
            <a:rPr lang="ja-JP" altLang="en-US" sz="1300" b="0" i="0" baseline="0">
              <a:solidFill>
                <a:schemeClr val="dk1"/>
              </a:solidFill>
              <a:effectLst/>
              <a:latin typeface="+mn-ea"/>
              <a:ea typeface="+mn-ea"/>
              <a:cs typeface="+mn-cs"/>
            </a:rPr>
            <a:t>年４月現在の</a:t>
          </a:r>
          <a:r>
            <a:rPr lang="ja-JP" altLang="ja-JP" sz="1300" b="0" i="0" baseline="0">
              <a:solidFill>
                <a:schemeClr val="dk1"/>
              </a:solidFill>
              <a:effectLst/>
              <a:latin typeface="+mn-ea"/>
              <a:ea typeface="+mn-ea"/>
              <a:cs typeface="+mn-cs"/>
            </a:rPr>
            <a:t>職員数</a:t>
          </a:r>
          <a:r>
            <a:rPr lang="ja-JP" altLang="en-US" sz="1300" b="0" i="0" baseline="0">
              <a:solidFill>
                <a:schemeClr val="dk1"/>
              </a:solidFill>
              <a:effectLst/>
              <a:latin typeface="+mn-ea"/>
              <a:ea typeface="+mn-ea"/>
              <a:cs typeface="+mn-cs"/>
            </a:rPr>
            <a:t>を比較すると、４</a:t>
          </a:r>
          <a:r>
            <a:rPr lang="ja-JP" altLang="ja-JP" sz="1300" b="0" i="0" baseline="0">
              <a:solidFill>
                <a:schemeClr val="dk1"/>
              </a:solidFill>
              <a:effectLst/>
              <a:latin typeface="+mn-ea"/>
              <a:ea typeface="+mn-ea"/>
              <a:cs typeface="+mn-cs"/>
            </a:rPr>
            <a:t>人減少したものの、人口減少の割合がそれを上回ったため、数値は悪化している。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なお、平成</a:t>
          </a:r>
          <a:r>
            <a:rPr lang="en-US" altLang="ja-JP" sz="1300" b="0" i="0" baseline="0">
              <a:solidFill>
                <a:schemeClr val="dk1"/>
              </a:solidFill>
              <a:effectLst/>
              <a:latin typeface="+mn-ea"/>
              <a:ea typeface="+mn-ea"/>
              <a:cs typeface="+mn-cs"/>
            </a:rPr>
            <a:t>29</a:t>
          </a:r>
          <a:r>
            <a:rPr lang="ja-JP" altLang="ja-JP" sz="1300" b="0" i="0" baseline="0">
              <a:solidFill>
                <a:schemeClr val="dk1"/>
              </a:solidFill>
              <a:effectLst/>
              <a:latin typeface="+mn-ea"/>
              <a:ea typeface="+mn-ea"/>
              <a:cs typeface="+mn-cs"/>
            </a:rPr>
            <a:t>年４月現在の職員数は</a:t>
          </a:r>
          <a:r>
            <a:rPr lang="en-US" altLang="ja-JP" sz="1300" b="0" i="0" baseline="0">
              <a:solidFill>
                <a:schemeClr val="dk1"/>
              </a:solidFill>
              <a:effectLst/>
              <a:latin typeface="+mn-ea"/>
              <a:ea typeface="+mn-ea"/>
              <a:cs typeface="+mn-cs"/>
            </a:rPr>
            <a:t>430</a:t>
          </a:r>
          <a:r>
            <a:rPr lang="ja-JP" altLang="ja-JP" sz="1300" b="0" i="0" baseline="0">
              <a:solidFill>
                <a:schemeClr val="dk1"/>
              </a:solidFill>
              <a:effectLst/>
              <a:latin typeface="+mn-ea"/>
              <a:ea typeface="+mn-ea"/>
              <a:cs typeface="+mn-cs"/>
            </a:rPr>
            <a:t>人で、平成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年度から</a:t>
          </a:r>
          <a:r>
            <a:rPr lang="en-US" altLang="ja-JP" sz="1300" b="0" i="0" baseline="0">
              <a:solidFill>
                <a:schemeClr val="dk1"/>
              </a:solidFill>
              <a:effectLst/>
              <a:latin typeface="+mn-ea"/>
              <a:ea typeface="+mn-ea"/>
              <a:cs typeface="+mn-cs"/>
            </a:rPr>
            <a:t>127</a:t>
          </a:r>
          <a:r>
            <a:rPr lang="ja-JP" altLang="ja-JP" sz="1300" b="0" i="0" baseline="0">
              <a:solidFill>
                <a:schemeClr val="dk1"/>
              </a:solidFill>
              <a:effectLst/>
              <a:latin typeface="+mn-ea"/>
              <a:ea typeface="+mn-ea"/>
              <a:cs typeface="+mn-cs"/>
            </a:rPr>
            <a:t>人（</a:t>
          </a:r>
          <a:r>
            <a:rPr lang="en-US" altLang="ja-JP" sz="1300" b="0" i="0" baseline="0">
              <a:solidFill>
                <a:schemeClr val="dk1"/>
              </a:solidFill>
              <a:effectLst/>
              <a:latin typeface="+mn-ea"/>
              <a:ea typeface="+mn-ea"/>
              <a:cs typeface="+mn-cs"/>
            </a:rPr>
            <a:t>22.8</a:t>
          </a:r>
          <a:r>
            <a:rPr lang="ja-JP" altLang="ja-JP" sz="1300" b="0" i="0" baseline="0">
              <a:solidFill>
                <a:schemeClr val="dk1"/>
              </a:solidFill>
              <a:effectLst/>
              <a:latin typeface="+mn-ea"/>
              <a:ea typeface="+mn-ea"/>
              <a:cs typeface="+mn-cs"/>
            </a:rPr>
            <a:t>％）の削減と</a:t>
          </a:r>
          <a:r>
            <a:rPr lang="ja-JP" altLang="en-US" sz="1300" b="0" i="0" baseline="0">
              <a:solidFill>
                <a:schemeClr val="dk1"/>
              </a:solidFill>
              <a:effectLst/>
              <a:latin typeface="+mn-ea"/>
              <a:ea typeface="+mn-ea"/>
              <a:cs typeface="+mn-cs"/>
            </a:rPr>
            <a:t>なっている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86481</xdr:rowOff>
    </xdr:from>
    <xdr:to>
      <xdr:col>24</xdr:col>
      <xdr:colOff>558800</xdr:colOff>
      <xdr:row>64</xdr:row>
      <xdr:rowOff>97972</xdr:rowOff>
    </xdr:to>
    <xdr:cxnSp macro="">
      <xdr:nvCxnSpPr>
        <xdr:cNvPr id="319" name="直線コネクタ 318"/>
        <xdr:cNvCxnSpPr/>
      </xdr:nvCxnSpPr>
      <xdr:spPr>
        <a:xfrm>
          <a:off x="16179800" y="1105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83034</xdr:rowOff>
    </xdr:from>
    <xdr:to>
      <xdr:col>23</xdr:col>
      <xdr:colOff>406400</xdr:colOff>
      <xdr:row>64</xdr:row>
      <xdr:rowOff>86481</xdr:rowOff>
    </xdr:to>
    <xdr:cxnSp macro="">
      <xdr:nvCxnSpPr>
        <xdr:cNvPr id="322" name="直線コネクタ 321"/>
        <xdr:cNvCxnSpPr/>
      </xdr:nvCxnSpPr>
      <xdr:spPr>
        <a:xfrm>
          <a:off x="15290800" y="110558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43966</xdr:rowOff>
    </xdr:from>
    <xdr:to>
      <xdr:col>22</xdr:col>
      <xdr:colOff>203200</xdr:colOff>
      <xdr:row>64</xdr:row>
      <xdr:rowOff>83034</xdr:rowOff>
    </xdr:to>
    <xdr:cxnSp macro="">
      <xdr:nvCxnSpPr>
        <xdr:cNvPr id="325" name="直線コネクタ 324"/>
        <xdr:cNvCxnSpPr/>
      </xdr:nvCxnSpPr>
      <xdr:spPr>
        <a:xfrm>
          <a:off x="14401800" y="11016766"/>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43966</xdr:rowOff>
    </xdr:from>
    <xdr:to>
      <xdr:col>21</xdr:col>
      <xdr:colOff>0</xdr:colOff>
      <xdr:row>64</xdr:row>
      <xdr:rowOff>71544</xdr:rowOff>
    </xdr:to>
    <xdr:cxnSp macro="">
      <xdr:nvCxnSpPr>
        <xdr:cNvPr id="328" name="直線コネクタ 327"/>
        <xdr:cNvCxnSpPr/>
      </xdr:nvCxnSpPr>
      <xdr:spPr>
        <a:xfrm flipV="1">
          <a:off x="13512800" y="1101676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47172</xdr:rowOff>
    </xdr:from>
    <xdr:to>
      <xdr:col>24</xdr:col>
      <xdr:colOff>609600</xdr:colOff>
      <xdr:row>64</xdr:row>
      <xdr:rowOff>148772</xdr:rowOff>
    </xdr:to>
    <xdr:sp macro="" textlink="">
      <xdr:nvSpPr>
        <xdr:cNvPr id="338" name="円/楕円 337"/>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19249</xdr:rowOff>
    </xdr:from>
    <xdr:ext cx="762000" cy="259045"/>
    <xdr:sp macro="" textlink="">
      <xdr:nvSpPr>
        <xdr:cNvPr id="339"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35681</xdr:rowOff>
    </xdr:from>
    <xdr:to>
      <xdr:col>23</xdr:col>
      <xdr:colOff>457200</xdr:colOff>
      <xdr:row>64</xdr:row>
      <xdr:rowOff>137281</xdr:rowOff>
    </xdr:to>
    <xdr:sp macro="" textlink="">
      <xdr:nvSpPr>
        <xdr:cNvPr id="340" name="円/楕円 339"/>
        <xdr:cNvSpPr/>
      </xdr:nvSpPr>
      <xdr:spPr>
        <a:xfrm>
          <a:off x="16129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122058</xdr:rowOff>
    </xdr:from>
    <xdr:ext cx="736600" cy="259045"/>
    <xdr:sp macro="" textlink="">
      <xdr:nvSpPr>
        <xdr:cNvPr id="341" name="テキスト ボックス 340"/>
        <xdr:cNvSpPr txBox="1"/>
      </xdr:nvSpPr>
      <xdr:spPr>
        <a:xfrm>
          <a:off x="15798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32234</xdr:rowOff>
    </xdr:from>
    <xdr:to>
      <xdr:col>22</xdr:col>
      <xdr:colOff>254000</xdr:colOff>
      <xdr:row>64</xdr:row>
      <xdr:rowOff>133834</xdr:rowOff>
    </xdr:to>
    <xdr:sp macro="" textlink="">
      <xdr:nvSpPr>
        <xdr:cNvPr id="342" name="円/楕円 341"/>
        <xdr:cNvSpPr/>
      </xdr:nvSpPr>
      <xdr:spPr>
        <a:xfrm>
          <a:off x="152400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118611</xdr:rowOff>
    </xdr:from>
    <xdr:ext cx="762000" cy="259045"/>
    <xdr:sp macro="" textlink="">
      <xdr:nvSpPr>
        <xdr:cNvPr id="343" name="テキスト ボックス 342"/>
        <xdr:cNvSpPr txBox="1"/>
      </xdr:nvSpPr>
      <xdr:spPr>
        <a:xfrm>
          <a:off x="14909800" y="110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164616</xdr:rowOff>
    </xdr:from>
    <xdr:to>
      <xdr:col>21</xdr:col>
      <xdr:colOff>50800</xdr:colOff>
      <xdr:row>64</xdr:row>
      <xdr:rowOff>94766</xdr:rowOff>
    </xdr:to>
    <xdr:sp macro="" textlink="">
      <xdr:nvSpPr>
        <xdr:cNvPr id="344" name="円/楕円 343"/>
        <xdr:cNvSpPr/>
      </xdr:nvSpPr>
      <xdr:spPr>
        <a:xfrm>
          <a:off x="14351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79543</xdr:rowOff>
    </xdr:from>
    <xdr:ext cx="762000" cy="259045"/>
    <xdr:sp macro="" textlink="">
      <xdr:nvSpPr>
        <xdr:cNvPr id="345" name="テキスト ボックス 344"/>
        <xdr:cNvSpPr txBox="1"/>
      </xdr:nvSpPr>
      <xdr:spPr>
        <a:xfrm>
          <a:off x="14020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20744</xdr:rowOff>
    </xdr:from>
    <xdr:to>
      <xdr:col>19</xdr:col>
      <xdr:colOff>533400</xdr:colOff>
      <xdr:row>64</xdr:row>
      <xdr:rowOff>122344</xdr:rowOff>
    </xdr:to>
    <xdr:sp macro="" textlink="">
      <xdr:nvSpPr>
        <xdr:cNvPr id="346" name="円/楕円 345"/>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107121</xdr:rowOff>
    </xdr:from>
    <xdr:ext cx="762000" cy="259045"/>
    <xdr:sp macro="" textlink="">
      <xdr:nvSpPr>
        <xdr:cNvPr id="347" name="テキスト ボックス 346"/>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穴吹庁舎増築・改修事業債</a:t>
          </a:r>
          <a:r>
            <a:rPr lang="ja-JP" altLang="en-US" sz="1300" b="0" i="0" baseline="0">
              <a:solidFill>
                <a:schemeClr val="dk1"/>
              </a:solidFill>
              <a:effectLst/>
              <a:latin typeface="+mn-ea"/>
              <a:ea typeface="+mn-ea"/>
              <a:cs typeface="+mn-cs"/>
            </a:rPr>
            <a:t>の元利償還額が増加したことなどによる</a:t>
          </a:r>
          <a:r>
            <a:rPr lang="ja-JP" altLang="ja-JP" sz="1300" b="0" i="0" baseline="0">
              <a:solidFill>
                <a:schemeClr val="dk1"/>
              </a:solidFill>
              <a:effectLst/>
              <a:latin typeface="+mn-ea"/>
              <a:ea typeface="+mn-ea"/>
              <a:cs typeface="+mn-cs"/>
            </a:rPr>
            <a:t>公債費の増のため、前年度から悪化している。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穴吹庁舎増築・改修事業債の元利償還</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30</a:t>
          </a:r>
          <a:r>
            <a:rPr lang="ja-JP" altLang="ja-JP" sz="1300" b="0" i="0" baseline="0">
              <a:solidFill>
                <a:schemeClr val="dk1"/>
              </a:solidFill>
              <a:effectLst/>
              <a:latin typeface="+mn-ea"/>
              <a:ea typeface="+mn-ea"/>
              <a:cs typeface="+mn-cs"/>
            </a:rPr>
            <a:t>年度まで続き、平成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年度をピークとして平成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年度から平成</a:t>
          </a:r>
          <a:r>
            <a:rPr lang="en-US" altLang="ja-JP" sz="1300" b="0" i="0" baseline="0">
              <a:solidFill>
                <a:schemeClr val="dk1"/>
              </a:solidFill>
              <a:effectLst/>
              <a:latin typeface="+mn-ea"/>
              <a:ea typeface="+mn-ea"/>
              <a:cs typeface="+mn-cs"/>
            </a:rPr>
            <a:t>29</a:t>
          </a:r>
          <a:r>
            <a:rPr lang="ja-JP" altLang="ja-JP" sz="1300" b="0" i="0" baseline="0">
              <a:solidFill>
                <a:schemeClr val="dk1"/>
              </a:solidFill>
              <a:effectLst/>
              <a:latin typeface="+mn-ea"/>
              <a:ea typeface="+mn-ea"/>
              <a:cs typeface="+mn-cs"/>
            </a:rPr>
            <a:t>年度の３年間</a:t>
          </a:r>
          <a:r>
            <a:rPr lang="ja-JP" altLang="en-US" sz="1300" b="0" i="0" baseline="0">
              <a:solidFill>
                <a:schemeClr val="dk1"/>
              </a:solidFill>
              <a:effectLst/>
              <a:latin typeface="+mn-ea"/>
              <a:ea typeface="+mn-ea"/>
              <a:cs typeface="+mn-cs"/>
            </a:rPr>
            <a:t>まで</a:t>
          </a:r>
          <a:r>
            <a:rPr lang="ja-JP" altLang="ja-JP" sz="1300" b="0" i="0" baseline="0">
              <a:solidFill>
                <a:schemeClr val="dk1"/>
              </a:solidFill>
              <a:effectLst/>
              <a:latin typeface="+mn-ea"/>
              <a:ea typeface="+mn-ea"/>
              <a:cs typeface="+mn-cs"/>
            </a:rPr>
            <a:t>５億円／年を超える償還を行う</a:t>
          </a:r>
          <a:r>
            <a:rPr lang="ja-JP" altLang="en-US" sz="1300" b="0" i="0" baseline="0">
              <a:solidFill>
                <a:schemeClr val="dk1"/>
              </a:solidFill>
              <a:effectLst/>
              <a:latin typeface="+mn-ea"/>
              <a:ea typeface="+mn-ea"/>
              <a:cs typeface="+mn-cs"/>
            </a:rPr>
            <a:t>ため、実質</a:t>
          </a:r>
          <a:r>
            <a:rPr lang="ja-JP" altLang="ja-JP" sz="1300" b="0" i="0" baseline="0">
              <a:solidFill>
                <a:schemeClr val="dk1"/>
              </a:solidFill>
              <a:effectLst/>
              <a:latin typeface="+mn-ea"/>
              <a:ea typeface="+mn-ea"/>
              <a:cs typeface="+mn-cs"/>
            </a:rPr>
            <a:t>公債費比率</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30</a:t>
          </a:r>
          <a:r>
            <a:rPr lang="ja-JP" altLang="ja-JP" sz="1300" b="0" i="0" baseline="0">
              <a:solidFill>
                <a:schemeClr val="dk1"/>
              </a:solidFill>
              <a:effectLst/>
              <a:latin typeface="+mn-ea"/>
              <a:ea typeface="+mn-ea"/>
              <a:cs typeface="+mn-cs"/>
            </a:rPr>
            <a:t>年度まで</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毎年悪化す</a:t>
          </a:r>
          <a:r>
            <a:rPr lang="ja-JP" altLang="en-US" sz="1300" b="0" i="0" baseline="0">
              <a:solidFill>
                <a:schemeClr val="dk1"/>
              </a:solidFill>
              <a:effectLst/>
              <a:latin typeface="+mn-ea"/>
              <a:ea typeface="+mn-ea"/>
              <a:cs typeface="+mn-cs"/>
            </a:rPr>
            <a:t>ると見込んでいる。</a:t>
          </a:r>
          <a:endParaRPr lang="en-US" altLang="ja-JP" sz="1300" b="0" i="0" baseline="0">
            <a:solidFill>
              <a:schemeClr val="dk1"/>
            </a:solidFill>
            <a:effectLst/>
            <a:latin typeface="+mn-ea"/>
            <a:ea typeface="+mn-ea"/>
            <a:cs typeface="+mn-cs"/>
          </a:endParaRPr>
        </a:p>
        <a:p>
          <a:r>
            <a:rPr lang="ja-JP" altLang="ja-JP" sz="1300" b="0" i="0" baseline="0">
              <a:solidFill>
                <a:schemeClr val="dk1"/>
              </a:solidFill>
              <a:effectLst/>
              <a:latin typeface="+mn-ea"/>
              <a:ea typeface="+mn-ea"/>
              <a:cs typeface="+mn-cs"/>
            </a:rPr>
            <a:t>　今後</a:t>
          </a:r>
          <a:r>
            <a:rPr lang="ja-JP" altLang="en-US" sz="1300" b="0" i="0" baseline="0">
              <a:solidFill>
                <a:schemeClr val="dk1"/>
              </a:solidFill>
              <a:effectLst/>
              <a:latin typeface="+mn-ea"/>
              <a:ea typeface="+mn-ea"/>
              <a:cs typeface="+mn-cs"/>
            </a:rPr>
            <a:t>も</a:t>
          </a:r>
          <a:r>
            <a:rPr lang="ja-JP" altLang="ja-JP" sz="1300" b="0" i="0" baseline="0">
              <a:solidFill>
                <a:schemeClr val="dk1"/>
              </a:solidFill>
              <a:effectLst/>
              <a:latin typeface="+mn-ea"/>
              <a:ea typeface="+mn-ea"/>
              <a:cs typeface="+mn-cs"/>
            </a:rPr>
            <a:t>、引き続き市債発行額の抑制</a:t>
          </a:r>
          <a:r>
            <a:rPr lang="ja-JP" altLang="en-US" sz="1300" b="0" i="0" baseline="0">
              <a:solidFill>
                <a:schemeClr val="dk1"/>
              </a:solidFill>
              <a:effectLst/>
              <a:latin typeface="+mn-ea"/>
              <a:ea typeface="+mn-ea"/>
              <a:cs typeface="+mn-cs"/>
            </a:rPr>
            <a:t>を通じて</a:t>
          </a:r>
          <a:r>
            <a:rPr lang="ja-JP" altLang="ja-JP" sz="1300" b="0" i="0" baseline="0">
              <a:solidFill>
                <a:schemeClr val="dk1"/>
              </a:solidFill>
              <a:effectLst/>
              <a:latin typeface="+mn-ea"/>
              <a:ea typeface="+mn-ea"/>
              <a:cs typeface="+mn-cs"/>
            </a:rPr>
            <a:t>、将来の公債費負担軽減に努め</a:t>
          </a:r>
          <a:r>
            <a:rPr lang="ja-JP" altLang="en-US" sz="1300" b="0" i="0" baseline="0">
              <a:solidFill>
                <a:schemeClr val="dk1"/>
              </a:solidFill>
              <a:effectLst/>
              <a:latin typeface="+mn-ea"/>
              <a:ea typeface="+mn-ea"/>
              <a:cs typeface="+mn-cs"/>
            </a:rPr>
            <a:t>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7938</xdr:rowOff>
    </xdr:from>
    <xdr:to>
      <xdr:col>24</xdr:col>
      <xdr:colOff>558800</xdr:colOff>
      <xdr:row>37</xdr:row>
      <xdr:rowOff>22013</xdr:rowOff>
    </xdr:to>
    <xdr:cxnSp macro="">
      <xdr:nvCxnSpPr>
        <xdr:cNvPr id="381" name="直線コネクタ 380"/>
        <xdr:cNvCxnSpPr/>
      </xdr:nvCxnSpPr>
      <xdr:spPr>
        <a:xfrm>
          <a:off x="16179800" y="635158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1905</xdr:rowOff>
    </xdr:from>
    <xdr:to>
      <xdr:col>23</xdr:col>
      <xdr:colOff>406400</xdr:colOff>
      <xdr:row>37</xdr:row>
      <xdr:rowOff>7938</xdr:rowOff>
    </xdr:to>
    <xdr:cxnSp macro="">
      <xdr:nvCxnSpPr>
        <xdr:cNvPr id="384" name="直線コネクタ 383"/>
        <xdr:cNvCxnSpPr/>
      </xdr:nvCxnSpPr>
      <xdr:spPr>
        <a:xfrm>
          <a:off x="15290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1905</xdr:rowOff>
    </xdr:from>
    <xdr:to>
      <xdr:col>22</xdr:col>
      <xdr:colOff>203200</xdr:colOff>
      <xdr:row>37</xdr:row>
      <xdr:rowOff>9948</xdr:rowOff>
    </xdr:to>
    <xdr:cxnSp macro="">
      <xdr:nvCxnSpPr>
        <xdr:cNvPr id="387" name="直線コネクタ 386"/>
        <xdr:cNvCxnSpPr/>
      </xdr:nvCxnSpPr>
      <xdr:spPr>
        <a:xfrm flipV="1">
          <a:off x="14401800" y="63455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9948</xdr:rowOff>
    </xdr:from>
    <xdr:to>
      <xdr:col>21</xdr:col>
      <xdr:colOff>0</xdr:colOff>
      <xdr:row>37</xdr:row>
      <xdr:rowOff>30057</xdr:rowOff>
    </xdr:to>
    <xdr:cxnSp macro="">
      <xdr:nvCxnSpPr>
        <xdr:cNvPr id="390" name="直線コネクタ 389"/>
        <xdr:cNvCxnSpPr/>
      </xdr:nvCxnSpPr>
      <xdr:spPr>
        <a:xfrm flipV="1">
          <a:off x="13512800" y="635359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142663</xdr:rowOff>
    </xdr:from>
    <xdr:to>
      <xdr:col>24</xdr:col>
      <xdr:colOff>609600</xdr:colOff>
      <xdr:row>37</xdr:row>
      <xdr:rowOff>72813</xdr:rowOff>
    </xdr:to>
    <xdr:sp macro="" textlink="">
      <xdr:nvSpPr>
        <xdr:cNvPr id="400" name="円/楕円 399"/>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159190</xdr:rowOff>
    </xdr:from>
    <xdr:ext cx="762000" cy="259045"/>
    <xdr:sp macro="" textlink="">
      <xdr:nvSpPr>
        <xdr:cNvPr id="401" name="公債費負担の状況該当値テキスト"/>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2" name="円/楕円 401"/>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3" name="テキスト ボックス 402"/>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122555</xdr:rowOff>
    </xdr:from>
    <xdr:to>
      <xdr:col>22</xdr:col>
      <xdr:colOff>254000</xdr:colOff>
      <xdr:row>37</xdr:row>
      <xdr:rowOff>52705</xdr:rowOff>
    </xdr:to>
    <xdr:sp macro="" textlink="">
      <xdr:nvSpPr>
        <xdr:cNvPr id="404" name="円/楕円 403"/>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62882</xdr:rowOff>
    </xdr:from>
    <xdr:ext cx="762000" cy="259045"/>
    <xdr:sp macro="" textlink="">
      <xdr:nvSpPr>
        <xdr:cNvPr id="405" name="テキスト ボックス 404"/>
        <xdr:cNvSpPr txBox="1"/>
      </xdr:nvSpPr>
      <xdr:spPr>
        <a:xfrm>
          <a:off x="14909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130598</xdr:rowOff>
    </xdr:from>
    <xdr:to>
      <xdr:col>21</xdr:col>
      <xdr:colOff>50800</xdr:colOff>
      <xdr:row>37</xdr:row>
      <xdr:rowOff>60748</xdr:rowOff>
    </xdr:to>
    <xdr:sp macro="" textlink="">
      <xdr:nvSpPr>
        <xdr:cNvPr id="406" name="円/楕円 405"/>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70925</xdr:rowOff>
    </xdr:from>
    <xdr:ext cx="762000" cy="259045"/>
    <xdr:sp macro="" textlink="">
      <xdr:nvSpPr>
        <xdr:cNvPr id="407" name="テキスト ボックス 406"/>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150707</xdr:rowOff>
    </xdr:from>
    <xdr:to>
      <xdr:col>19</xdr:col>
      <xdr:colOff>533400</xdr:colOff>
      <xdr:row>37</xdr:row>
      <xdr:rowOff>80857</xdr:rowOff>
    </xdr:to>
    <xdr:sp macro="" textlink="">
      <xdr:nvSpPr>
        <xdr:cNvPr id="408" name="円/楕円 407"/>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91034</xdr:rowOff>
    </xdr:from>
    <xdr:ext cx="762000" cy="259045"/>
    <xdr:sp macro="" textlink="">
      <xdr:nvSpPr>
        <xdr:cNvPr id="409" name="テキスト ボックス 408"/>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循環型社会形成推進負担事業債や美馬地区統合小学校建設事業債の発行により、地方債残高が増加したことや、減債基金の取崩し等により充当可能基金が減少したこと（分子増）などの要因により、</a:t>
          </a:r>
          <a:r>
            <a:rPr lang="ja-JP" altLang="ja-JP" sz="1300" b="0" i="0" baseline="0">
              <a:solidFill>
                <a:schemeClr val="dk1"/>
              </a:solidFill>
              <a:effectLst/>
              <a:latin typeface="+mn-lt"/>
              <a:ea typeface="+mn-ea"/>
              <a:cs typeface="+mn-cs"/>
            </a:rPr>
            <a:t>前年度から</a:t>
          </a:r>
          <a:r>
            <a:rPr lang="ja-JP" altLang="en-US" sz="1300" b="0" i="0" baseline="0">
              <a:solidFill>
                <a:schemeClr val="dk1"/>
              </a:solidFill>
              <a:effectLst/>
              <a:latin typeface="+mn-lt"/>
              <a:ea typeface="+mn-ea"/>
              <a:cs typeface="+mn-cs"/>
            </a:rPr>
            <a:t>悪化している。</a:t>
          </a:r>
          <a:r>
            <a:rPr lang="ja-JP" altLang="ja-JP" sz="1300" b="0" i="0" baseline="0">
              <a:solidFill>
                <a:schemeClr val="dk1"/>
              </a:solidFill>
              <a:effectLst/>
              <a:latin typeface="+mn-lt"/>
              <a:ea typeface="+mn-ea"/>
              <a:cs typeface="+mn-cs"/>
            </a:rPr>
            <a:t> </a:t>
          </a:r>
          <a:endParaRPr lang="ja-JP" altLang="ja-JP" sz="1300">
            <a:effectLst/>
          </a:endParaRPr>
        </a:p>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今後、予定されている大型事業として穴吹地区認定こども園建設事業があるが、その他事業における</a:t>
          </a:r>
          <a:r>
            <a:rPr lang="ja-JP" altLang="ja-JP" sz="1300" b="0" i="0" baseline="0">
              <a:solidFill>
                <a:schemeClr val="dk1"/>
              </a:solidFill>
              <a:effectLst/>
              <a:latin typeface="+mn-lt"/>
              <a:ea typeface="+mn-ea"/>
              <a:cs typeface="+mn-cs"/>
            </a:rPr>
            <a:t>市債発行</a:t>
          </a:r>
          <a:r>
            <a:rPr lang="ja-JP" altLang="en-US" sz="1300" b="0" i="0" baseline="0">
              <a:solidFill>
                <a:schemeClr val="dk1"/>
              </a:solidFill>
              <a:effectLst/>
              <a:latin typeface="+mn-lt"/>
              <a:ea typeface="+mn-ea"/>
              <a:cs typeface="+mn-cs"/>
            </a:rPr>
            <a:t>限度額</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設定による地方債残高の増加抑制などを</a:t>
          </a:r>
          <a:r>
            <a:rPr lang="ja-JP" altLang="ja-JP" sz="1300" b="0" i="0" baseline="0">
              <a:solidFill>
                <a:schemeClr val="dk1"/>
              </a:solidFill>
              <a:effectLst/>
              <a:latin typeface="+mn-lt"/>
              <a:ea typeface="+mn-ea"/>
              <a:cs typeface="+mn-cs"/>
            </a:rPr>
            <a:t>通して将来負担額の減少に努める。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167348</xdr:rowOff>
    </xdr:from>
    <xdr:to>
      <xdr:col>24</xdr:col>
      <xdr:colOff>558800</xdr:colOff>
      <xdr:row>15</xdr:row>
      <xdr:rowOff>26543</xdr:rowOff>
    </xdr:to>
    <xdr:cxnSp macro="">
      <xdr:nvCxnSpPr>
        <xdr:cNvPr id="441" name="直線コネクタ 440"/>
        <xdr:cNvCxnSpPr/>
      </xdr:nvCxnSpPr>
      <xdr:spPr>
        <a:xfrm>
          <a:off x="16179800" y="2567648"/>
          <a:ext cx="8382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167348</xdr:rowOff>
    </xdr:from>
    <xdr:to>
      <xdr:col>23</xdr:col>
      <xdr:colOff>406400</xdr:colOff>
      <xdr:row>15</xdr:row>
      <xdr:rowOff>18580</xdr:rowOff>
    </xdr:to>
    <xdr:cxnSp macro="">
      <xdr:nvCxnSpPr>
        <xdr:cNvPr id="444" name="直線コネクタ 443"/>
        <xdr:cNvCxnSpPr/>
      </xdr:nvCxnSpPr>
      <xdr:spPr>
        <a:xfrm flipV="1">
          <a:off x="15290800" y="2567648"/>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46" name="テキスト ボックス 445"/>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18580</xdr:rowOff>
    </xdr:from>
    <xdr:to>
      <xdr:col>22</xdr:col>
      <xdr:colOff>203200</xdr:colOff>
      <xdr:row>15</xdr:row>
      <xdr:rowOff>25336</xdr:rowOff>
    </xdr:to>
    <xdr:cxnSp macro="">
      <xdr:nvCxnSpPr>
        <xdr:cNvPr id="447" name="直線コネクタ 446"/>
        <xdr:cNvCxnSpPr/>
      </xdr:nvCxnSpPr>
      <xdr:spPr>
        <a:xfrm flipV="1">
          <a:off x="14401800" y="259033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49" name="テキスト ボックス 448"/>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25336</xdr:rowOff>
    </xdr:from>
    <xdr:to>
      <xdr:col>21</xdr:col>
      <xdr:colOff>0</xdr:colOff>
      <xdr:row>15</xdr:row>
      <xdr:rowOff>54534</xdr:rowOff>
    </xdr:to>
    <xdr:cxnSp macro="">
      <xdr:nvCxnSpPr>
        <xdr:cNvPr id="450" name="直線コネクタ 449"/>
        <xdr:cNvCxnSpPr/>
      </xdr:nvCxnSpPr>
      <xdr:spPr>
        <a:xfrm flipV="1">
          <a:off x="13512800" y="2597086"/>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2" name="テキスト ボックス 451"/>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4" name="テキスト ボックス 453"/>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147193</xdr:rowOff>
    </xdr:from>
    <xdr:to>
      <xdr:col>24</xdr:col>
      <xdr:colOff>609600</xdr:colOff>
      <xdr:row>15</xdr:row>
      <xdr:rowOff>77343</xdr:rowOff>
    </xdr:to>
    <xdr:sp macro="" textlink="">
      <xdr:nvSpPr>
        <xdr:cNvPr id="460" name="円/楕円 459"/>
        <xdr:cNvSpPr/>
      </xdr:nvSpPr>
      <xdr:spPr>
        <a:xfrm>
          <a:off x="169672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119270</xdr:rowOff>
    </xdr:from>
    <xdr:ext cx="762000" cy="259045"/>
    <xdr:sp macro="" textlink="">
      <xdr:nvSpPr>
        <xdr:cNvPr id="461" name="将来負担の状況該当値テキスト"/>
        <xdr:cNvSpPr txBox="1"/>
      </xdr:nvSpPr>
      <xdr:spPr>
        <a:xfrm>
          <a:off x="17106900" y="25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116548</xdr:rowOff>
    </xdr:from>
    <xdr:to>
      <xdr:col>23</xdr:col>
      <xdr:colOff>457200</xdr:colOff>
      <xdr:row>15</xdr:row>
      <xdr:rowOff>46698</xdr:rowOff>
    </xdr:to>
    <xdr:sp macro="" textlink="">
      <xdr:nvSpPr>
        <xdr:cNvPr id="462" name="円/楕円 461"/>
        <xdr:cNvSpPr/>
      </xdr:nvSpPr>
      <xdr:spPr>
        <a:xfrm>
          <a:off x="161290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56875</xdr:rowOff>
    </xdr:from>
    <xdr:ext cx="736600" cy="259045"/>
    <xdr:sp macro="" textlink="">
      <xdr:nvSpPr>
        <xdr:cNvPr id="463" name="テキスト ボックス 462"/>
        <xdr:cNvSpPr txBox="1"/>
      </xdr:nvSpPr>
      <xdr:spPr>
        <a:xfrm>
          <a:off x="15798800" y="228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139230</xdr:rowOff>
    </xdr:from>
    <xdr:to>
      <xdr:col>22</xdr:col>
      <xdr:colOff>254000</xdr:colOff>
      <xdr:row>15</xdr:row>
      <xdr:rowOff>69380</xdr:rowOff>
    </xdr:to>
    <xdr:sp macro="" textlink="">
      <xdr:nvSpPr>
        <xdr:cNvPr id="464" name="円/楕円 463"/>
        <xdr:cNvSpPr/>
      </xdr:nvSpPr>
      <xdr:spPr>
        <a:xfrm>
          <a:off x="15240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79557</xdr:rowOff>
    </xdr:from>
    <xdr:ext cx="762000" cy="259045"/>
    <xdr:sp macro="" textlink="">
      <xdr:nvSpPr>
        <xdr:cNvPr id="465" name="テキスト ボックス 464"/>
        <xdr:cNvSpPr txBox="1"/>
      </xdr:nvSpPr>
      <xdr:spPr>
        <a:xfrm>
          <a:off x="14909800" y="23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145986</xdr:rowOff>
    </xdr:from>
    <xdr:to>
      <xdr:col>21</xdr:col>
      <xdr:colOff>50800</xdr:colOff>
      <xdr:row>15</xdr:row>
      <xdr:rowOff>76136</xdr:rowOff>
    </xdr:to>
    <xdr:sp macro="" textlink="">
      <xdr:nvSpPr>
        <xdr:cNvPr id="466" name="円/楕円 465"/>
        <xdr:cNvSpPr/>
      </xdr:nvSpPr>
      <xdr:spPr>
        <a:xfrm>
          <a:off x="14351000" y="2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86313</xdr:rowOff>
    </xdr:from>
    <xdr:ext cx="762000" cy="259045"/>
    <xdr:sp macro="" textlink="">
      <xdr:nvSpPr>
        <xdr:cNvPr id="467" name="テキスト ボックス 466"/>
        <xdr:cNvSpPr txBox="1"/>
      </xdr:nvSpPr>
      <xdr:spPr>
        <a:xfrm>
          <a:off x="14020800" y="23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3734</xdr:rowOff>
    </xdr:from>
    <xdr:to>
      <xdr:col>19</xdr:col>
      <xdr:colOff>533400</xdr:colOff>
      <xdr:row>15</xdr:row>
      <xdr:rowOff>105334</xdr:rowOff>
    </xdr:to>
    <xdr:sp macro="" textlink="">
      <xdr:nvSpPr>
        <xdr:cNvPr id="468" name="円/楕円 467"/>
        <xdr:cNvSpPr/>
      </xdr:nvSpPr>
      <xdr:spPr>
        <a:xfrm>
          <a:off x="13462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115511</xdr:rowOff>
    </xdr:from>
    <xdr:ext cx="762000" cy="259045"/>
    <xdr:sp macro="" textlink="">
      <xdr:nvSpPr>
        <xdr:cNvPr id="469" name="テキスト ボックス 468"/>
        <xdr:cNvSpPr txBox="1"/>
      </xdr:nvSpPr>
      <xdr:spPr>
        <a:xfrm>
          <a:off x="13131800" y="234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月の合併以降、退職者補充を抑制し、人件費の削減に努めている。平成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7</a:t>
          </a:r>
          <a:r>
            <a:rPr lang="ja-JP" altLang="ja-JP" sz="1300" b="0" i="0" baseline="0">
              <a:solidFill>
                <a:schemeClr val="dk1"/>
              </a:solidFill>
              <a:effectLst/>
              <a:latin typeface="+mn-ea"/>
              <a:ea typeface="+mn-ea"/>
              <a:cs typeface="+mn-cs"/>
            </a:rPr>
            <a:t>月から実施した国の要請に基づく職員給与等削減により</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に</a:t>
          </a:r>
          <a:r>
            <a:rPr lang="ja-JP" altLang="ja-JP" sz="1300" b="0" i="0" baseline="0">
              <a:solidFill>
                <a:schemeClr val="dk1"/>
              </a:solidFill>
              <a:effectLst/>
              <a:latin typeface="+mn-ea"/>
              <a:ea typeface="+mn-ea"/>
              <a:cs typeface="+mn-cs"/>
            </a:rPr>
            <a:t>は大きく改善したものの、削減措置</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終了した平成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に</a:t>
          </a:r>
          <a:r>
            <a:rPr lang="ja-JP" altLang="ja-JP" sz="1300" b="0" i="0" baseline="0">
              <a:solidFill>
                <a:schemeClr val="dk1"/>
              </a:solidFill>
              <a:effectLst/>
              <a:latin typeface="+mn-ea"/>
              <a:ea typeface="+mn-ea"/>
              <a:cs typeface="+mn-cs"/>
            </a:rPr>
            <a:t>は前年度から若干悪化した。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以降、</a:t>
          </a:r>
          <a:r>
            <a:rPr lang="ja-JP" altLang="ja-JP" sz="1300" b="0" i="0" baseline="0">
              <a:solidFill>
                <a:schemeClr val="dk1"/>
              </a:solidFill>
              <a:effectLst/>
              <a:latin typeface="+mn-ea"/>
              <a:ea typeface="+mn-ea"/>
              <a:cs typeface="+mn-cs"/>
            </a:rPr>
            <a:t>退職と採用の職員入替えにより、人件費</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減少</a:t>
          </a:r>
          <a:r>
            <a:rPr lang="ja-JP" altLang="en-US" sz="1300" b="0" i="0" baseline="0">
              <a:solidFill>
                <a:schemeClr val="dk1"/>
              </a:solidFill>
              <a:effectLst/>
              <a:latin typeface="+mn-ea"/>
              <a:ea typeface="+mn-ea"/>
              <a:cs typeface="+mn-cs"/>
            </a:rPr>
            <a:t>傾向となっている。（平成</a:t>
          </a:r>
          <a:r>
            <a:rPr lang="en-US" altLang="ja-JP" sz="1300" b="0" i="0" baseline="0">
              <a:solidFill>
                <a:schemeClr val="dk1"/>
              </a:solidFill>
              <a:effectLst/>
              <a:latin typeface="+mn-ea"/>
              <a:ea typeface="+mn-ea"/>
              <a:cs typeface="+mn-cs"/>
            </a:rPr>
            <a:t>28</a:t>
          </a:r>
          <a:r>
            <a:rPr lang="ja-JP" altLang="en-US" sz="1300" b="0" i="0" baseline="0">
              <a:solidFill>
                <a:schemeClr val="dk1"/>
              </a:solidFill>
              <a:effectLst/>
              <a:latin typeface="+mn-ea"/>
              <a:ea typeface="+mn-ea"/>
              <a:cs typeface="+mn-cs"/>
            </a:rPr>
            <a:t>年度は経常収支比率の分母である</a:t>
          </a:r>
          <a:r>
            <a:rPr lang="ja-JP" altLang="ja-JP" sz="1300" b="0" i="0" baseline="0">
              <a:solidFill>
                <a:schemeClr val="dk1"/>
              </a:solidFill>
              <a:effectLst/>
              <a:latin typeface="+mn-lt"/>
              <a:ea typeface="+mn-ea"/>
              <a:cs typeface="+mn-cs"/>
            </a:rPr>
            <a:t>普通交付税</a:t>
          </a:r>
          <a:r>
            <a:rPr lang="ja-JP" altLang="en-US" sz="1300" b="0" i="0" baseline="0">
              <a:solidFill>
                <a:schemeClr val="dk1"/>
              </a:solidFill>
              <a:effectLst/>
              <a:latin typeface="+mn-lt"/>
              <a:ea typeface="+mn-ea"/>
              <a:cs typeface="+mn-cs"/>
            </a:rPr>
            <a:t>なども減少しており</a:t>
          </a:r>
          <a:r>
            <a:rPr lang="ja-JP" altLang="en-US" sz="1300" b="0" i="0" baseline="0">
              <a:solidFill>
                <a:schemeClr val="dk1"/>
              </a:solidFill>
              <a:effectLst/>
              <a:latin typeface="+mn-ea"/>
              <a:ea typeface="+mn-ea"/>
              <a:cs typeface="+mn-cs"/>
            </a:rPr>
            <a:t>、前年度から増減はない。）</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36</xdr:row>
      <xdr:rowOff>165100</xdr:rowOff>
    </xdr:to>
    <xdr:cxnSp macro="">
      <xdr:nvCxnSpPr>
        <xdr:cNvPr id="66" name="直線コネクタ 65"/>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107950</xdr:rowOff>
    </xdr:to>
    <xdr:cxnSp macro="">
      <xdr:nvCxnSpPr>
        <xdr:cNvPr id="69" name="直線コネクタ 68"/>
        <xdr:cNvCxnSpPr/>
      </xdr:nvCxnSpPr>
      <xdr:spPr>
        <a:xfrm flipV="1">
          <a:off x="3098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107950</xdr:rowOff>
    </xdr:to>
    <xdr:cxnSp macro="">
      <xdr:nvCxnSpPr>
        <xdr:cNvPr id="72" name="直線コネクタ 71"/>
        <xdr:cNvCxnSpPr/>
      </xdr:nvCxnSpPr>
      <xdr:spPr>
        <a:xfrm>
          <a:off x="2209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119380</xdr:rowOff>
    </xdr:to>
    <xdr:cxnSp macro="">
      <xdr:nvCxnSpPr>
        <xdr:cNvPr id="75" name="直線コネクタ 74"/>
        <xdr:cNvCxnSpPr/>
      </xdr:nvCxnSpPr>
      <xdr:spPr>
        <a:xfrm flipV="1">
          <a:off x="1320800" y="6405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3" name="円/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固定資産評価替えに向けた基礎資料作成業務委託料や、消防指令センター保守委託料が増加したことなどにより</a:t>
          </a:r>
          <a:r>
            <a:rPr lang="ja-JP" altLang="ja-JP" sz="1300" b="0" i="0" baseline="0">
              <a:solidFill>
                <a:schemeClr val="dk1"/>
              </a:solidFill>
              <a:effectLst/>
              <a:latin typeface="+mn-ea"/>
              <a:ea typeface="+mn-ea"/>
              <a:cs typeface="+mn-cs"/>
            </a:rPr>
            <a:t>、前年度から数値は悪化した。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今後、地域交流センター等新たに整備した施設の維持管理経費（委託料など）の増加も予想されることから、引き続き経費の削減に努めていく。 </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146050</xdr:rowOff>
    </xdr:to>
    <xdr:cxnSp macro="">
      <xdr:nvCxnSpPr>
        <xdr:cNvPr id="129" name="直線コネクタ 128"/>
        <xdr:cNvCxnSpPr/>
      </xdr:nvCxnSpPr>
      <xdr:spPr>
        <a:xfrm>
          <a:off x="15671800" y="229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13</xdr:row>
      <xdr:rowOff>69850</xdr:rowOff>
    </xdr:to>
    <xdr:cxnSp macro="">
      <xdr:nvCxnSpPr>
        <xdr:cNvPr id="132" name="直線コネクタ 131"/>
        <xdr:cNvCxnSpPr/>
      </xdr:nvCxnSpPr>
      <xdr:spPr>
        <a:xfrm>
          <a:off x="14782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13</xdr:row>
      <xdr:rowOff>91621</xdr:rowOff>
    </xdr:to>
    <xdr:cxnSp macro="">
      <xdr:nvCxnSpPr>
        <xdr:cNvPr id="135" name="直線コネクタ 134"/>
        <xdr:cNvCxnSpPr/>
      </xdr:nvCxnSpPr>
      <xdr:spPr>
        <a:xfrm flipV="1">
          <a:off x="13893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91621</xdr:rowOff>
    </xdr:to>
    <xdr:cxnSp macro="">
      <xdr:nvCxnSpPr>
        <xdr:cNvPr id="138" name="直線コネクタ 137"/>
        <xdr:cNvCxnSpPr/>
      </xdr:nvCxnSpPr>
      <xdr:spPr>
        <a:xfrm>
          <a:off x="13004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8" name="円/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111777</xdr:rowOff>
    </xdr:from>
    <xdr:ext cx="762000" cy="259045"/>
    <xdr:sp macro="" textlink="">
      <xdr:nvSpPr>
        <xdr:cNvPr id="149"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50" name="円/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51" name="テキスト ボックス 150"/>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8164</xdr:rowOff>
    </xdr:from>
    <xdr:to>
      <xdr:col>21</xdr:col>
      <xdr:colOff>412750</xdr:colOff>
      <xdr:row>13</xdr:row>
      <xdr:rowOff>109764</xdr:rowOff>
    </xdr:to>
    <xdr:sp macro="" textlink="">
      <xdr:nvSpPr>
        <xdr:cNvPr id="152" name="円/楕円 151"/>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119941</xdr:rowOff>
    </xdr:from>
    <xdr:ext cx="762000" cy="259045"/>
    <xdr:sp macro="" textlink="">
      <xdr:nvSpPr>
        <xdr:cNvPr id="153" name="テキスト ボックス 152"/>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4" name="円/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昨年度と比較すると、扶助費のうち</a:t>
          </a:r>
          <a:r>
            <a:rPr lang="ja-JP" altLang="en-US" sz="1300" b="0" i="0" baseline="0">
              <a:solidFill>
                <a:schemeClr val="dk1"/>
              </a:solidFill>
              <a:effectLst/>
              <a:latin typeface="+mn-ea"/>
              <a:ea typeface="+mn-ea"/>
              <a:cs typeface="+mn-cs"/>
            </a:rPr>
            <a:t>経常</a:t>
          </a:r>
          <a:r>
            <a:rPr lang="ja-JP" altLang="ja-JP" sz="1300" b="0" i="0" baseline="0">
              <a:solidFill>
                <a:schemeClr val="dk1"/>
              </a:solidFill>
              <a:effectLst/>
              <a:latin typeface="+mn-ea"/>
              <a:ea typeface="+mn-ea"/>
              <a:cs typeface="+mn-cs"/>
            </a:rPr>
            <a:t>一般財源額（分子）はほぼ同額であるが、市税や普通交付税（分母）</a:t>
          </a:r>
          <a:r>
            <a:rPr lang="ja-JP" altLang="en-US" sz="1300" b="0" i="0" baseline="0">
              <a:solidFill>
                <a:schemeClr val="dk1"/>
              </a:solidFill>
              <a:effectLst/>
              <a:latin typeface="+mn-ea"/>
              <a:ea typeface="+mn-ea"/>
              <a:cs typeface="+mn-cs"/>
            </a:rPr>
            <a:t>が減少している</a:t>
          </a:r>
          <a:r>
            <a:rPr lang="ja-JP" altLang="ja-JP" sz="1300" b="0" i="0" baseline="0">
              <a:solidFill>
                <a:schemeClr val="dk1"/>
              </a:solidFill>
              <a:effectLst/>
              <a:latin typeface="+mn-ea"/>
              <a:ea typeface="+mn-ea"/>
              <a:cs typeface="+mn-cs"/>
            </a:rPr>
            <a:t>ことにより、数値は</a:t>
          </a:r>
          <a:r>
            <a:rPr lang="ja-JP" altLang="en-US" sz="1300" b="0" i="0" baseline="0">
              <a:solidFill>
                <a:schemeClr val="dk1"/>
              </a:solidFill>
              <a:effectLst/>
              <a:latin typeface="+mn-ea"/>
              <a:ea typeface="+mn-ea"/>
              <a:cs typeface="+mn-cs"/>
            </a:rPr>
            <a:t>若干悪化</a:t>
          </a:r>
          <a:r>
            <a:rPr lang="ja-JP" altLang="ja-JP" sz="1300" b="0" i="0" baseline="0">
              <a:solidFill>
                <a:schemeClr val="dk1"/>
              </a:solidFill>
              <a:effectLst/>
              <a:latin typeface="+mn-ea"/>
              <a:ea typeface="+mn-ea"/>
              <a:cs typeface="+mn-cs"/>
            </a:rPr>
            <a:t>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なお、扶助費の大部分を占める生活保護扶助費や障害福祉サービス費は年々増加傾向にあることから、引き続き適正な執行に努める。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94343</xdr:rowOff>
    </xdr:to>
    <xdr:cxnSp macro="">
      <xdr:nvCxnSpPr>
        <xdr:cNvPr id="192" name="直線コネクタ 191"/>
        <xdr:cNvCxnSpPr/>
      </xdr:nvCxnSpPr>
      <xdr:spPr>
        <a:xfrm>
          <a:off x="3987800" y="9341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116115</xdr:rowOff>
    </xdr:to>
    <xdr:cxnSp macro="">
      <xdr:nvCxnSpPr>
        <xdr:cNvPr id="195" name="直線コネクタ 194"/>
        <xdr:cNvCxnSpPr/>
      </xdr:nvCxnSpPr>
      <xdr:spPr>
        <a:xfrm flipV="1">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116115</xdr:rowOff>
    </xdr:to>
    <xdr:cxnSp macro="">
      <xdr:nvCxnSpPr>
        <xdr:cNvPr id="198" name="直線コネクタ 197"/>
        <xdr:cNvCxnSpPr/>
      </xdr:nvCxnSpPr>
      <xdr:spPr>
        <a:xfrm>
          <a:off x="2209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83457</xdr:rowOff>
    </xdr:to>
    <xdr:cxnSp macro="">
      <xdr:nvCxnSpPr>
        <xdr:cNvPr id="201" name="直線コネクタ 200"/>
        <xdr:cNvCxnSpPr/>
      </xdr:nvCxnSpPr>
      <xdr:spPr>
        <a:xfrm flipV="1">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11" name="円/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3" name="円/楕円 212"/>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4" name="テキスト ボックス 213"/>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5" name="円/楕円 214"/>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6" name="テキスト ボックス 215"/>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7" name="円/楕円 216"/>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8" name="テキスト ボックス 217"/>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9" name="円/楕円 218"/>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20" name="テキスト ボックス 219"/>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ea"/>
              <a:ea typeface="+mn-ea"/>
              <a:cs typeface="+mn-cs"/>
            </a:rPr>
            <a:t>　その他のうち大部分を占める繰出金（分子）について、昨年度から</a:t>
          </a:r>
          <a:r>
            <a:rPr lang="ja-JP" altLang="en-US" sz="1300" b="0" i="0" baseline="0">
              <a:solidFill>
                <a:schemeClr val="dk1"/>
              </a:solidFill>
              <a:effectLst/>
              <a:latin typeface="+mn-ea"/>
              <a:ea typeface="+mn-ea"/>
              <a:cs typeface="+mn-cs"/>
            </a:rPr>
            <a:t>若干増加</a:t>
          </a:r>
          <a:r>
            <a:rPr lang="ja-JP" altLang="ja-JP" sz="1300" b="0" i="0" baseline="0">
              <a:solidFill>
                <a:schemeClr val="dk1"/>
              </a:solidFill>
              <a:effectLst/>
              <a:latin typeface="+mn-ea"/>
              <a:ea typeface="+mn-ea"/>
              <a:cs typeface="+mn-cs"/>
            </a:rPr>
            <a:t>し</a:t>
          </a:r>
          <a:r>
            <a:rPr lang="ja-JP" altLang="en-US" sz="1300" b="0" i="0" baseline="0">
              <a:solidFill>
                <a:schemeClr val="dk1"/>
              </a:solidFill>
              <a:effectLst/>
              <a:latin typeface="+mn-ea"/>
              <a:ea typeface="+mn-ea"/>
              <a:cs typeface="+mn-cs"/>
            </a:rPr>
            <a:t>たこと</a:t>
          </a:r>
          <a:r>
            <a:rPr lang="ja-JP" altLang="ja-JP" sz="1300" b="0" i="0" baseline="0">
              <a:solidFill>
                <a:schemeClr val="dk1"/>
              </a:solidFill>
              <a:effectLst/>
              <a:latin typeface="+mn-ea"/>
              <a:ea typeface="+mn-ea"/>
              <a:cs typeface="+mn-cs"/>
            </a:rPr>
            <a:t>、また市税や普通交付税（分母）</a:t>
          </a:r>
          <a:r>
            <a:rPr lang="ja-JP" altLang="en-US" sz="1300" b="0" i="0" baseline="0">
              <a:solidFill>
                <a:schemeClr val="dk1"/>
              </a:solidFill>
              <a:effectLst/>
              <a:latin typeface="+mn-ea"/>
              <a:ea typeface="+mn-ea"/>
              <a:cs typeface="+mn-cs"/>
            </a:rPr>
            <a:t>が減少したこともあり</a:t>
          </a:r>
          <a:r>
            <a:rPr lang="ja-JP" altLang="ja-JP" sz="1300" b="0" i="0" baseline="0">
              <a:solidFill>
                <a:schemeClr val="dk1"/>
              </a:solidFill>
              <a:effectLst/>
              <a:latin typeface="+mn-ea"/>
              <a:ea typeface="+mn-ea"/>
              <a:cs typeface="+mn-cs"/>
            </a:rPr>
            <a:t>、数値は</a:t>
          </a:r>
          <a:r>
            <a:rPr lang="ja-JP" altLang="en-US" sz="1300" b="0" i="0" baseline="0">
              <a:solidFill>
                <a:schemeClr val="dk1"/>
              </a:solidFill>
              <a:effectLst/>
              <a:latin typeface="+mn-ea"/>
              <a:ea typeface="+mn-ea"/>
              <a:cs typeface="+mn-cs"/>
            </a:rPr>
            <a:t>前年度から</a:t>
          </a:r>
          <a:r>
            <a:rPr lang="en-US" altLang="ja-JP" sz="1300" b="0" i="0" baseline="0">
              <a:solidFill>
                <a:schemeClr val="dk1"/>
              </a:solidFill>
              <a:effectLst/>
              <a:latin typeface="+mn-ea"/>
              <a:ea typeface="+mn-ea"/>
              <a:cs typeface="+mn-cs"/>
            </a:rPr>
            <a:t>0.9</a:t>
          </a:r>
          <a:r>
            <a:rPr lang="ja-JP" altLang="en-US" sz="1300" b="0" i="0" baseline="0">
              <a:solidFill>
                <a:schemeClr val="dk1"/>
              </a:solidFill>
              <a:effectLst/>
              <a:latin typeface="+mn-ea"/>
              <a:ea typeface="+mn-ea"/>
              <a:cs typeface="+mn-cs"/>
            </a:rPr>
            <a:t>ポイント悪化</a:t>
          </a:r>
          <a:r>
            <a:rPr lang="ja-JP" altLang="ja-JP" sz="1300" b="0" i="0" baseline="0">
              <a:solidFill>
                <a:schemeClr val="dk1"/>
              </a:solidFill>
              <a:effectLst/>
              <a:latin typeface="+mn-ea"/>
              <a:ea typeface="+mn-ea"/>
              <a:cs typeface="+mn-cs"/>
            </a:rPr>
            <a:t>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繰出金については、</a:t>
          </a:r>
          <a:r>
            <a:rPr lang="ja-JP" altLang="ja-JP" sz="1300" b="0" i="0" baseline="0">
              <a:solidFill>
                <a:schemeClr val="dk1"/>
              </a:solidFill>
              <a:effectLst/>
              <a:latin typeface="+mn-ea"/>
              <a:ea typeface="+mn-ea"/>
              <a:cs typeface="+mn-cs"/>
            </a:rPr>
            <a:t>今後も他会計の状況を考慮しながら適性な支出により改善に努める。 </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142240</xdr:rowOff>
    </xdr:to>
    <xdr:cxnSp macro="">
      <xdr:nvCxnSpPr>
        <xdr:cNvPr id="253" name="直線コネクタ 252"/>
        <xdr:cNvCxnSpPr/>
      </xdr:nvCxnSpPr>
      <xdr:spPr>
        <a:xfrm>
          <a:off x="15671800" y="9331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134620</xdr:rowOff>
    </xdr:to>
    <xdr:cxnSp macro="">
      <xdr:nvCxnSpPr>
        <xdr:cNvPr id="256" name="直線コネクタ 255"/>
        <xdr:cNvCxnSpPr/>
      </xdr:nvCxnSpPr>
      <xdr:spPr>
        <a:xfrm flipV="1">
          <a:off x="14782800" y="9331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134620</xdr:rowOff>
    </xdr:to>
    <xdr:cxnSp macro="">
      <xdr:nvCxnSpPr>
        <xdr:cNvPr id="259" name="直線コネクタ 258"/>
        <xdr:cNvCxnSpPr/>
      </xdr:nvCxnSpPr>
      <xdr:spPr>
        <a:xfrm>
          <a:off x="13893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119380</xdr:rowOff>
    </xdr:to>
    <xdr:cxnSp macro="">
      <xdr:nvCxnSpPr>
        <xdr:cNvPr id="262" name="直線コネクタ 261"/>
        <xdr:cNvCxnSpPr/>
      </xdr:nvCxnSpPr>
      <xdr:spPr>
        <a:xfrm>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2" name="円/楕円 271"/>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3"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74" name="円/楕円 273"/>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75" name="テキスト ボックス 274"/>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6" name="円/楕円 275"/>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7" name="テキスト ボックス 276"/>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8" name="円/楕円 27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9" name="テキスト ボックス 27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80" name="円/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81" name="テキスト ボックス 280"/>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補助費等のうち一部事務組合に対するものが</a:t>
          </a:r>
          <a:r>
            <a:rPr lang="ja-JP" altLang="en-US" sz="1300" b="0" i="0" baseline="0">
              <a:solidFill>
                <a:schemeClr val="dk1"/>
              </a:solidFill>
              <a:effectLst/>
              <a:latin typeface="+mn-ea"/>
              <a:ea typeface="+mn-ea"/>
              <a:cs typeface="+mn-cs"/>
            </a:rPr>
            <a:t>大半を占めている。</a:t>
          </a:r>
          <a:endParaRPr lang="en-US" altLang="ja-JP" sz="1300" b="0" i="0" baseline="0">
            <a:solidFill>
              <a:schemeClr val="dk1"/>
            </a:solidFill>
            <a:effectLst/>
            <a:latin typeface="+mn-ea"/>
            <a:ea typeface="+mn-ea"/>
            <a:cs typeface="+mn-cs"/>
          </a:endParaRPr>
        </a:p>
        <a:p>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前年度から</a:t>
          </a:r>
          <a:r>
            <a:rPr lang="en-US" altLang="ja-JP" sz="1300" b="0" i="0" baseline="0">
              <a:solidFill>
                <a:schemeClr val="dk1"/>
              </a:solidFill>
              <a:effectLst/>
              <a:latin typeface="+mn-ea"/>
              <a:ea typeface="+mn-ea"/>
              <a:cs typeface="+mn-cs"/>
            </a:rPr>
            <a:t>0.7</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改善</a:t>
          </a:r>
          <a:r>
            <a:rPr lang="ja-JP" altLang="ja-JP" sz="1300" b="0" i="0" baseline="0">
              <a:solidFill>
                <a:schemeClr val="dk1"/>
              </a:solidFill>
              <a:effectLst/>
              <a:latin typeface="+mn-ea"/>
              <a:ea typeface="+mn-ea"/>
              <a:cs typeface="+mn-cs"/>
            </a:rPr>
            <a:t>している</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主な要因としては、美馬環境整備組合への負担金のうち施設修繕計画に基づく負担金が</a:t>
          </a:r>
          <a:r>
            <a:rPr lang="ja-JP" altLang="en-US" sz="1300" b="0" i="0" baseline="0">
              <a:solidFill>
                <a:schemeClr val="dk1"/>
              </a:solidFill>
              <a:effectLst/>
              <a:latin typeface="+mn-ea"/>
              <a:ea typeface="+mn-ea"/>
              <a:cs typeface="+mn-cs"/>
            </a:rPr>
            <a:t>減少</a:t>
          </a:r>
          <a:r>
            <a:rPr lang="ja-JP" altLang="ja-JP" sz="1300" b="0" i="0" baseline="0">
              <a:solidFill>
                <a:schemeClr val="dk1"/>
              </a:solidFill>
              <a:effectLst/>
              <a:latin typeface="+mn-ea"/>
              <a:ea typeface="+mn-ea"/>
              <a:cs typeface="+mn-cs"/>
            </a:rPr>
            <a:t>したこと</a:t>
          </a:r>
          <a:r>
            <a:rPr lang="ja-JP" altLang="en-US" sz="1300" b="0" i="0" baseline="0">
              <a:solidFill>
                <a:schemeClr val="dk1"/>
              </a:solidFill>
              <a:effectLst/>
              <a:latin typeface="+mn-ea"/>
              <a:ea typeface="+mn-ea"/>
              <a:cs typeface="+mn-cs"/>
            </a:rPr>
            <a:t>が挙げられる</a:t>
          </a:r>
          <a:r>
            <a:rPr lang="ja-JP" altLang="ja-JP" sz="1300" b="0" i="0" baseline="0">
              <a:solidFill>
                <a:schemeClr val="dk1"/>
              </a:solidFill>
              <a:effectLst/>
              <a:latin typeface="+mn-ea"/>
              <a:ea typeface="+mn-ea"/>
              <a:cs typeface="+mn-cs"/>
            </a:rPr>
            <a:t>。 </a:t>
          </a:r>
          <a:endParaRPr lang="ja-JP" altLang="ja-JP" sz="1300">
            <a:effectLst/>
            <a:latin typeface="+mn-ea"/>
            <a:ea typeface="+mn-ea"/>
          </a:endParaRPr>
        </a:p>
        <a:p>
          <a:r>
            <a:rPr lang="ja-JP" altLang="ja-JP" sz="1300" b="0" i="0" baseline="0">
              <a:solidFill>
                <a:schemeClr val="dk1"/>
              </a:solidFill>
              <a:effectLst/>
              <a:latin typeface="+mn-ea"/>
              <a:ea typeface="+mn-ea"/>
              <a:cs typeface="+mn-cs"/>
            </a:rPr>
            <a:t>　今後も団体補助金の見直しなど、適正な執行に努める。 </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99568</xdr:rowOff>
    </xdr:to>
    <xdr:cxnSp macro="">
      <xdr:nvCxnSpPr>
        <xdr:cNvPr id="311" name="直線コネクタ 310"/>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14" name="直線コネクタ 313"/>
        <xdr:cNvCxnSpPr/>
      </xdr:nvCxnSpPr>
      <xdr:spPr>
        <a:xfrm>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94996</xdr:rowOff>
    </xdr:to>
    <xdr:cxnSp macro="">
      <xdr:nvCxnSpPr>
        <xdr:cNvPr id="317" name="直線コネクタ 316"/>
        <xdr:cNvCxnSpPr/>
      </xdr:nvCxnSpPr>
      <xdr:spPr>
        <a:xfrm>
          <a:off x="13893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58420</xdr:rowOff>
    </xdr:to>
    <xdr:cxnSp macro="">
      <xdr:nvCxnSpPr>
        <xdr:cNvPr id="320" name="直線コネクタ 319"/>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30" name="円/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160291</xdr:rowOff>
    </xdr:from>
    <xdr:ext cx="762000" cy="259045"/>
    <xdr:sp macro="" textlink="">
      <xdr:nvSpPr>
        <xdr:cNvPr id="331"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2" name="円/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3" name="テキスト ボックス 33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4" name="円/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5" name="テキスト ボックス 33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6" name="円/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7" name="テキスト ボックス 336"/>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8" name="円/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9" name="テキスト ボックス 338"/>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穴吹庁舎増築・改修事業債の元金償還額の増加により、前年度から</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ポイント悪化することとなった。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なお、穴吹庁舎増築・改修事業債については、平成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年度をピークに平成</a:t>
          </a:r>
          <a:r>
            <a:rPr lang="en-US" altLang="ja-JP" sz="1300" b="0" i="0" baseline="0">
              <a:solidFill>
                <a:schemeClr val="dk1"/>
              </a:solidFill>
              <a:effectLst/>
              <a:latin typeface="+mn-ea"/>
              <a:ea typeface="+mn-ea"/>
              <a:cs typeface="+mn-cs"/>
            </a:rPr>
            <a:t>30</a:t>
          </a:r>
          <a:r>
            <a:rPr lang="ja-JP" altLang="ja-JP" sz="1300" b="0" i="0" baseline="0">
              <a:solidFill>
                <a:schemeClr val="dk1"/>
              </a:solidFill>
              <a:effectLst/>
              <a:latin typeface="+mn-ea"/>
              <a:ea typeface="+mn-ea"/>
              <a:cs typeface="+mn-cs"/>
            </a:rPr>
            <a:t>年度まで元金償還が続くことから、予算編成時の市債発行額の設定を通じ、公債費の抑制に努めていく。 </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167005</xdr:rowOff>
    </xdr:to>
    <xdr:cxnSp macro="">
      <xdr:nvCxnSpPr>
        <xdr:cNvPr id="371" name="直線コネクタ 370"/>
        <xdr:cNvCxnSpPr/>
      </xdr:nvCxnSpPr>
      <xdr:spPr>
        <a:xfrm>
          <a:off x="3987800" y="129762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117475</xdr:rowOff>
    </xdr:to>
    <xdr:cxnSp macro="">
      <xdr:nvCxnSpPr>
        <xdr:cNvPr id="374" name="直線コネクタ 373"/>
        <xdr:cNvCxnSpPr/>
      </xdr:nvCxnSpPr>
      <xdr:spPr>
        <a:xfrm>
          <a:off x="3098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73660</xdr:rowOff>
    </xdr:to>
    <xdr:cxnSp macro="">
      <xdr:nvCxnSpPr>
        <xdr:cNvPr id="377" name="直線コネクタ 376"/>
        <xdr:cNvCxnSpPr/>
      </xdr:nvCxnSpPr>
      <xdr:spPr>
        <a:xfrm>
          <a:off x="2209800" y="1291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52705</xdr:rowOff>
    </xdr:from>
    <xdr:to>
      <xdr:col>3</xdr:col>
      <xdr:colOff>142875</xdr:colOff>
      <xdr:row>75</xdr:row>
      <xdr:rowOff>54610</xdr:rowOff>
    </xdr:to>
    <xdr:cxnSp macro="">
      <xdr:nvCxnSpPr>
        <xdr:cNvPr id="380" name="直線コネクタ 379"/>
        <xdr:cNvCxnSpPr/>
      </xdr:nvCxnSpPr>
      <xdr:spPr>
        <a:xfrm>
          <a:off x="1320800" y="12911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116205</xdr:rowOff>
    </xdr:from>
    <xdr:to>
      <xdr:col>7</xdr:col>
      <xdr:colOff>66675</xdr:colOff>
      <xdr:row>76</xdr:row>
      <xdr:rowOff>46355</xdr:rowOff>
    </xdr:to>
    <xdr:sp macro="" textlink="">
      <xdr:nvSpPr>
        <xdr:cNvPr id="390" name="円/楕円 389"/>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88282</xdr:rowOff>
    </xdr:from>
    <xdr:ext cx="762000" cy="259045"/>
    <xdr:sp macro="" textlink="">
      <xdr:nvSpPr>
        <xdr:cNvPr id="391" name="公債費該当値テキスト"/>
        <xdr:cNvSpPr txBox="1"/>
      </xdr:nvSpPr>
      <xdr:spPr>
        <a:xfrm>
          <a:off x="49149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66675</xdr:rowOff>
    </xdr:from>
    <xdr:to>
      <xdr:col>5</xdr:col>
      <xdr:colOff>600075</xdr:colOff>
      <xdr:row>75</xdr:row>
      <xdr:rowOff>168275</xdr:rowOff>
    </xdr:to>
    <xdr:sp macro="" textlink="">
      <xdr:nvSpPr>
        <xdr:cNvPr id="392" name="円/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94" name="円/楕円 393"/>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109238</xdr:rowOff>
    </xdr:from>
    <xdr:ext cx="762000" cy="259045"/>
    <xdr:sp macro="" textlink="">
      <xdr:nvSpPr>
        <xdr:cNvPr id="395" name="テキスト ボックス 394"/>
        <xdr:cNvSpPr txBox="1"/>
      </xdr:nvSpPr>
      <xdr:spPr>
        <a:xfrm>
          <a:off x="2717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6" name="円/楕円 395"/>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90188</xdr:rowOff>
    </xdr:from>
    <xdr:ext cx="762000" cy="259045"/>
    <xdr:sp macro="" textlink="">
      <xdr:nvSpPr>
        <xdr:cNvPr id="397" name="テキスト ボックス 396"/>
        <xdr:cNvSpPr txBox="1"/>
      </xdr:nvSpPr>
      <xdr:spPr>
        <a:xfrm>
          <a:off x="1828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xdr:rowOff>
    </xdr:from>
    <xdr:to>
      <xdr:col>1</xdr:col>
      <xdr:colOff>676275</xdr:colOff>
      <xdr:row>75</xdr:row>
      <xdr:rowOff>103505</xdr:rowOff>
    </xdr:to>
    <xdr:sp macro="" textlink="">
      <xdr:nvSpPr>
        <xdr:cNvPr id="398" name="円/楕円 397"/>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88282</xdr:rowOff>
    </xdr:from>
    <xdr:ext cx="762000" cy="259045"/>
    <xdr:sp macro="" textlink="">
      <xdr:nvSpPr>
        <xdr:cNvPr id="399" name="テキスト ボックス 398"/>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類似団体平均を下回り、前年度より差が広がっているものの、本市の数値としては</a:t>
          </a:r>
          <a:r>
            <a:rPr lang="ja-JP" altLang="ja-JP" sz="1300" b="0" i="0" baseline="0">
              <a:solidFill>
                <a:schemeClr val="dk1"/>
              </a:solidFill>
              <a:effectLst/>
              <a:latin typeface="+mn-ea"/>
              <a:ea typeface="+mn-ea"/>
              <a:cs typeface="+mn-cs"/>
            </a:rPr>
            <a:t>前年度よりも</a:t>
          </a:r>
          <a:r>
            <a:rPr lang="en-US" altLang="ja-JP" sz="1300" b="0" i="0" baseline="0">
              <a:solidFill>
                <a:schemeClr val="dk1"/>
              </a:solidFill>
              <a:effectLst/>
              <a:latin typeface="+mn-ea"/>
              <a:ea typeface="+mn-ea"/>
              <a:cs typeface="+mn-cs"/>
            </a:rPr>
            <a:t>1.0</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悪化し</a:t>
          </a:r>
          <a:r>
            <a:rPr lang="ja-JP" altLang="ja-JP" sz="1300" b="0" i="0" baseline="0">
              <a:solidFill>
                <a:schemeClr val="dk1"/>
              </a:solidFill>
              <a:effectLst/>
              <a:latin typeface="+mn-ea"/>
              <a:ea typeface="+mn-ea"/>
              <a:cs typeface="+mn-cs"/>
            </a:rPr>
            <a:t>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全体的に各費目の数値（分子）が減少し</a:t>
          </a:r>
          <a:r>
            <a:rPr lang="ja-JP" altLang="en-US" sz="1300" b="0" i="0" baseline="0">
              <a:solidFill>
                <a:schemeClr val="dk1"/>
              </a:solidFill>
              <a:effectLst/>
              <a:latin typeface="+mn-ea"/>
              <a:ea typeface="+mn-ea"/>
              <a:cs typeface="+mn-cs"/>
            </a:rPr>
            <a:t>ているものの</a:t>
          </a:r>
          <a:r>
            <a:rPr lang="ja-JP" altLang="ja-JP" sz="1300" b="0" i="0" baseline="0">
              <a:solidFill>
                <a:schemeClr val="dk1"/>
              </a:solidFill>
              <a:effectLst/>
              <a:latin typeface="+mn-ea"/>
              <a:ea typeface="+mn-ea"/>
              <a:cs typeface="+mn-cs"/>
            </a:rPr>
            <a:t>、市税や普通交付税（分母）</a:t>
          </a:r>
          <a:r>
            <a:rPr lang="ja-JP" altLang="en-US" sz="1300" b="0" i="0" baseline="0">
              <a:solidFill>
                <a:schemeClr val="dk1"/>
              </a:solidFill>
              <a:effectLst/>
              <a:latin typeface="+mn-ea"/>
              <a:ea typeface="+mn-ea"/>
              <a:cs typeface="+mn-cs"/>
            </a:rPr>
            <a:t>も減少している。今後、普通交付税の逓減により、分母の増加が大きくは見込めないため、今後も一層、</a:t>
          </a:r>
          <a:r>
            <a:rPr lang="ja-JP" altLang="ja-JP" sz="1300" b="0" i="0" baseline="0">
              <a:solidFill>
                <a:schemeClr val="dk1"/>
              </a:solidFill>
              <a:effectLst/>
              <a:latin typeface="+mn-ea"/>
              <a:ea typeface="+mn-ea"/>
              <a:cs typeface="+mn-cs"/>
            </a:rPr>
            <a:t>行財政改革の推進を図り、歳出の削減を通じて財政健全化に努めていく。 </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119380</xdr:rowOff>
    </xdr:from>
    <xdr:to>
      <xdr:col>24</xdr:col>
      <xdr:colOff>31750</xdr:colOff>
      <xdr:row>75</xdr:row>
      <xdr:rowOff>157480</xdr:rowOff>
    </xdr:to>
    <xdr:cxnSp macro="">
      <xdr:nvCxnSpPr>
        <xdr:cNvPr id="432" name="直線コネクタ 431"/>
        <xdr:cNvCxnSpPr/>
      </xdr:nvCxnSpPr>
      <xdr:spPr>
        <a:xfrm>
          <a:off x="15671800" y="12978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39370</xdr:rowOff>
    </xdr:to>
    <xdr:cxnSp macro="">
      <xdr:nvCxnSpPr>
        <xdr:cNvPr id="435" name="直線コネクタ 434"/>
        <xdr:cNvCxnSpPr/>
      </xdr:nvCxnSpPr>
      <xdr:spPr>
        <a:xfrm flipV="1">
          <a:off x="14782800" y="12978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76</xdr:row>
      <xdr:rowOff>39370</xdr:rowOff>
    </xdr:to>
    <xdr:cxnSp macro="">
      <xdr:nvCxnSpPr>
        <xdr:cNvPr id="438" name="直線コネクタ 437"/>
        <xdr:cNvCxnSpPr/>
      </xdr:nvCxnSpPr>
      <xdr:spPr>
        <a:xfrm>
          <a:off x="13893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76</xdr:row>
      <xdr:rowOff>81280</xdr:rowOff>
    </xdr:to>
    <xdr:cxnSp macro="">
      <xdr:nvCxnSpPr>
        <xdr:cNvPr id="441" name="直線コネクタ 440"/>
        <xdr:cNvCxnSpPr/>
      </xdr:nvCxnSpPr>
      <xdr:spPr>
        <a:xfrm flipV="1">
          <a:off x="13004800" y="129933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106680</xdr:rowOff>
    </xdr:from>
    <xdr:to>
      <xdr:col>24</xdr:col>
      <xdr:colOff>82550</xdr:colOff>
      <xdr:row>76</xdr:row>
      <xdr:rowOff>36830</xdr:rowOff>
    </xdr:to>
    <xdr:sp macro="" textlink="">
      <xdr:nvSpPr>
        <xdr:cNvPr id="451" name="円/楕円 450"/>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123207</xdr:rowOff>
    </xdr:from>
    <xdr:ext cx="762000" cy="259045"/>
    <xdr:sp macro="" textlink="">
      <xdr:nvSpPr>
        <xdr:cNvPr id="452" name="公債費以外該当値テキスト"/>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68580</xdr:rowOff>
    </xdr:from>
    <xdr:to>
      <xdr:col>22</xdr:col>
      <xdr:colOff>615950</xdr:colOff>
      <xdr:row>75</xdr:row>
      <xdr:rowOff>170180</xdr:rowOff>
    </xdr:to>
    <xdr:sp macro="" textlink="">
      <xdr:nvSpPr>
        <xdr:cNvPr id="453" name="円/楕円 452"/>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8907</xdr:rowOff>
    </xdr:from>
    <xdr:ext cx="736600" cy="259045"/>
    <xdr:sp macro="" textlink="">
      <xdr:nvSpPr>
        <xdr:cNvPr id="454" name="テキスト ボックス 453"/>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55" name="円/楕円 454"/>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56" name="テキスト ボックス 455"/>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7" name="円/楕円 456"/>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24147</xdr:rowOff>
    </xdr:from>
    <xdr:ext cx="762000" cy="259045"/>
    <xdr:sp macro="" textlink="">
      <xdr:nvSpPr>
        <xdr:cNvPr id="458" name="テキスト ボックス 457"/>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9" name="円/楕円 458"/>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60" name="テキスト ボックス 45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徳島県美馬市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72212</xdr:rowOff>
    </xdr:from>
    <xdr:to>
      <xdr:col>4</xdr:col>
      <xdr:colOff>1117600</xdr:colOff>
      <xdr:row>14</xdr:row>
      <xdr:rowOff>107683</xdr:rowOff>
    </xdr:to>
    <xdr:cxnSp macro="">
      <xdr:nvCxnSpPr>
        <xdr:cNvPr id="50" name="直線コネクタ 49"/>
        <xdr:cNvCxnSpPr/>
      </xdr:nvCxnSpPr>
      <xdr:spPr bwMode="auto">
        <a:xfrm>
          <a:off x="5003800" y="2520137"/>
          <a:ext cx="6477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72212</xdr:rowOff>
    </xdr:from>
    <xdr:to>
      <xdr:col>4</xdr:col>
      <xdr:colOff>469900</xdr:colOff>
      <xdr:row>14</xdr:row>
      <xdr:rowOff>109042</xdr:rowOff>
    </xdr:to>
    <xdr:cxnSp macro="">
      <xdr:nvCxnSpPr>
        <xdr:cNvPr id="53" name="直線コネクタ 52"/>
        <xdr:cNvCxnSpPr/>
      </xdr:nvCxnSpPr>
      <xdr:spPr bwMode="auto">
        <a:xfrm flipV="1">
          <a:off x="4305300" y="2520137"/>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109042</xdr:rowOff>
    </xdr:from>
    <xdr:to>
      <xdr:col>3</xdr:col>
      <xdr:colOff>904875</xdr:colOff>
      <xdr:row>15</xdr:row>
      <xdr:rowOff>1194</xdr:rowOff>
    </xdr:to>
    <xdr:cxnSp macro="">
      <xdr:nvCxnSpPr>
        <xdr:cNvPr id="56" name="直線コネクタ 55"/>
        <xdr:cNvCxnSpPr/>
      </xdr:nvCxnSpPr>
      <xdr:spPr bwMode="auto">
        <a:xfrm flipV="1">
          <a:off x="3606800" y="2556967"/>
          <a:ext cx="698500" cy="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68898</xdr:rowOff>
    </xdr:from>
    <xdr:to>
      <xdr:col>3</xdr:col>
      <xdr:colOff>206375</xdr:colOff>
      <xdr:row>15</xdr:row>
      <xdr:rowOff>1194</xdr:rowOff>
    </xdr:to>
    <xdr:cxnSp macro="">
      <xdr:nvCxnSpPr>
        <xdr:cNvPr id="59" name="直線コネクタ 58"/>
        <xdr:cNvCxnSpPr/>
      </xdr:nvCxnSpPr>
      <xdr:spPr bwMode="auto">
        <a:xfrm>
          <a:off x="2908300" y="2516823"/>
          <a:ext cx="698500" cy="10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56883</xdr:rowOff>
    </xdr:from>
    <xdr:to>
      <xdr:col>5</xdr:col>
      <xdr:colOff>34925</xdr:colOff>
      <xdr:row>14</xdr:row>
      <xdr:rowOff>158483</xdr:rowOff>
    </xdr:to>
    <xdr:sp macro="" textlink="">
      <xdr:nvSpPr>
        <xdr:cNvPr id="69" name="円/楕円 68"/>
        <xdr:cNvSpPr/>
      </xdr:nvSpPr>
      <xdr:spPr bwMode="auto">
        <a:xfrm>
          <a:off x="5600700" y="250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73410</xdr:rowOff>
    </xdr:from>
    <xdr:ext cx="762000" cy="259045"/>
    <xdr:sp macro="" textlink="">
      <xdr:nvSpPr>
        <xdr:cNvPr id="70" name="人口1人当たり決算額の推移該当値テキスト130"/>
        <xdr:cNvSpPr txBox="1"/>
      </xdr:nvSpPr>
      <xdr:spPr>
        <a:xfrm>
          <a:off x="5740400" y="234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21412</xdr:rowOff>
    </xdr:from>
    <xdr:to>
      <xdr:col>4</xdr:col>
      <xdr:colOff>520700</xdr:colOff>
      <xdr:row>14</xdr:row>
      <xdr:rowOff>123012</xdr:rowOff>
    </xdr:to>
    <xdr:sp macro="" textlink="">
      <xdr:nvSpPr>
        <xdr:cNvPr id="71" name="円/楕円 70"/>
        <xdr:cNvSpPr/>
      </xdr:nvSpPr>
      <xdr:spPr bwMode="auto">
        <a:xfrm>
          <a:off x="4953000" y="246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133189</xdr:rowOff>
    </xdr:from>
    <xdr:ext cx="736600" cy="259045"/>
    <xdr:sp macro="" textlink="">
      <xdr:nvSpPr>
        <xdr:cNvPr id="72" name="テキスト ボックス 71"/>
        <xdr:cNvSpPr txBox="1"/>
      </xdr:nvSpPr>
      <xdr:spPr>
        <a:xfrm>
          <a:off x="4622800" y="223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58242</xdr:rowOff>
    </xdr:from>
    <xdr:to>
      <xdr:col>3</xdr:col>
      <xdr:colOff>955675</xdr:colOff>
      <xdr:row>14</xdr:row>
      <xdr:rowOff>159842</xdr:rowOff>
    </xdr:to>
    <xdr:sp macro="" textlink="">
      <xdr:nvSpPr>
        <xdr:cNvPr id="73" name="円/楕円 72"/>
        <xdr:cNvSpPr/>
      </xdr:nvSpPr>
      <xdr:spPr bwMode="auto">
        <a:xfrm>
          <a:off x="4254500" y="250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170019</xdr:rowOff>
    </xdr:from>
    <xdr:ext cx="762000" cy="259045"/>
    <xdr:sp macro="" textlink="">
      <xdr:nvSpPr>
        <xdr:cNvPr id="74" name="テキスト ボックス 73"/>
        <xdr:cNvSpPr txBox="1"/>
      </xdr:nvSpPr>
      <xdr:spPr>
        <a:xfrm>
          <a:off x="3924300" y="227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138,664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121844</xdr:rowOff>
    </xdr:from>
    <xdr:to>
      <xdr:col>3</xdr:col>
      <xdr:colOff>257175</xdr:colOff>
      <xdr:row>15</xdr:row>
      <xdr:rowOff>51994</xdr:rowOff>
    </xdr:to>
    <xdr:sp macro="" textlink="">
      <xdr:nvSpPr>
        <xdr:cNvPr id="75" name="円/楕円 74"/>
        <xdr:cNvSpPr/>
      </xdr:nvSpPr>
      <xdr:spPr bwMode="auto">
        <a:xfrm>
          <a:off x="35560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62171</xdr:rowOff>
    </xdr:from>
    <xdr:ext cx="762000" cy="259045"/>
    <xdr:sp macro="" textlink="">
      <xdr:nvSpPr>
        <xdr:cNvPr id="76" name="テキスト ボックス 75"/>
        <xdr:cNvSpPr txBox="1"/>
      </xdr:nvSpPr>
      <xdr:spPr>
        <a:xfrm>
          <a:off x="32258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18098</xdr:rowOff>
    </xdr:from>
    <xdr:to>
      <xdr:col>2</xdr:col>
      <xdr:colOff>692150</xdr:colOff>
      <xdr:row>14</xdr:row>
      <xdr:rowOff>119698</xdr:rowOff>
    </xdr:to>
    <xdr:sp macro="" textlink="">
      <xdr:nvSpPr>
        <xdr:cNvPr id="77" name="円/楕円 76"/>
        <xdr:cNvSpPr/>
      </xdr:nvSpPr>
      <xdr:spPr bwMode="auto">
        <a:xfrm>
          <a:off x="2857500" y="246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129875</xdr:rowOff>
    </xdr:from>
    <xdr:ext cx="762000" cy="259045"/>
    <xdr:sp macro="" textlink="">
      <xdr:nvSpPr>
        <xdr:cNvPr id="78" name="テキスト ボックス 77"/>
        <xdr:cNvSpPr txBox="1"/>
      </xdr:nvSpPr>
      <xdr:spPr>
        <a:xfrm>
          <a:off x="2527300" y="223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303719</xdr:rowOff>
    </xdr:from>
    <xdr:to>
      <xdr:col>4</xdr:col>
      <xdr:colOff>1117600</xdr:colOff>
      <xdr:row>37</xdr:row>
      <xdr:rowOff>320076</xdr:rowOff>
    </xdr:to>
    <xdr:cxnSp macro="">
      <xdr:nvCxnSpPr>
        <xdr:cNvPr id="112" name="直線コネクタ 111"/>
        <xdr:cNvCxnSpPr/>
      </xdr:nvCxnSpPr>
      <xdr:spPr bwMode="auto">
        <a:xfrm flipV="1">
          <a:off x="5003800" y="7428419"/>
          <a:ext cx="647700" cy="1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320076</xdr:rowOff>
    </xdr:from>
    <xdr:to>
      <xdr:col>4</xdr:col>
      <xdr:colOff>469900</xdr:colOff>
      <xdr:row>37</xdr:row>
      <xdr:rowOff>335906</xdr:rowOff>
    </xdr:to>
    <xdr:cxnSp macro="">
      <xdr:nvCxnSpPr>
        <xdr:cNvPr id="115" name="直線コネクタ 114"/>
        <xdr:cNvCxnSpPr/>
      </xdr:nvCxnSpPr>
      <xdr:spPr bwMode="auto">
        <a:xfrm flipV="1">
          <a:off x="4305300" y="7444776"/>
          <a:ext cx="698500" cy="1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332625</xdr:rowOff>
    </xdr:from>
    <xdr:to>
      <xdr:col>3</xdr:col>
      <xdr:colOff>904875</xdr:colOff>
      <xdr:row>37</xdr:row>
      <xdr:rowOff>335906</xdr:rowOff>
    </xdr:to>
    <xdr:cxnSp macro="">
      <xdr:nvCxnSpPr>
        <xdr:cNvPr id="118" name="直線コネクタ 117"/>
        <xdr:cNvCxnSpPr/>
      </xdr:nvCxnSpPr>
      <xdr:spPr bwMode="auto">
        <a:xfrm>
          <a:off x="3606800" y="7457325"/>
          <a:ext cx="698500" cy="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332625</xdr:rowOff>
    </xdr:from>
    <xdr:to>
      <xdr:col>3</xdr:col>
      <xdr:colOff>206375</xdr:colOff>
      <xdr:row>37</xdr:row>
      <xdr:rowOff>332713</xdr:rowOff>
    </xdr:to>
    <xdr:cxnSp macro="">
      <xdr:nvCxnSpPr>
        <xdr:cNvPr id="121" name="直線コネクタ 120"/>
        <xdr:cNvCxnSpPr/>
      </xdr:nvCxnSpPr>
      <xdr:spPr bwMode="auto">
        <a:xfrm flipV="1">
          <a:off x="2908300" y="7457325"/>
          <a:ext cx="698500" cy="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252919</xdr:rowOff>
    </xdr:from>
    <xdr:to>
      <xdr:col>5</xdr:col>
      <xdr:colOff>34925</xdr:colOff>
      <xdr:row>38</xdr:row>
      <xdr:rowOff>11619</xdr:rowOff>
    </xdr:to>
    <xdr:sp macro="" textlink="">
      <xdr:nvSpPr>
        <xdr:cNvPr id="131" name="円/楕円 130"/>
        <xdr:cNvSpPr/>
      </xdr:nvSpPr>
      <xdr:spPr bwMode="auto">
        <a:xfrm>
          <a:off x="5600700" y="7377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34496</xdr:rowOff>
    </xdr:from>
    <xdr:ext cx="762000" cy="259045"/>
    <xdr:sp macro="" textlink="">
      <xdr:nvSpPr>
        <xdr:cNvPr id="132" name="人口1人当たり決算額の推移該当値テキスト445"/>
        <xdr:cNvSpPr txBox="1"/>
      </xdr:nvSpPr>
      <xdr:spPr>
        <a:xfrm>
          <a:off x="5740400" y="715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269276</xdr:rowOff>
    </xdr:from>
    <xdr:to>
      <xdr:col>4</xdr:col>
      <xdr:colOff>520700</xdr:colOff>
      <xdr:row>38</xdr:row>
      <xdr:rowOff>27976</xdr:rowOff>
    </xdr:to>
    <xdr:sp macro="" textlink="">
      <xdr:nvSpPr>
        <xdr:cNvPr id="133" name="円/楕円 132"/>
        <xdr:cNvSpPr/>
      </xdr:nvSpPr>
      <xdr:spPr bwMode="auto">
        <a:xfrm>
          <a:off x="4953000" y="739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38153</xdr:rowOff>
    </xdr:from>
    <xdr:ext cx="736600" cy="259045"/>
    <xdr:sp macro="" textlink="">
      <xdr:nvSpPr>
        <xdr:cNvPr id="134" name="テキスト ボックス 133"/>
        <xdr:cNvSpPr txBox="1"/>
      </xdr:nvSpPr>
      <xdr:spPr>
        <a:xfrm>
          <a:off x="4622800" y="716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285106</xdr:rowOff>
    </xdr:from>
    <xdr:to>
      <xdr:col>3</xdr:col>
      <xdr:colOff>955675</xdr:colOff>
      <xdr:row>38</xdr:row>
      <xdr:rowOff>43806</xdr:rowOff>
    </xdr:to>
    <xdr:sp macro="" textlink="">
      <xdr:nvSpPr>
        <xdr:cNvPr id="135" name="円/楕円 134"/>
        <xdr:cNvSpPr/>
      </xdr:nvSpPr>
      <xdr:spPr bwMode="auto">
        <a:xfrm>
          <a:off x="4254500" y="740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28583</xdr:rowOff>
    </xdr:from>
    <xdr:ext cx="762000" cy="259045"/>
    <xdr:sp macro="" textlink="">
      <xdr:nvSpPr>
        <xdr:cNvPr id="136" name="テキスト ボックス 135"/>
        <xdr:cNvSpPr txBox="1"/>
      </xdr:nvSpPr>
      <xdr:spPr>
        <a:xfrm>
          <a:off x="3924300" y="74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281825</xdr:rowOff>
    </xdr:from>
    <xdr:to>
      <xdr:col>3</xdr:col>
      <xdr:colOff>257175</xdr:colOff>
      <xdr:row>38</xdr:row>
      <xdr:rowOff>40525</xdr:rowOff>
    </xdr:to>
    <xdr:sp macro="" textlink="">
      <xdr:nvSpPr>
        <xdr:cNvPr id="137" name="円/楕円 136"/>
        <xdr:cNvSpPr/>
      </xdr:nvSpPr>
      <xdr:spPr bwMode="auto">
        <a:xfrm>
          <a:off x="3556000" y="740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25302</xdr:rowOff>
    </xdr:from>
    <xdr:ext cx="762000" cy="259045"/>
    <xdr:sp macro="" textlink="">
      <xdr:nvSpPr>
        <xdr:cNvPr id="138" name="テキスト ボックス 137"/>
        <xdr:cNvSpPr txBox="1"/>
      </xdr:nvSpPr>
      <xdr:spPr>
        <a:xfrm>
          <a:off x="3225800" y="74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281913</xdr:rowOff>
    </xdr:from>
    <xdr:to>
      <xdr:col>2</xdr:col>
      <xdr:colOff>692150</xdr:colOff>
      <xdr:row>38</xdr:row>
      <xdr:rowOff>40613</xdr:rowOff>
    </xdr:to>
    <xdr:sp macro="" textlink="">
      <xdr:nvSpPr>
        <xdr:cNvPr id="139" name="円/楕円 138"/>
        <xdr:cNvSpPr/>
      </xdr:nvSpPr>
      <xdr:spPr bwMode="auto">
        <a:xfrm>
          <a:off x="2857500" y="7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25390</xdr:rowOff>
    </xdr:from>
    <xdr:ext cx="762000" cy="259045"/>
    <xdr:sp macro="" textlink="">
      <xdr:nvSpPr>
        <xdr:cNvPr id="140" name="テキスト ボックス 139"/>
        <xdr:cNvSpPr txBox="1"/>
      </xdr:nvSpPr>
      <xdr:spPr>
        <a:xfrm>
          <a:off x="2527300" y="74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29959</xdr:rowOff>
    </xdr:from>
    <xdr:to>
      <xdr:col>6</xdr:col>
      <xdr:colOff>511175</xdr:colOff>
      <xdr:row>33</xdr:row>
      <xdr:rowOff>81521</xdr:rowOff>
    </xdr:to>
    <xdr:cxnSp macro="">
      <xdr:nvCxnSpPr>
        <xdr:cNvPr id="61" name="直線コネクタ 60"/>
        <xdr:cNvCxnSpPr/>
      </xdr:nvCxnSpPr>
      <xdr:spPr>
        <a:xfrm>
          <a:off x="3797300" y="5687809"/>
          <a:ext cx="8382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29959</xdr:rowOff>
    </xdr:from>
    <xdr:to>
      <xdr:col>5</xdr:col>
      <xdr:colOff>358775</xdr:colOff>
      <xdr:row>33</xdr:row>
      <xdr:rowOff>37732</xdr:rowOff>
    </xdr:to>
    <xdr:cxnSp macro="">
      <xdr:nvCxnSpPr>
        <xdr:cNvPr id="64" name="直線コネクタ 63"/>
        <xdr:cNvCxnSpPr/>
      </xdr:nvCxnSpPr>
      <xdr:spPr>
        <a:xfrm flipV="1">
          <a:off x="2908300" y="56878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37732</xdr:rowOff>
    </xdr:from>
    <xdr:to>
      <xdr:col>4</xdr:col>
      <xdr:colOff>155575</xdr:colOff>
      <xdr:row>33</xdr:row>
      <xdr:rowOff>85661</xdr:rowOff>
    </xdr:to>
    <xdr:cxnSp macro="">
      <xdr:nvCxnSpPr>
        <xdr:cNvPr id="67" name="直線コネクタ 66"/>
        <xdr:cNvCxnSpPr/>
      </xdr:nvCxnSpPr>
      <xdr:spPr>
        <a:xfrm flipV="1">
          <a:off x="2019300" y="5695582"/>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151181</xdr:rowOff>
    </xdr:from>
    <xdr:to>
      <xdr:col>2</xdr:col>
      <xdr:colOff>638175</xdr:colOff>
      <xdr:row>33</xdr:row>
      <xdr:rowOff>85661</xdr:rowOff>
    </xdr:to>
    <xdr:cxnSp macro="">
      <xdr:nvCxnSpPr>
        <xdr:cNvPr id="70" name="直線コネクタ 69"/>
        <xdr:cNvCxnSpPr/>
      </xdr:nvCxnSpPr>
      <xdr:spPr>
        <a:xfrm>
          <a:off x="1130300" y="5637581"/>
          <a:ext cx="889000" cy="1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30721</xdr:rowOff>
    </xdr:from>
    <xdr:to>
      <xdr:col>6</xdr:col>
      <xdr:colOff>561975</xdr:colOff>
      <xdr:row>33</xdr:row>
      <xdr:rowOff>132321</xdr:rowOff>
    </xdr:to>
    <xdr:sp macro="" textlink="">
      <xdr:nvSpPr>
        <xdr:cNvPr id="80" name="円/楕円 79"/>
        <xdr:cNvSpPr/>
      </xdr:nvSpPr>
      <xdr:spPr>
        <a:xfrm>
          <a:off x="4584700" y="56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53598</xdr:rowOff>
    </xdr:from>
    <xdr:ext cx="599010" cy="259045"/>
    <xdr:sp macro="" textlink="">
      <xdr:nvSpPr>
        <xdr:cNvPr id="81" name="人件費該当値テキスト"/>
        <xdr:cNvSpPr txBox="1"/>
      </xdr:nvSpPr>
      <xdr:spPr>
        <a:xfrm>
          <a:off x="4686300" y="553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150609</xdr:rowOff>
    </xdr:from>
    <xdr:to>
      <xdr:col>5</xdr:col>
      <xdr:colOff>409575</xdr:colOff>
      <xdr:row>33</xdr:row>
      <xdr:rowOff>80759</xdr:rowOff>
    </xdr:to>
    <xdr:sp macro="" textlink="">
      <xdr:nvSpPr>
        <xdr:cNvPr id="82" name="円/楕円 81"/>
        <xdr:cNvSpPr/>
      </xdr:nvSpPr>
      <xdr:spPr>
        <a:xfrm>
          <a:off x="3746500" y="56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97286</xdr:rowOff>
    </xdr:from>
    <xdr:ext cx="599010" cy="259045"/>
    <xdr:sp macro="" textlink="">
      <xdr:nvSpPr>
        <xdr:cNvPr id="83" name="テキスト ボックス 82"/>
        <xdr:cNvSpPr txBox="1"/>
      </xdr:nvSpPr>
      <xdr:spPr>
        <a:xfrm>
          <a:off x="3497794" y="541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158382</xdr:rowOff>
    </xdr:from>
    <xdr:to>
      <xdr:col>4</xdr:col>
      <xdr:colOff>206375</xdr:colOff>
      <xdr:row>33</xdr:row>
      <xdr:rowOff>88532</xdr:rowOff>
    </xdr:to>
    <xdr:sp macro="" textlink="">
      <xdr:nvSpPr>
        <xdr:cNvPr id="84" name="円/楕円 83"/>
        <xdr:cNvSpPr/>
      </xdr:nvSpPr>
      <xdr:spPr>
        <a:xfrm>
          <a:off x="2857500" y="56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105059</xdr:rowOff>
    </xdr:from>
    <xdr:ext cx="599010" cy="259045"/>
    <xdr:sp macro="" textlink="">
      <xdr:nvSpPr>
        <xdr:cNvPr id="85" name="テキスト ボックス 84"/>
        <xdr:cNvSpPr txBox="1"/>
      </xdr:nvSpPr>
      <xdr:spPr>
        <a:xfrm>
          <a:off x="2608794" y="542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34861</xdr:rowOff>
    </xdr:from>
    <xdr:to>
      <xdr:col>3</xdr:col>
      <xdr:colOff>3175</xdr:colOff>
      <xdr:row>33</xdr:row>
      <xdr:rowOff>136461</xdr:rowOff>
    </xdr:to>
    <xdr:sp macro="" textlink="">
      <xdr:nvSpPr>
        <xdr:cNvPr id="86" name="円/楕円 85"/>
        <xdr:cNvSpPr/>
      </xdr:nvSpPr>
      <xdr:spPr>
        <a:xfrm>
          <a:off x="1968500" y="56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152988</xdr:rowOff>
    </xdr:from>
    <xdr:ext cx="599010" cy="259045"/>
    <xdr:sp macro="" textlink="">
      <xdr:nvSpPr>
        <xdr:cNvPr id="87" name="テキスト ボックス 86"/>
        <xdr:cNvSpPr txBox="1"/>
      </xdr:nvSpPr>
      <xdr:spPr>
        <a:xfrm>
          <a:off x="1719794" y="546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100381</xdr:rowOff>
    </xdr:from>
    <xdr:to>
      <xdr:col>1</xdr:col>
      <xdr:colOff>485775</xdr:colOff>
      <xdr:row>33</xdr:row>
      <xdr:rowOff>30531</xdr:rowOff>
    </xdr:to>
    <xdr:sp macro="" textlink="">
      <xdr:nvSpPr>
        <xdr:cNvPr id="88" name="円/楕円 87"/>
        <xdr:cNvSpPr/>
      </xdr:nvSpPr>
      <xdr:spPr>
        <a:xfrm>
          <a:off x="1079500" y="55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47058</xdr:rowOff>
    </xdr:from>
    <xdr:ext cx="599010" cy="259045"/>
    <xdr:sp macro="" textlink="">
      <xdr:nvSpPr>
        <xdr:cNvPr id="89" name="テキスト ボックス 88"/>
        <xdr:cNvSpPr txBox="1"/>
      </xdr:nvSpPr>
      <xdr:spPr>
        <a:xfrm>
          <a:off x="830794" y="536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80302</xdr:rowOff>
    </xdr:from>
    <xdr:to>
      <xdr:col>6</xdr:col>
      <xdr:colOff>511175</xdr:colOff>
      <xdr:row>55</xdr:row>
      <xdr:rowOff>154077</xdr:rowOff>
    </xdr:to>
    <xdr:cxnSp macro="">
      <xdr:nvCxnSpPr>
        <xdr:cNvPr id="119" name="直線コネクタ 118"/>
        <xdr:cNvCxnSpPr/>
      </xdr:nvCxnSpPr>
      <xdr:spPr>
        <a:xfrm flipV="1">
          <a:off x="3797300" y="9510052"/>
          <a:ext cx="838200" cy="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154077</xdr:rowOff>
    </xdr:from>
    <xdr:to>
      <xdr:col>5</xdr:col>
      <xdr:colOff>358775</xdr:colOff>
      <xdr:row>56</xdr:row>
      <xdr:rowOff>82029</xdr:rowOff>
    </xdr:to>
    <xdr:cxnSp macro="">
      <xdr:nvCxnSpPr>
        <xdr:cNvPr id="122" name="直線コネクタ 121"/>
        <xdr:cNvCxnSpPr/>
      </xdr:nvCxnSpPr>
      <xdr:spPr>
        <a:xfrm flipV="1">
          <a:off x="2908300" y="9583827"/>
          <a:ext cx="889000" cy="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82029</xdr:rowOff>
    </xdr:from>
    <xdr:to>
      <xdr:col>4</xdr:col>
      <xdr:colOff>155575</xdr:colOff>
      <xdr:row>56</xdr:row>
      <xdr:rowOff>113894</xdr:rowOff>
    </xdr:to>
    <xdr:cxnSp macro="">
      <xdr:nvCxnSpPr>
        <xdr:cNvPr id="125" name="直線コネクタ 124"/>
        <xdr:cNvCxnSpPr/>
      </xdr:nvCxnSpPr>
      <xdr:spPr>
        <a:xfrm flipV="1">
          <a:off x="2019300" y="9683229"/>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35611</xdr:rowOff>
    </xdr:from>
    <xdr:to>
      <xdr:col>2</xdr:col>
      <xdr:colOff>638175</xdr:colOff>
      <xdr:row>56</xdr:row>
      <xdr:rowOff>113894</xdr:rowOff>
    </xdr:to>
    <xdr:cxnSp macro="">
      <xdr:nvCxnSpPr>
        <xdr:cNvPr id="128" name="直線コネクタ 127"/>
        <xdr:cNvCxnSpPr/>
      </xdr:nvCxnSpPr>
      <xdr:spPr>
        <a:xfrm>
          <a:off x="1130300" y="9636811"/>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29502</xdr:rowOff>
    </xdr:from>
    <xdr:to>
      <xdr:col>6</xdr:col>
      <xdr:colOff>561975</xdr:colOff>
      <xdr:row>55</xdr:row>
      <xdr:rowOff>131102</xdr:rowOff>
    </xdr:to>
    <xdr:sp macro="" textlink="">
      <xdr:nvSpPr>
        <xdr:cNvPr id="138" name="円/楕円 137"/>
        <xdr:cNvSpPr/>
      </xdr:nvSpPr>
      <xdr:spPr>
        <a:xfrm>
          <a:off x="4584700" y="94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52379</xdr:rowOff>
    </xdr:from>
    <xdr:ext cx="534377" cy="259045"/>
    <xdr:sp macro="" textlink="">
      <xdr:nvSpPr>
        <xdr:cNvPr id="139" name="物件費該当値テキスト"/>
        <xdr:cNvSpPr txBox="1"/>
      </xdr:nvSpPr>
      <xdr:spPr>
        <a:xfrm>
          <a:off x="4686300" y="93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103277</xdr:rowOff>
    </xdr:from>
    <xdr:to>
      <xdr:col>5</xdr:col>
      <xdr:colOff>409575</xdr:colOff>
      <xdr:row>56</xdr:row>
      <xdr:rowOff>33427</xdr:rowOff>
    </xdr:to>
    <xdr:sp macro="" textlink="">
      <xdr:nvSpPr>
        <xdr:cNvPr id="140" name="円/楕円 139"/>
        <xdr:cNvSpPr/>
      </xdr:nvSpPr>
      <xdr:spPr>
        <a:xfrm>
          <a:off x="37465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49954</xdr:rowOff>
    </xdr:from>
    <xdr:ext cx="534377" cy="259045"/>
    <xdr:sp macro="" textlink="">
      <xdr:nvSpPr>
        <xdr:cNvPr id="141" name="テキスト ボックス 140"/>
        <xdr:cNvSpPr txBox="1"/>
      </xdr:nvSpPr>
      <xdr:spPr>
        <a:xfrm>
          <a:off x="3530111" y="93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31229</xdr:rowOff>
    </xdr:from>
    <xdr:to>
      <xdr:col>4</xdr:col>
      <xdr:colOff>206375</xdr:colOff>
      <xdr:row>56</xdr:row>
      <xdr:rowOff>132829</xdr:rowOff>
    </xdr:to>
    <xdr:sp macro="" textlink="">
      <xdr:nvSpPr>
        <xdr:cNvPr id="142" name="円/楕円 141"/>
        <xdr:cNvSpPr/>
      </xdr:nvSpPr>
      <xdr:spPr>
        <a:xfrm>
          <a:off x="2857500" y="96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123956</xdr:rowOff>
    </xdr:from>
    <xdr:ext cx="534377" cy="259045"/>
    <xdr:sp macro="" textlink="">
      <xdr:nvSpPr>
        <xdr:cNvPr id="143" name="テキスト ボックス 142"/>
        <xdr:cNvSpPr txBox="1"/>
      </xdr:nvSpPr>
      <xdr:spPr>
        <a:xfrm>
          <a:off x="2641111" y="97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63094</xdr:rowOff>
    </xdr:from>
    <xdr:to>
      <xdr:col>3</xdr:col>
      <xdr:colOff>3175</xdr:colOff>
      <xdr:row>56</xdr:row>
      <xdr:rowOff>164694</xdr:rowOff>
    </xdr:to>
    <xdr:sp macro="" textlink="">
      <xdr:nvSpPr>
        <xdr:cNvPr id="144" name="円/楕円 143"/>
        <xdr:cNvSpPr/>
      </xdr:nvSpPr>
      <xdr:spPr>
        <a:xfrm>
          <a:off x="1968500" y="96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155821</xdr:rowOff>
    </xdr:from>
    <xdr:ext cx="534377" cy="259045"/>
    <xdr:sp macro="" textlink="">
      <xdr:nvSpPr>
        <xdr:cNvPr id="145" name="テキスト ボックス 144"/>
        <xdr:cNvSpPr txBox="1"/>
      </xdr:nvSpPr>
      <xdr:spPr>
        <a:xfrm>
          <a:off x="1752111" y="97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156261</xdr:rowOff>
    </xdr:from>
    <xdr:to>
      <xdr:col>1</xdr:col>
      <xdr:colOff>485775</xdr:colOff>
      <xdr:row>56</xdr:row>
      <xdr:rowOff>86411</xdr:rowOff>
    </xdr:to>
    <xdr:sp macro="" textlink="">
      <xdr:nvSpPr>
        <xdr:cNvPr id="146" name="円/楕円 145"/>
        <xdr:cNvSpPr/>
      </xdr:nvSpPr>
      <xdr:spPr>
        <a:xfrm>
          <a:off x="1079500" y="9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102938</xdr:rowOff>
    </xdr:from>
    <xdr:ext cx="534377" cy="259045"/>
    <xdr:sp macro="" textlink="">
      <xdr:nvSpPr>
        <xdr:cNvPr id="147" name="テキスト ボックス 146"/>
        <xdr:cNvSpPr txBox="1"/>
      </xdr:nvSpPr>
      <xdr:spPr>
        <a:xfrm>
          <a:off x="863111" y="93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62009</xdr:rowOff>
    </xdr:from>
    <xdr:to>
      <xdr:col>6</xdr:col>
      <xdr:colOff>511175</xdr:colOff>
      <xdr:row>78</xdr:row>
      <xdr:rowOff>66678</xdr:rowOff>
    </xdr:to>
    <xdr:cxnSp macro="">
      <xdr:nvCxnSpPr>
        <xdr:cNvPr id="178" name="直線コネクタ 177"/>
        <xdr:cNvCxnSpPr/>
      </xdr:nvCxnSpPr>
      <xdr:spPr>
        <a:xfrm>
          <a:off x="3797300" y="13435109"/>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62009</xdr:rowOff>
    </xdr:from>
    <xdr:to>
      <xdr:col>5</xdr:col>
      <xdr:colOff>358775</xdr:colOff>
      <xdr:row>78</xdr:row>
      <xdr:rowOff>78663</xdr:rowOff>
    </xdr:to>
    <xdr:cxnSp macro="">
      <xdr:nvCxnSpPr>
        <xdr:cNvPr id="181" name="直線コネクタ 180"/>
        <xdr:cNvCxnSpPr/>
      </xdr:nvCxnSpPr>
      <xdr:spPr>
        <a:xfrm flipV="1">
          <a:off x="2908300" y="1343510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78663</xdr:rowOff>
    </xdr:from>
    <xdr:to>
      <xdr:col>4</xdr:col>
      <xdr:colOff>155575</xdr:colOff>
      <xdr:row>78</xdr:row>
      <xdr:rowOff>85424</xdr:rowOff>
    </xdr:to>
    <xdr:cxnSp macro="">
      <xdr:nvCxnSpPr>
        <xdr:cNvPr id="184" name="直線コネクタ 183"/>
        <xdr:cNvCxnSpPr/>
      </xdr:nvCxnSpPr>
      <xdr:spPr>
        <a:xfrm flipV="1">
          <a:off x="2019300" y="13451763"/>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85424</xdr:rowOff>
    </xdr:from>
    <xdr:to>
      <xdr:col>2</xdr:col>
      <xdr:colOff>638175</xdr:colOff>
      <xdr:row>78</xdr:row>
      <xdr:rowOff>110178</xdr:rowOff>
    </xdr:to>
    <xdr:cxnSp macro="">
      <xdr:nvCxnSpPr>
        <xdr:cNvPr id="187" name="直線コネクタ 186"/>
        <xdr:cNvCxnSpPr/>
      </xdr:nvCxnSpPr>
      <xdr:spPr>
        <a:xfrm flipV="1">
          <a:off x="1130300" y="13458524"/>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15878</xdr:rowOff>
    </xdr:from>
    <xdr:to>
      <xdr:col>6</xdr:col>
      <xdr:colOff>561975</xdr:colOff>
      <xdr:row>78</xdr:row>
      <xdr:rowOff>117478</xdr:rowOff>
    </xdr:to>
    <xdr:sp macro="" textlink="">
      <xdr:nvSpPr>
        <xdr:cNvPr id="197" name="円/楕円 196"/>
        <xdr:cNvSpPr/>
      </xdr:nvSpPr>
      <xdr:spPr>
        <a:xfrm>
          <a:off x="4584700" y="133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165755</xdr:rowOff>
    </xdr:from>
    <xdr:ext cx="469744" cy="259045"/>
    <xdr:sp macro="" textlink="">
      <xdr:nvSpPr>
        <xdr:cNvPr id="198" name="維持補修費該当値テキスト"/>
        <xdr:cNvSpPr txBox="1"/>
      </xdr:nvSpPr>
      <xdr:spPr>
        <a:xfrm>
          <a:off x="4686300" y="133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11209</xdr:rowOff>
    </xdr:from>
    <xdr:to>
      <xdr:col>5</xdr:col>
      <xdr:colOff>409575</xdr:colOff>
      <xdr:row>78</xdr:row>
      <xdr:rowOff>112809</xdr:rowOff>
    </xdr:to>
    <xdr:sp macro="" textlink="">
      <xdr:nvSpPr>
        <xdr:cNvPr id="199" name="円/楕円 198"/>
        <xdr:cNvSpPr/>
      </xdr:nvSpPr>
      <xdr:spPr>
        <a:xfrm>
          <a:off x="3746500" y="133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129336</xdr:rowOff>
    </xdr:from>
    <xdr:ext cx="469744" cy="259045"/>
    <xdr:sp macro="" textlink="">
      <xdr:nvSpPr>
        <xdr:cNvPr id="200" name="テキスト ボックス 199"/>
        <xdr:cNvSpPr txBox="1"/>
      </xdr:nvSpPr>
      <xdr:spPr>
        <a:xfrm>
          <a:off x="3562427" y="1315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27863</xdr:rowOff>
    </xdr:from>
    <xdr:to>
      <xdr:col>4</xdr:col>
      <xdr:colOff>206375</xdr:colOff>
      <xdr:row>78</xdr:row>
      <xdr:rowOff>129463</xdr:rowOff>
    </xdr:to>
    <xdr:sp macro="" textlink="">
      <xdr:nvSpPr>
        <xdr:cNvPr id="201" name="円/楕円 200"/>
        <xdr:cNvSpPr/>
      </xdr:nvSpPr>
      <xdr:spPr>
        <a:xfrm>
          <a:off x="2857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120590</xdr:rowOff>
    </xdr:from>
    <xdr:ext cx="469744" cy="259045"/>
    <xdr:sp macro="" textlink="">
      <xdr:nvSpPr>
        <xdr:cNvPr id="202" name="テキスト ボックス 201"/>
        <xdr:cNvSpPr txBox="1"/>
      </xdr:nvSpPr>
      <xdr:spPr>
        <a:xfrm>
          <a:off x="2673427"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34624</xdr:rowOff>
    </xdr:from>
    <xdr:to>
      <xdr:col>3</xdr:col>
      <xdr:colOff>3175</xdr:colOff>
      <xdr:row>78</xdr:row>
      <xdr:rowOff>136224</xdr:rowOff>
    </xdr:to>
    <xdr:sp macro="" textlink="">
      <xdr:nvSpPr>
        <xdr:cNvPr id="203" name="円/楕円 202"/>
        <xdr:cNvSpPr/>
      </xdr:nvSpPr>
      <xdr:spPr>
        <a:xfrm>
          <a:off x="1968500" y="134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127351</xdr:rowOff>
    </xdr:from>
    <xdr:ext cx="469744" cy="259045"/>
    <xdr:sp macro="" textlink="">
      <xdr:nvSpPr>
        <xdr:cNvPr id="204" name="テキスト ボックス 203"/>
        <xdr:cNvSpPr txBox="1"/>
      </xdr:nvSpPr>
      <xdr:spPr>
        <a:xfrm>
          <a:off x="1784427" y="135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59378</xdr:rowOff>
    </xdr:from>
    <xdr:to>
      <xdr:col>1</xdr:col>
      <xdr:colOff>485775</xdr:colOff>
      <xdr:row>78</xdr:row>
      <xdr:rowOff>160978</xdr:rowOff>
    </xdr:to>
    <xdr:sp macro="" textlink="">
      <xdr:nvSpPr>
        <xdr:cNvPr id="205" name="円/楕円 204"/>
        <xdr:cNvSpPr/>
      </xdr:nvSpPr>
      <xdr:spPr>
        <a:xfrm>
          <a:off x="1079500" y="134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152105</xdr:rowOff>
    </xdr:from>
    <xdr:ext cx="469744" cy="259045"/>
    <xdr:sp macro="" textlink="">
      <xdr:nvSpPr>
        <xdr:cNvPr id="206" name="テキスト ボックス 205"/>
        <xdr:cNvSpPr txBox="1"/>
      </xdr:nvSpPr>
      <xdr:spPr>
        <a:xfrm>
          <a:off x="895427" y="135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49733</xdr:rowOff>
    </xdr:from>
    <xdr:to>
      <xdr:col>6</xdr:col>
      <xdr:colOff>511175</xdr:colOff>
      <xdr:row>96</xdr:row>
      <xdr:rowOff>136728</xdr:rowOff>
    </xdr:to>
    <xdr:cxnSp macro="">
      <xdr:nvCxnSpPr>
        <xdr:cNvPr id="236" name="直線コネクタ 235"/>
        <xdr:cNvCxnSpPr/>
      </xdr:nvCxnSpPr>
      <xdr:spPr>
        <a:xfrm flipV="1">
          <a:off x="3797300" y="16508933"/>
          <a:ext cx="8382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136728</xdr:rowOff>
    </xdr:from>
    <xdr:to>
      <xdr:col>5</xdr:col>
      <xdr:colOff>358775</xdr:colOff>
      <xdr:row>96</xdr:row>
      <xdr:rowOff>153936</xdr:rowOff>
    </xdr:to>
    <xdr:cxnSp macro="">
      <xdr:nvCxnSpPr>
        <xdr:cNvPr id="239" name="直線コネクタ 238"/>
        <xdr:cNvCxnSpPr/>
      </xdr:nvCxnSpPr>
      <xdr:spPr>
        <a:xfrm flipV="1">
          <a:off x="2908300" y="16595928"/>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153936</xdr:rowOff>
    </xdr:from>
    <xdr:to>
      <xdr:col>4</xdr:col>
      <xdr:colOff>155575</xdr:colOff>
      <xdr:row>97</xdr:row>
      <xdr:rowOff>76479</xdr:rowOff>
    </xdr:to>
    <xdr:cxnSp macro="">
      <xdr:nvCxnSpPr>
        <xdr:cNvPr id="242" name="直線コネクタ 241"/>
        <xdr:cNvCxnSpPr/>
      </xdr:nvCxnSpPr>
      <xdr:spPr>
        <a:xfrm flipV="1">
          <a:off x="2019300" y="16613136"/>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76479</xdr:rowOff>
    </xdr:from>
    <xdr:to>
      <xdr:col>2</xdr:col>
      <xdr:colOff>638175</xdr:colOff>
      <xdr:row>97</xdr:row>
      <xdr:rowOff>94362</xdr:rowOff>
    </xdr:to>
    <xdr:cxnSp macro="">
      <xdr:nvCxnSpPr>
        <xdr:cNvPr id="245" name="直線コネクタ 244"/>
        <xdr:cNvCxnSpPr/>
      </xdr:nvCxnSpPr>
      <xdr:spPr>
        <a:xfrm flipV="1">
          <a:off x="1130300" y="16707129"/>
          <a:ext cx="889000" cy="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170383</xdr:rowOff>
    </xdr:from>
    <xdr:to>
      <xdr:col>6</xdr:col>
      <xdr:colOff>561975</xdr:colOff>
      <xdr:row>96</xdr:row>
      <xdr:rowOff>100533</xdr:rowOff>
    </xdr:to>
    <xdr:sp macro="" textlink="">
      <xdr:nvSpPr>
        <xdr:cNvPr id="255" name="円/楕円 254"/>
        <xdr:cNvSpPr/>
      </xdr:nvSpPr>
      <xdr:spPr>
        <a:xfrm>
          <a:off x="4584700" y="164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21810</xdr:rowOff>
    </xdr:from>
    <xdr:ext cx="599010" cy="259045"/>
    <xdr:sp macro="" textlink="">
      <xdr:nvSpPr>
        <xdr:cNvPr id="256" name="扶助費該当値テキスト"/>
        <xdr:cNvSpPr txBox="1"/>
      </xdr:nvSpPr>
      <xdr:spPr>
        <a:xfrm>
          <a:off x="4686300" y="163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85928</xdr:rowOff>
    </xdr:from>
    <xdr:to>
      <xdr:col>5</xdr:col>
      <xdr:colOff>409575</xdr:colOff>
      <xdr:row>97</xdr:row>
      <xdr:rowOff>16078</xdr:rowOff>
    </xdr:to>
    <xdr:sp macro="" textlink="">
      <xdr:nvSpPr>
        <xdr:cNvPr id="257" name="円/楕円 256"/>
        <xdr:cNvSpPr/>
      </xdr:nvSpPr>
      <xdr:spPr>
        <a:xfrm>
          <a:off x="3746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32605</xdr:rowOff>
    </xdr:from>
    <xdr:ext cx="534377" cy="259045"/>
    <xdr:sp macro="" textlink="">
      <xdr:nvSpPr>
        <xdr:cNvPr id="258" name="テキスト ボックス 257"/>
        <xdr:cNvSpPr txBox="1"/>
      </xdr:nvSpPr>
      <xdr:spPr>
        <a:xfrm>
          <a:off x="3530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103136</xdr:rowOff>
    </xdr:from>
    <xdr:to>
      <xdr:col>4</xdr:col>
      <xdr:colOff>206375</xdr:colOff>
      <xdr:row>97</xdr:row>
      <xdr:rowOff>33286</xdr:rowOff>
    </xdr:to>
    <xdr:sp macro="" textlink="">
      <xdr:nvSpPr>
        <xdr:cNvPr id="259" name="円/楕円 258"/>
        <xdr:cNvSpPr/>
      </xdr:nvSpPr>
      <xdr:spPr>
        <a:xfrm>
          <a:off x="2857500" y="16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49813</xdr:rowOff>
    </xdr:from>
    <xdr:ext cx="534377" cy="259045"/>
    <xdr:sp macro="" textlink="">
      <xdr:nvSpPr>
        <xdr:cNvPr id="260" name="テキスト ボックス 259"/>
        <xdr:cNvSpPr txBox="1"/>
      </xdr:nvSpPr>
      <xdr:spPr>
        <a:xfrm>
          <a:off x="2641111" y="163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25679</xdr:rowOff>
    </xdr:from>
    <xdr:to>
      <xdr:col>3</xdr:col>
      <xdr:colOff>3175</xdr:colOff>
      <xdr:row>97</xdr:row>
      <xdr:rowOff>127279</xdr:rowOff>
    </xdr:to>
    <xdr:sp macro="" textlink="">
      <xdr:nvSpPr>
        <xdr:cNvPr id="261" name="円/楕円 260"/>
        <xdr:cNvSpPr/>
      </xdr:nvSpPr>
      <xdr:spPr>
        <a:xfrm>
          <a:off x="1968500" y="166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143806</xdr:rowOff>
    </xdr:from>
    <xdr:ext cx="534377" cy="259045"/>
    <xdr:sp macro="" textlink="">
      <xdr:nvSpPr>
        <xdr:cNvPr id="262" name="テキスト ボックス 261"/>
        <xdr:cNvSpPr txBox="1"/>
      </xdr:nvSpPr>
      <xdr:spPr>
        <a:xfrm>
          <a:off x="1752111" y="164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43562</xdr:rowOff>
    </xdr:from>
    <xdr:to>
      <xdr:col>1</xdr:col>
      <xdr:colOff>485775</xdr:colOff>
      <xdr:row>97</xdr:row>
      <xdr:rowOff>145162</xdr:rowOff>
    </xdr:to>
    <xdr:sp macro="" textlink="">
      <xdr:nvSpPr>
        <xdr:cNvPr id="263" name="円/楕円 262"/>
        <xdr:cNvSpPr/>
      </xdr:nvSpPr>
      <xdr:spPr>
        <a:xfrm>
          <a:off x="10795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161689</xdr:rowOff>
    </xdr:from>
    <xdr:ext cx="534377" cy="259045"/>
    <xdr:sp macro="" textlink="">
      <xdr:nvSpPr>
        <xdr:cNvPr id="264" name="テキスト ボックス 263"/>
        <xdr:cNvSpPr txBox="1"/>
      </xdr:nvSpPr>
      <xdr:spPr>
        <a:xfrm>
          <a:off x="863111" y="164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37278</xdr:rowOff>
    </xdr:from>
    <xdr:to>
      <xdr:col>15</xdr:col>
      <xdr:colOff>180975</xdr:colOff>
      <xdr:row>35</xdr:row>
      <xdr:rowOff>142596</xdr:rowOff>
    </xdr:to>
    <xdr:cxnSp macro="">
      <xdr:nvCxnSpPr>
        <xdr:cNvPr id="297" name="直線コネクタ 296"/>
        <xdr:cNvCxnSpPr/>
      </xdr:nvCxnSpPr>
      <xdr:spPr>
        <a:xfrm flipV="1">
          <a:off x="9639300" y="6038028"/>
          <a:ext cx="838200" cy="10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84665</xdr:rowOff>
    </xdr:from>
    <xdr:to>
      <xdr:col>14</xdr:col>
      <xdr:colOff>28575</xdr:colOff>
      <xdr:row>35</xdr:row>
      <xdr:rowOff>142596</xdr:rowOff>
    </xdr:to>
    <xdr:cxnSp macro="">
      <xdr:nvCxnSpPr>
        <xdr:cNvPr id="300" name="直線コネクタ 299"/>
        <xdr:cNvCxnSpPr/>
      </xdr:nvCxnSpPr>
      <xdr:spPr>
        <a:xfrm>
          <a:off x="8750300" y="5913965"/>
          <a:ext cx="889000" cy="2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84665</xdr:rowOff>
    </xdr:from>
    <xdr:to>
      <xdr:col>12</xdr:col>
      <xdr:colOff>511175</xdr:colOff>
      <xdr:row>36</xdr:row>
      <xdr:rowOff>91551</xdr:rowOff>
    </xdr:to>
    <xdr:cxnSp macro="">
      <xdr:nvCxnSpPr>
        <xdr:cNvPr id="303" name="直線コネクタ 302"/>
        <xdr:cNvCxnSpPr/>
      </xdr:nvCxnSpPr>
      <xdr:spPr>
        <a:xfrm flipV="1">
          <a:off x="7861300" y="5913965"/>
          <a:ext cx="889000" cy="3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87512</xdr:rowOff>
    </xdr:from>
    <xdr:to>
      <xdr:col>11</xdr:col>
      <xdr:colOff>307975</xdr:colOff>
      <xdr:row>36</xdr:row>
      <xdr:rowOff>91551</xdr:rowOff>
    </xdr:to>
    <xdr:cxnSp macro="">
      <xdr:nvCxnSpPr>
        <xdr:cNvPr id="306" name="直線コネクタ 305"/>
        <xdr:cNvCxnSpPr/>
      </xdr:nvCxnSpPr>
      <xdr:spPr>
        <a:xfrm>
          <a:off x="6972300" y="625971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157928</xdr:rowOff>
    </xdr:from>
    <xdr:to>
      <xdr:col>15</xdr:col>
      <xdr:colOff>231775</xdr:colOff>
      <xdr:row>35</xdr:row>
      <xdr:rowOff>88078</xdr:rowOff>
    </xdr:to>
    <xdr:sp macro="" textlink="">
      <xdr:nvSpPr>
        <xdr:cNvPr id="316" name="円/楕円 315"/>
        <xdr:cNvSpPr/>
      </xdr:nvSpPr>
      <xdr:spPr>
        <a:xfrm>
          <a:off x="10426700" y="59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9355</xdr:rowOff>
    </xdr:from>
    <xdr:ext cx="534377" cy="259045"/>
    <xdr:sp macro="" textlink="">
      <xdr:nvSpPr>
        <xdr:cNvPr id="317" name="補助費等該当値テキスト"/>
        <xdr:cNvSpPr txBox="1"/>
      </xdr:nvSpPr>
      <xdr:spPr>
        <a:xfrm>
          <a:off x="10528300" y="58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91796</xdr:rowOff>
    </xdr:from>
    <xdr:to>
      <xdr:col>14</xdr:col>
      <xdr:colOff>79375</xdr:colOff>
      <xdr:row>36</xdr:row>
      <xdr:rowOff>21946</xdr:rowOff>
    </xdr:to>
    <xdr:sp macro="" textlink="">
      <xdr:nvSpPr>
        <xdr:cNvPr id="318" name="円/楕円 317"/>
        <xdr:cNvSpPr/>
      </xdr:nvSpPr>
      <xdr:spPr>
        <a:xfrm>
          <a:off x="9588500" y="60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38473</xdr:rowOff>
    </xdr:from>
    <xdr:ext cx="534377" cy="259045"/>
    <xdr:sp macro="" textlink="">
      <xdr:nvSpPr>
        <xdr:cNvPr id="319" name="テキスト ボックス 318"/>
        <xdr:cNvSpPr txBox="1"/>
      </xdr:nvSpPr>
      <xdr:spPr>
        <a:xfrm>
          <a:off x="9372111" y="58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33865</xdr:rowOff>
    </xdr:from>
    <xdr:to>
      <xdr:col>12</xdr:col>
      <xdr:colOff>561975</xdr:colOff>
      <xdr:row>34</xdr:row>
      <xdr:rowOff>135465</xdr:rowOff>
    </xdr:to>
    <xdr:sp macro="" textlink="">
      <xdr:nvSpPr>
        <xdr:cNvPr id="320" name="円/楕円 319"/>
        <xdr:cNvSpPr/>
      </xdr:nvSpPr>
      <xdr:spPr>
        <a:xfrm>
          <a:off x="8699500" y="58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151992</xdr:rowOff>
    </xdr:from>
    <xdr:ext cx="534377" cy="259045"/>
    <xdr:sp macro="" textlink="">
      <xdr:nvSpPr>
        <xdr:cNvPr id="321" name="テキスト ボックス 320"/>
        <xdr:cNvSpPr txBox="1"/>
      </xdr:nvSpPr>
      <xdr:spPr>
        <a:xfrm>
          <a:off x="8483111" y="56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40751</xdr:rowOff>
    </xdr:from>
    <xdr:to>
      <xdr:col>11</xdr:col>
      <xdr:colOff>358775</xdr:colOff>
      <xdr:row>36</xdr:row>
      <xdr:rowOff>142351</xdr:rowOff>
    </xdr:to>
    <xdr:sp macro="" textlink="">
      <xdr:nvSpPr>
        <xdr:cNvPr id="322" name="円/楕円 321"/>
        <xdr:cNvSpPr/>
      </xdr:nvSpPr>
      <xdr:spPr>
        <a:xfrm>
          <a:off x="7810500" y="62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158878</xdr:rowOff>
    </xdr:from>
    <xdr:ext cx="534377" cy="259045"/>
    <xdr:sp macro="" textlink="">
      <xdr:nvSpPr>
        <xdr:cNvPr id="323" name="テキスト ボックス 322"/>
        <xdr:cNvSpPr txBox="1"/>
      </xdr:nvSpPr>
      <xdr:spPr>
        <a:xfrm>
          <a:off x="7594111" y="59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36712</xdr:rowOff>
    </xdr:from>
    <xdr:to>
      <xdr:col>10</xdr:col>
      <xdr:colOff>155575</xdr:colOff>
      <xdr:row>36</xdr:row>
      <xdr:rowOff>138312</xdr:rowOff>
    </xdr:to>
    <xdr:sp macro="" textlink="">
      <xdr:nvSpPr>
        <xdr:cNvPr id="324" name="円/楕円 323"/>
        <xdr:cNvSpPr/>
      </xdr:nvSpPr>
      <xdr:spPr>
        <a:xfrm>
          <a:off x="6921500" y="6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154839</xdr:rowOff>
    </xdr:from>
    <xdr:ext cx="534377" cy="259045"/>
    <xdr:sp macro="" textlink="">
      <xdr:nvSpPr>
        <xdr:cNvPr id="325" name="テキスト ボックス 324"/>
        <xdr:cNvSpPr txBox="1"/>
      </xdr:nvSpPr>
      <xdr:spPr>
        <a:xfrm>
          <a:off x="6705111" y="59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12786</xdr:rowOff>
    </xdr:from>
    <xdr:to>
      <xdr:col>15</xdr:col>
      <xdr:colOff>180975</xdr:colOff>
      <xdr:row>54</xdr:row>
      <xdr:rowOff>134360</xdr:rowOff>
    </xdr:to>
    <xdr:cxnSp macro="">
      <xdr:nvCxnSpPr>
        <xdr:cNvPr id="352" name="直線コネクタ 351"/>
        <xdr:cNvCxnSpPr/>
      </xdr:nvCxnSpPr>
      <xdr:spPr>
        <a:xfrm flipV="1">
          <a:off x="9639300" y="9271086"/>
          <a:ext cx="838200" cy="1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33776</xdr:rowOff>
    </xdr:from>
    <xdr:to>
      <xdr:col>14</xdr:col>
      <xdr:colOff>28575</xdr:colOff>
      <xdr:row>54</xdr:row>
      <xdr:rowOff>134360</xdr:rowOff>
    </xdr:to>
    <xdr:cxnSp macro="">
      <xdr:nvCxnSpPr>
        <xdr:cNvPr id="355" name="直線コネクタ 354"/>
        <xdr:cNvCxnSpPr/>
      </xdr:nvCxnSpPr>
      <xdr:spPr>
        <a:xfrm>
          <a:off x="8750300" y="9292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33776</xdr:rowOff>
    </xdr:from>
    <xdr:to>
      <xdr:col>12</xdr:col>
      <xdr:colOff>511175</xdr:colOff>
      <xdr:row>54</xdr:row>
      <xdr:rowOff>146417</xdr:rowOff>
    </xdr:to>
    <xdr:cxnSp macro="">
      <xdr:nvCxnSpPr>
        <xdr:cNvPr id="358" name="直線コネクタ 357"/>
        <xdr:cNvCxnSpPr/>
      </xdr:nvCxnSpPr>
      <xdr:spPr>
        <a:xfrm flipV="1">
          <a:off x="7861300" y="9292076"/>
          <a:ext cx="889000" cy="1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146417</xdr:rowOff>
    </xdr:from>
    <xdr:to>
      <xdr:col>11</xdr:col>
      <xdr:colOff>307975</xdr:colOff>
      <xdr:row>56</xdr:row>
      <xdr:rowOff>145168</xdr:rowOff>
    </xdr:to>
    <xdr:cxnSp macro="">
      <xdr:nvCxnSpPr>
        <xdr:cNvPr id="361" name="直線コネクタ 360"/>
        <xdr:cNvCxnSpPr/>
      </xdr:nvCxnSpPr>
      <xdr:spPr>
        <a:xfrm flipV="1">
          <a:off x="6972300" y="9404717"/>
          <a:ext cx="889000" cy="3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133436</xdr:rowOff>
    </xdr:from>
    <xdr:to>
      <xdr:col>15</xdr:col>
      <xdr:colOff>231775</xdr:colOff>
      <xdr:row>54</xdr:row>
      <xdr:rowOff>63586</xdr:rowOff>
    </xdr:to>
    <xdr:sp macro="" textlink="">
      <xdr:nvSpPr>
        <xdr:cNvPr id="371" name="円/楕円 370"/>
        <xdr:cNvSpPr/>
      </xdr:nvSpPr>
      <xdr:spPr>
        <a:xfrm>
          <a:off x="10426700" y="92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156313</xdr:rowOff>
    </xdr:from>
    <xdr:ext cx="599010" cy="259045"/>
    <xdr:sp macro="" textlink="">
      <xdr:nvSpPr>
        <xdr:cNvPr id="372" name="普通建設事業費該当値テキスト"/>
        <xdr:cNvSpPr txBox="1"/>
      </xdr:nvSpPr>
      <xdr:spPr>
        <a:xfrm>
          <a:off x="10528300" y="90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177,759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83560</xdr:rowOff>
    </xdr:from>
    <xdr:to>
      <xdr:col>14</xdr:col>
      <xdr:colOff>79375</xdr:colOff>
      <xdr:row>55</xdr:row>
      <xdr:rowOff>13710</xdr:rowOff>
    </xdr:to>
    <xdr:sp macro="" textlink="">
      <xdr:nvSpPr>
        <xdr:cNvPr id="373" name="円/楕円 372"/>
        <xdr:cNvSpPr/>
      </xdr:nvSpPr>
      <xdr:spPr>
        <a:xfrm>
          <a:off x="9588500" y="9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30237</xdr:rowOff>
    </xdr:from>
    <xdr:ext cx="599010" cy="259045"/>
    <xdr:sp macro="" textlink="">
      <xdr:nvSpPr>
        <xdr:cNvPr id="374" name="テキスト ボックス 373"/>
        <xdr:cNvSpPr txBox="1"/>
      </xdr:nvSpPr>
      <xdr:spPr>
        <a:xfrm>
          <a:off x="9339794" y="911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151,168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154426</xdr:rowOff>
    </xdr:from>
    <xdr:to>
      <xdr:col>12</xdr:col>
      <xdr:colOff>561975</xdr:colOff>
      <xdr:row>54</xdr:row>
      <xdr:rowOff>84576</xdr:rowOff>
    </xdr:to>
    <xdr:sp macro="" textlink="">
      <xdr:nvSpPr>
        <xdr:cNvPr id="375" name="円/楕円 374"/>
        <xdr:cNvSpPr/>
      </xdr:nvSpPr>
      <xdr:spPr>
        <a:xfrm>
          <a:off x="8699500" y="92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101103</xdr:rowOff>
    </xdr:from>
    <xdr:ext cx="599010" cy="259045"/>
    <xdr:sp macro="" textlink="">
      <xdr:nvSpPr>
        <xdr:cNvPr id="376" name="テキスト ボックス 375"/>
        <xdr:cNvSpPr txBox="1"/>
      </xdr:nvSpPr>
      <xdr:spPr>
        <a:xfrm>
          <a:off x="8450794" y="901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95617</xdr:rowOff>
    </xdr:from>
    <xdr:to>
      <xdr:col>11</xdr:col>
      <xdr:colOff>358775</xdr:colOff>
      <xdr:row>55</xdr:row>
      <xdr:rowOff>25767</xdr:rowOff>
    </xdr:to>
    <xdr:sp macro="" textlink="">
      <xdr:nvSpPr>
        <xdr:cNvPr id="377" name="円/楕円 376"/>
        <xdr:cNvSpPr/>
      </xdr:nvSpPr>
      <xdr:spPr>
        <a:xfrm>
          <a:off x="7810500" y="93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42294</xdr:rowOff>
    </xdr:from>
    <xdr:ext cx="599010" cy="259045"/>
    <xdr:sp macro="" textlink="">
      <xdr:nvSpPr>
        <xdr:cNvPr id="378" name="テキスト ボックス 377"/>
        <xdr:cNvSpPr txBox="1"/>
      </xdr:nvSpPr>
      <xdr:spPr>
        <a:xfrm>
          <a:off x="7561794" y="9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94368</xdr:rowOff>
    </xdr:from>
    <xdr:to>
      <xdr:col>10</xdr:col>
      <xdr:colOff>155575</xdr:colOff>
      <xdr:row>57</xdr:row>
      <xdr:rowOff>24518</xdr:rowOff>
    </xdr:to>
    <xdr:sp macro="" textlink="">
      <xdr:nvSpPr>
        <xdr:cNvPr id="379" name="円/楕円 378"/>
        <xdr:cNvSpPr/>
      </xdr:nvSpPr>
      <xdr:spPr>
        <a:xfrm>
          <a:off x="6921500" y="96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15645</xdr:rowOff>
    </xdr:from>
    <xdr:ext cx="534377" cy="259045"/>
    <xdr:sp macro="" textlink="">
      <xdr:nvSpPr>
        <xdr:cNvPr id="380" name="テキスト ボックス 379"/>
        <xdr:cNvSpPr txBox="1"/>
      </xdr:nvSpPr>
      <xdr:spPr>
        <a:xfrm>
          <a:off x="6705111" y="97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21072</xdr:rowOff>
    </xdr:from>
    <xdr:to>
      <xdr:col>15</xdr:col>
      <xdr:colOff>180975</xdr:colOff>
      <xdr:row>75</xdr:row>
      <xdr:rowOff>129977</xdr:rowOff>
    </xdr:to>
    <xdr:cxnSp macro="">
      <xdr:nvCxnSpPr>
        <xdr:cNvPr id="409" name="直線コネクタ 408"/>
        <xdr:cNvCxnSpPr/>
      </xdr:nvCxnSpPr>
      <xdr:spPr>
        <a:xfrm>
          <a:off x="9639300" y="12708372"/>
          <a:ext cx="8382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110561</xdr:rowOff>
    </xdr:from>
    <xdr:to>
      <xdr:col>14</xdr:col>
      <xdr:colOff>28575</xdr:colOff>
      <xdr:row>74</xdr:row>
      <xdr:rowOff>21072</xdr:rowOff>
    </xdr:to>
    <xdr:cxnSp macro="">
      <xdr:nvCxnSpPr>
        <xdr:cNvPr id="412" name="直線コネクタ 411"/>
        <xdr:cNvCxnSpPr/>
      </xdr:nvCxnSpPr>
      <xdr:spPr>
        <a:xfrm>
          <a:off x="8750300" y="12626411"/>
          <a:ext cx="889000" cy="8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79177</xdr:rowOff>
    </xdr:from>
    <xdr:to>
      <xdr:col>15</xdr:col>
      <xdr:colOff>231775</xdr:colOff>
      <xdr:row>76</xdr:row>
      <xdr:rowOff>9327</xdr:rowOff>
    </xdr:to>
    <xdr:sp macro="" textlink="">
      <xdr:nvSpPr>
        <xdr:cNvPr id="422" name="円/楕円 421"/>
        <xdr:cNvSpPr/>
      </xdr:nvSpPr>
      <xdr:spPr>
        <a:xfrm>
          <a:off x="10426700" y="129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102054</xdr:rowOff>
    </xdr:from>
    <xdr:ext cx="534377" cy="259045"/>
    <xdr:sp macro="" textlink="">
      <xdr:nvSpPr>
        <xdr:cNvPr id="423" name="普通建設事業費 （ うち新規整備　）該当値テキスト"/>
        <xdr:cNvSpPr txBox="1"/>
      </xdr:nvSpPr>
      <xdr:spPr>
        <a:xfrm>
          <a:off x="10528300"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78,776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141722</xdr:rowOff>
    </xdr:from>
    <xdr:to>
      <xdr:col>14</xdr:col>
      <xdr:colOff>79375</xdr:colOff>
      <xdr:row>74</xdr:row>
      <xdr:rowOff>71872</xdr:rowOff>
    </xdr:to>
    <xdr:sp macro="" textlink="">
      <xdr:nvSpPr>
        <xdr:cNvPr id="424" name="円/楕円 423"/>
        <xdr:cNvSpPr/>
      </xdr:nvSpPr>
      <xdr:spPr>
        <a:xfrm>
          <a:off x="9588500" y="126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88399</xdr:rowOff>
    </xdr:from>
    <xdr:ext cx="599010" cy="259045"/>
    <xdr:sp macro="" textlink="">
      <xdr:nvSpPr>
        <xdr:cNvPr id="425" name="テキスト ボックス 424"/>
        <xdr:cNvSpPr txBox="1"/>
      </xdr:nvSpPr>
      <xdr:spPr>
        <a:xfrm>
          <a:off x="9339794" y="124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59761</xdr:rowOff>
    </xdr:from>
    <xdr:to>
      <xdr:col>12</xdr:col>
      <xdr:colOff>561975</xdr:colOff>
      <xdr:row>73</xdr:row>
      <xdr:rowOff>161361</xdr:rowOff>
    </xdr:to>
    <xdr:sp macro="" textlink="">
      <xdr:nvSpPr>
        <xdr:cNvPr id="426" name="円/楕円 425"/>
        <xdr:cNvSpPr/>
      </xdr:nvSpPr>
      <xdr:spPr>
        <a:xfrm>
          <a:off x="8699500" y="125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6438</xdr:rowOff>
    </xdr:from>
    <xdr:ext cx="599010" cy="259045"/>
    <xdr:sp macro="" textlink="">
      <xdr:nvSpPr>
        <xdr:cNvPr id="427" name="テキスト ボックス 426"/>
        <xdr:cNvSpPr txBox="1"/>
      </xdr:nvSpPr>
      <xdr:spPr>
        <a:xfrm>
          <a:off x="8450794" y="1235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39115</xdr:rowOff>
    </xdr:from>
    <xdr:to>
      <xdr:col>15</xdr:col>
      <xdr:colOff>180975</xdr:colOff>
      <xdr:row>97</xdr:row>
      <xdr:rowOff>38373</xdr:rowOff>
    </xdr:to>
    <xdr:cxnSp macro="">
      <xdr:nvCxnSpPr>
        <xdr:cNvPr id="452" name="直線コネクタ 451"/>
        <xdr:cNvCxnSpPr/>
      </xdr:nvCxnSpPr>
      <xdr:spPr>
        <a:xfrm flipV="1">
          <a:off x="9639300" y="16326865"/>
          <a:ext cx="838200" cy="3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38373</xdr:rowOff>
    </xdr:from>
    <xdr:to>
      <xdr:col>14</xdr:col>
      <xdr:colOff>28575</xdr:colOff>
      <xdr:row>97</xdr:row>
      <xdr:rowOff>61668</xdr:rowOff>
    </xdr:to>
    <xdr:cxnSp macro="">
      <xdr:nvCxnSpPr>
        <xdr:cNvPr id="455" name="直線コネクタ 454"/>
        <xdr:cNvCxnSpPr/>
      </xdr:nvCxnSpPr>
      <xdr:spPr>
        <a:xfrm flipV="1">
          <a:off x="8750300" y="16669023"/>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159765</xdr:rowOff>
    </xdr:from>
    <xdr:to>
      <xdr:col>15</xdr:col>
      <xdr:colOff>231775</xdr:colOff>
      <xdr:row>95</xdr:row>
      <xdr:rowOff>89915</xdr:rowOff>
    </xdr:to>
    <xdr:sp macro="" textlink="">
      <xdr:nvSpPr>
        <xdr:cNvPr id="465" name="円/楕円 464"/>
        <xdr:cNvSpPr/>
      </xdr:nvSpPr>
      <xdr:spPr>
        <a:xfrm>
          <a:off x="104267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11192</xdr:rowOff>
    </xdr:from>
    <xdr:ext cx="534377" cy="259045"/>
    <xdr:sp macro="" textlink="">
      <xdr:nvSpPr>
        <xdr:cNvPr id="466" name="普通建設事業費 （ うち更新整備　）該当値テキスト"/>
        <xdr:cNvSpPr txBox="1"/>
      </xdr:nvSpPr>
      <xdr:spPr>
        <a:xfrm>
          <a:off x="10528300" y="161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159023</xdr:rowOff>
    </xdr:from>
    <xdr:to>
      <xdr:col>14</xdr:col>
      <xdr:colOff>79375</xdr:colOff>
      <xdr:row>97</xdr:row>
      <xdr:rowOff>89173</xdr:rowOff>
    </xdr:to>
    <xdr:sp macro="" textlink="">
      <xdr:nvSpPr>
        <xdr:cNvPr id="467" name="円/楕円 466"/>
        <xdr:cNvSpPr/>
      </xdr:nvSpPr>
      <xdr:spPr>
        <a:xfrm>
          <a:off x="9588500" y="166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80300</xdr:rowOff>
    </xdr:from>
    <xdr:ext cx="534377" cy="259045"/>
    <xdr:sp macro="" textlink="">
      <xdr:nvSpPr>
        <xdr:cNvPr id="468" name="テキスト ボックス 467"/>
        <xdr:cNvSpPr txBox="1"/>
      </xdr:nvSpPr>
      <xdr:spPr>
        <a:xfrm>
          <a:off x="9372111" y="167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10868</xdr:rowOff>
    </xdr:from>
    <xdr:to>
      <xdr:col>12</xdr:col>
      <xdr:colOff>561975</xdr:colOff>
      <xdr:row>97</xdr:row>
      <xdr:rowOff>112468</xdr:rowOff>
    </xdr:to>
    <xdr:sp macro="" textlink="">
      <xdr:nvSpPr>
        <xdr:cNvPr id="469" name="円/楕円 468"/>
        <xdr:cNvSpPr/>
      </xdr:nvSpPr>
      <xdr:spPr>
        <a:xfrm>
          <a:off x="8699500" y="166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103595</xdr:rowOff>
    </xdr:from>
    <xdr:ext cx="534377" cy="259045"/>
    <xdr:sp macro="" textlink="">
      <xdr:nvSpPr>
        <xdr:cNvPr id="470" name="テキスト ボックス 469"/>
        <xdr:cNvSpPr txBox="1"/>
      </xdr:nvSpPr>
      <xdr:spPr>
        <a:xfrm>
          <a:off x="8483111" y="167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144798</xdr:rowOff>
    </xdr:from>
    <xdr:to>
      <xdr:col>23</xdr:col>
      <xdr:colOff>517525</xdr:colOff>
      <xdr:row>38</xdr:row>
      <xdr:rowOff>54615</xdr:rowOff>
    </xdr:to>
    <xdr:cxnSp macro="">
      <xdr:nvCxnSpPr>
        <xdr:cNvPr id="497" name="直線コネクタ 496"/>
        <xdr:cNvCxnSpPr/>
      </xdr:nvCxnSpPr>
      <xdr:spPr>
        <a:xfrm>
          <a:off x="15481300" y="6316998"/>
          <a:ext cx="838200" cy="2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144798</xdr:rowOff>
    </xdr:from>
    <xdr:to>
      <xdr:col>22</xdr:col>
      <xdr:colOff>365125</xdr:colOff>
      <xdr:row>38</xdr:row>
      <xdr:rowOff>7500</xdr:rowOff>
    </xdr:to>
    <xdr:cxnSp macro="">
      <xdr:nvCxnSpPr>
        <xdr:cNvPr id="500" name="直線コネクタ 499"/>
        <xdr:cNvCxnSpPr/>
      </xdr:nvCxnSpPr>
      <xdr:spPr>
        <a:xfrm flipV="1">
          <a:off x="14592300" y="6316998"/>
          <a:ext cx="889000" cy="20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7500</xdr:rowOff>
    </xdr:from>
    <xdr:to>
      <xdr:col>21</xdr:col>
      <xdr:colOff>161925</xdr:colOff>
      <xdr:row>38</xdr:row>
      <xdr:rowOff>40442</xdr:rowOff>
    </xdr:to>
    <xdr:cxnSp macro="">
      <xdr:nvCxnSpPr>
        <xdr:cNvPr id="503" name="直線コネクタ 502"/>
        <xdr:cNvCxnSpPr/>
      </xdr:nvCxnSpPr>
      <xdr:spPr>
        <a:xfrm flipV="1">
          <a:off x="13703300" y="6522600"/>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156388</xdr:rowOff>
    </xdr:from>
    <xdr:to>
      <xdr:col>19</xdr:col>
      <xdr:colOff>644525</xdr:colOff>
      <xdr:row>38</xdr:row>
      <xdr:rowOff>40442</xdr:rowOff>
    </xdr:to>
    <xdr:cxnSp macro="">
      <xdr:nvCxnSpPr>
        <xdr:cNvPr id="506" name="直線コネクタ 505"/>
        <xdr:cNvCxnSpPr/>
      </xdr:nvCxnSpPr>
      <xdr:spPr>
        <a:xfrm>
          <a:off x="12814300" y="6500038"/>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3815</xdr:rowOff>
    </xdr:from>
    <xdr:to>
      <xdr:col>23</xdr:col>
      <xdr:colOff>568325</xdr:colOff>
      <xdr:row>38</xdr:row>
      <xdr:rowOff>105415</xdr:rowOff>
    </xdr:to>
    <xdr:sp macro="" textlink="">
      <xdr:nvSpPr>
        <xdr:cNvPr id="516" name="円/楕円 515"/>
        <xdr:cNvSpPr/>
      </xdr:nvSpPr>
      <xdr:spPr>
        <a:xfrm>
          <a:off x="16268700" y="65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93998</xdr:rowOff>
    </xdr:from>
    <xdr:to>
      <xdr:col>22</xdr:col>
      <xdr:colOff>415925</xdr:colOff>
      <xdr:row>37</xdr:row>
      <xdr:rowOff>24148</xdr:rowOff>
    </xdr:to>
    <xdr:sp macro="" textlink="">
      <xdr:nvSpPr>
        <xdr:cNvPr id="518" name="円/楕円 517"/>
        <xdr:cNvSpPr/>
      </xdr:nvSpPr>
      <xdr:spPr>
        <a:xfrm>
          <a:off x="15430500" y="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40675</xdr:rowOff>
    </xdr:from>
    <xdr:ext cx="534377" cy="259045"/>
    <xdr:sp macro="" textlink="">
      <xdr:nvSpPr>
        <xdr:cNvPr id="519" name="テキスト ボックス 518"/>
        <xdr:cNvSpPr txBox="1"/>
      </xdr:nvSpPr>
      <xdr:spPr>
        <a:xfrm>
          <a:off x="15214111" y="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128151</xdr:rowOff>
    </xdr:from>
    <xdr:to>
      <xdr:col>21</xdr:col>
      <xdr:colOff>212725</xdr:colOff>
      <xdr:row>38</xdr:row>
      <xdr:rowOff>58300</xdr:rowOff>
    </xdr:to>
    <xdr:sp macro="" textlink="">
      <xdr:nvSpPr>
        <xdr:cNvPr id="520" name="円/楕円 519"/>
        <xdr:cNvSpPr/>
      </xdr:nvSpPr>
      <xdr:spPr>
        <a:xfrm>
          <a:off x="14541500" y="6471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49427</xdr:rowOff>
    </xdr:from>
    <xdr:ext cx="469744" cy="259045"/>
    <xdr:sp macro="" textlink="">
      <xdr:nvSpPr>
        <xdr:cNvPr id="521" name="テキスト ボックス 520"/>
        <xdr:cNvSpPr txBox="1"/>
      </xdr:nvSpPr>
      <xdr:spPr>
        <a:xfrm>
          <a:off x="14357427" y="656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161092</xdr:rowOff>
    </xdr:from>
    <xdr:to>
      <xdr:col>20</xdr:col>
      <xdr:colOff>9525</xdr:colOff>
      <xdr:row>38</xdr:row>
      <xdr:rowOff>91242</xdr:rowOff>
    </xdr:to>
    <xdr:sp macro="" textlink="">
      <xdr:nvSpPr>
        <xdr:cNvPr id="522" name="円/楕円 521"/>
        <xdr:cNvSpPr/>
      </xdr:nvSpPr>
      <xdr:spPr>
        <a:xfrm>
          <a:off x="13652500" y="65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82369</xdr:rowOff>
    </xdr:from>
    <xdr:ext cx="469744" cy="259045"/>
    <xdr:sp macro="" textlink="">
      <xdr:nvSpPr>
        <xdr:cNvPr id="523" name="テキスト ボックス 522"/>
        <xdr:cNvSpPr txBox="1"/>
      </xdr:nvSpPr>
      <xdr:spPr>
        <a:xfrm>
          <a:off x="13468427" y="65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105588</xdr:rowOff>
    </xdr:from>
    <xdr:to>
      <xdr:col>18</xdr:col>
      <xdr:colOff>492125</xdr:colOff>
      <xdr:row>38</xdr:row>
      <xdr:rowOff>35737</xdr:rowOff>
    </xdr:to>
    <xdr:sp macro="" textlink="">
      <xdr:nvSpPr>
        <xdr:cNvPr id="524" name="円/楕円 523"/>
        <xdr:cNvSpPr/>
      </xdr:nvSpPr>
      <xdr:spPr>
        <a:xfrm>
          <a:off x="12763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26865</xdr:rowOff>
    </xdr:from>
    <xdr:ext cx="469744" cy="259045"/>
    <xdr:sp macro="" textlink="">
      <xdr:nvSpPr>
        <xdr:cNvPr id="525" name="テキスト ボックス 524"/>
        <xdr:cNvSpPr txBox="1"/>
      </xdr:nvSpPr>
      <xdr:spPr>
        <a:xfrm>
          <a:off x="12579427" y="65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140680</xdr:rowOff>
    </xdr:from>
    <xdr:to>
      <xdr:col>23</xdr:col>
      <xdr:colOff>517525</xdr:colOff>
      <xdr:row>76</xdr:row>
      <xdr:rowOff>165852</xdr:rowOff>
    </xdr:to>
    <xdr:cxnSp macro="">
      <xdr:nvCxnSpPr>
        <xdr:cNvPr id="611" name="直線コネクタ 610"/>
        <xdr:cNvCxnSpPr/>
      </xdr:nvCxnSpPr>
      <xdr:spPr>
        <a:xfrm flipV="1">
          <a:off x="15481300" y="13170880"/>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165852</xdr:rowOff>
    </xdr:from>
    <xdr:to>
      <xdr:col>22</xdr:col>
      <xdr:colOff>365125</xdr:colOff>
      <xdr:row>77</xdr:row>
      <xdr:rowOff>50146</xdr:rowOff>
    </xdr:to>
    <xdr:cxnSp macro="">
      <xdr:nvCxnSpPr>
        <xdr:cNvPr id="614" name="直線コネクタ 613"/>
        <xdr:cNvCxnSpPr/>
      </xdr:nvCxnSpPr>
      <xdr:spPr>
        <a:xfrm flipV="1">
          <a:off x="14592300" y="13196052"/>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50146</xdr:rowOff>
    </xdr:from>
    <xdr:to>
      <xdr:col>21</xdr:col>
      <xdr:colOff>161925</xdr:colOff>
      <xdr:row>77</xdr:row>
      <xdr:rowOff>68289</xdr:rowOff>
    </xdr:to>
    <xdr:cxnSp macro="">
      <xdr:nvCxnSpPr>
        <xdr:cNvPr id="617" name="直線コネクタ 616"/>
        <xdr:cNvCxnSpPr/>
      </xdr:nvCxnSpPr>
      <xdr:spPr>
        <a:xfrm flipV="1">
          <a:off x="13703300" y="13251796"/>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68289</xdr:rowOff>
    </xdr:from>
    <xdr:to>
      <xdr:col>19</xdr:col>
      <xdr:colOff>644525</xdr:colOff>
      <xdr:row>77</xdr:row>
      <xdr:rowOff>74481</xdr:rowOff>
    </xdr:to>
    <xdr:cxnSp macro="">
      <xdr:nvCxnSpPr>
        <xdr:cNvPr id="620" name="直線コネクタ 619"/>
        <xdr:cNvCxnSpPr/>
      </xdr:nvCxnSpPr>
      <xdr:spPr>
        <a:xfrm flipV="1">
          <a:off x="12814300" y="13269939"/>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89880</xdr:rowOff>
    </xdr:from>
    <xdr:to>
      <xdr:col>23</xdr:col>
      <xdr:colOff>568325</xdr:colOff>
      <xdr:row>77</xdr:row>
      <xdr:rowOff>20030</xdr:rowOff>
    </xdr:to>
    <xdr:sp macro="" textlink="">
      <xdr:nvSpPr>
        <xdr:cNvPr id="630" name="円/楕円 629"/>
        <xdr:cNvSpPr/>
      </xdr:nvSpPr>
      <xdr:spPr>
        <a:xfrm>
          <a:off x="16268700" y="131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112757</xdr:rowOff>
    </xdr:from>
    <xdr:ext cx="599010" cy="259045"/>
    <xdr:sp macro="" textlink="">
      <xdr:nvSpPr>
        <xdr:cNvPr id="631" name="公債費該当値テキスト"/>
        <xdr:cNvSpPr txBox="1"/>
      </xdr:nvSpPr>
      <xdr:spPr>
        <a:xfrm>
          <a:off x="16370300" y="1297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115052</xdr:rowOff>
    </xdr:from>
    <xdr:to>
      <xdr:col>22</xdr:col>
      <xdr:colOff>415925</xdr:colOff>
      <xdr:row>77</xdr:row>
      <xdr:rowOff>45202</xdr:rowOff>
    </xdr:to>
    <xdr:sp macro="" textlink="">
      <xdr:nvSpPr>
        <xdr:cNvPr id="632" name="円/楕円 631"/>
        <xdr:cNvSpPr/>
      </xdr:nvSpPr>
      <xdr:spPr>
        <a:xfrm>
          <a:off x="154305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61729</xdr:rowOff>
    </xdr:from>
    <xdr:ext cx="599010" cy="259045"/>
    <xdr:sp macro="" textlink="">
      <xdr:nvSpPr>
        <xdr:cNvPr id="633" name="テキスト ボックス 632"/>
        <xdr:cNvSpPr txBox="1"/>
      </xdr:nvSpPr>
      <xdr:spPr>
        <a:xfrm>
          <a:off x="15181794" y="1292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170796</xdr:rowOff>
    </xdr:from>
    <xdr:to>
      <xdr:col>21</xdr:col>
      <xdr:colOff>212725</xdr:colOff>
      <xdr:row>77</xdr:row>
      <xdr:rowOff>100946</xdr:rowOff>
    </xdr:to>
    <xdr:sp macro="" textlink="">
      <xdr:nvSpPr>
        <xdr:cNvPr id="634" name="円/楕円 633"/>
        <xdr:cNvSpPr/>
      </xdr:nvSpPr>
      <xdr:spPr>
        <a:xfrm>
          <a:off x="145415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117473</xdr:rowOff>
    </xdr:from>
    <xdr:ext cx="534377" cy="259045"/>
    <xdr:sp macro="" textlink="">
      <xdr:nvSpPr>
        <xdr:cNvPr id="635" name="テキスト ボックス 634"/>
        <xdr:cNvSpPr txBox="1"/>
      </xdr:nvSpPr>
      <xdr:spPr>
        <a:xfrm>
          <a:off x="14325111" y="12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17489</xdr:rowOff>
    </xdr:from>
    <xdr:to>
      <xdr:col>20</xdr:col>
      <xdr:colOff>9525</xdr:colOff>
      <xdr:row>77</xdr:row>
      <xdr:rowOff>119089</xdr:rowOff>
    </xdr:to>
    <xdr:sp macro="" textlink="">
      <xdr:nvSpPr>
        <xdr:cNvPr id="636" name="円/楕円 635"/>
        <xdr:cNvSpPr/>
      </xdr:nvSpPr>
      <xdr:spPr>
        <a:xfrm>
          <a:off x="13652500" y="132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135616</xdr:rowOff>
    </xdr:from>
    <xdr:ext cx="534377" cy="259045"/>
    <xdr:sp macro="" textlink="">
      <xdr:nvSpPr>
        <xdr:cNvPr id="637" name="テキスト ボックス 636"/>
        <xdr:cNvSpPr txBox="1"/>
      </xdr:nvSpPr>
      <xdr:spPr>
        <a:xfrm>
          <a:off x="13436111" y="129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23681</xdr:rowOff>
    </xdr:from>
    <xdr:to>
      <xdr:col>18</xdr:col>
      <xdr:colOff>492125</xdr:colOff>
      <xdr:row>77</xdr:row>
      <xdr:rowOff>125281</xdr:rowOff>
    </xdr:to>
    <xdr:sp macro="" textlink="">
      <xdr:nvSpPr>
        <xdr:cNvPr id="638" name="円/楕円 637"/>
        <xdr:cNvSpPr/>
      </xdr:nvSpPr>
      <xdr:spPr>
        <a:xfrm>
          <a:off x="12763500" y="132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141808</xdr:rowOff>
    </xdr:from>
    <xdr:ext cx="534377" cy="259045"/>
    <xdr:sp macro="" textlink="">
      <xdr:nvSpPr>
        <xdr:cNvPr id="639" name="テキスト ボックス 638"/>
        <xdr:cNvSpPr txBox="1"/>
      </xdr:nvSpPr>
      <xdr:spPr>
        <a:xfrm>
          <a:off x="12547111" y="130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28670</xdr:rowOff>
    </xdr:from>
    <xdr:to>
      <xdr:col>23</xdr:col>
      <xdr:colOff>517525</xdr:colOff>
      <xdr:row>98</xdr:row>
      <xdr:rowOff>67737</xdr:rowOff>
    </xdr:to>
    <xdr:cxnSp macro="">
      <xdr:nvCxnSpPr>
        <xdr:cNvPr id="668" name="直線コネクタ 667"/>
        <xdr:cNvCxnSpPr/>
      </xdr:nvCxnSpPr>
      <xdr:spPr>
        <a:xfrm>
          <a:off x="15481300" y="16830770"/>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138061</xdr:rowOff>
    </xdr:from>
    <xdr:to>
      <xdr:col>22</xdr:col>
      <xdr:colOff>365125</xdr:colOff>
      <xdr:row>98</xdr:row>
      <xdr:rowOff>28670</xdr:rowOff>
    </xdr:to>
    <xdr:cxnSp macro="">
      <xdr:nvCxnSpPr>
        <xdr:cNvPr id="671" name="直線コネクタ 670"/>
        <xdr:cNvCxnSpPr/>
      </xdr:nvCxnSpPr>
      <xdr:spPr>
        <a:xfrm>
          <a:off x="14592300" y="16768711"/>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138061</xdr:rowOff>
    </xdr:from>
    <xdr:to>
      <xdr:col>21</xdr:col>
      <xdr:colOff>161925</xdr:colOff>
      <xdr:row>98</xdr:row>
      <xdr:rowOff>120718</xdr:rowOff>
    </xdr:to>
    <xdr:cxnSp macro="">
      <xdr:nvCxnSpPr>
        <xdr:cNvPr id="674" name="直線コネクタ 673"/>
        <xdr:cNvCxnSpPr/>
      </xdr:nvCxnSpPr>
      <xdr:spPr>
        <a:xfrm flipV="1">
          <a:off x="13703300" y="16768711"/>
          <a:ext cx="889000" cy="15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21979</xdr:rowOff>
    </xdr:from>
    <xdr:to>
      <xdr:col>19</xdr:col>
      <xdr:colOff>644525</xdr:colOff>
      <xdr:row>98</xdr:row>
      <xdr:rowOff>120718</xdr:rowOff>
    </xdr:to>
    <xdr:cxnSp macro="">
      <xdr:nvCxnSpPr>
        <xdr:cNvPr id="677" name="直線コネクタ 676"/>
        <xdr:cNvCxnSpPr/>
      </xdr:nvCxnSpPr>
      <xdr:spPr>
        <a:xfrm>
          <a:off x="12814300" y="16824079"/>
          <a:ext cx="889000" cy="9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16937</xdr:rowOff>
    </xdr:from>
    <xdr:to>
      <xdr:col>23</xdr:col>
      <xdr:colOff>568325</xdr:colOff>
      <xdr:row>98</xdr:row>
      <xdr:rowOff>118537</xdr:rowOff>
    </xdr:to>
    <xdr:sp macro="" textlink="">
      <xdr:nvSpPr>
        <xdr:cNvPr id="687" name="円/楕円 686"/>
        <xdr:cNvSpPr/>
      </xdr:nvSpPr>
      <xdr:spPr>
        <a:xfrm>
          <a:off x="162687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166814</xdr:rowOff>
    </xdr:from>
    <xdr:ext cx="534377" cy="259045"/>
    <xdr:sp macro="" textlink="">
      <xdr:nvSpPr>
        <xdr:cNvPr id="688" name="積立金該当値テキスト"/>
        <xdr:cNvSpPr txBox="1"/>
      </xdr:nvSpPr>
      <xdr:spPr>
        <a:xfrm>
          <a:off x="16370300" y="167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149320</xdr:rowOff>
    </xdr:from>
    <xdr:to>
      <xdr:col>22</xdr:col>
      <xdr:colOff>415925</xdr:colOff>
      <xdr:row>98</xdr:row>
      <xdr:rowOff>79470</xdr:rowOff>
    </xdr:to>
    <xdr:sp macro="" textlink="">
      <xdr:nvSpPr>
        <xdr:cNvPr id="689" name="円/楕円 688"/>
        <xdr:cNvSpPr/>
      </xdr:nvSpPr>
      <xdr:spPr>
        <a:xfrm>
          <a:off x="15430500" y="1677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95997</xdr:rowOff>
    </xdr:from>
    <xdr:ext cx="534377" cy="259045"/>
    <xdr:sp macro="" textlink="">
      <xdr:nvSpPr>
        <xdr:cNvPr id="690" name="テキスト ボックス 689"/>
        <xdr:cNvSpPr txBox="1"/>
      </xdr:nvSpPr>
      <xdr:spPr>
        <a:xfrm>
          <a:off x="15214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87261</xdr:rowOff>
    </xdr:from>
    <xdr:to>
      <xdr:col>21</xdr:col>
      <xdr:colOff>212725</xdr:colOff>
      <xdr:row>98</xdr:row>
      <xdr:rowOff>17411</xdr:rowOff>
    </xdr:to>
    <xdr:sp macro="" textlink="">
      <xdr:nvSpPr>
        <xdr:cNvPr id="691" name="円/楕円 690"/>
        <xdr:cNvSpPr/>
      </xdr:nvSpPr>
      <xdr:spPr>
        <a:xfrm>
          <a:off x="14541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33938</xdr:rowOff>
    </xdr:from>
    <xdr:ext cx="534377" cy="259045"/>
    <xdr:sp macro="" textlink="">
      <xdr:nvSpPr>
        <xdr:cNvPr id="692" name="テキスト ボックス 691"/>
        <xdr:cNvSpPr txBox="1"/>
      </xdr:nvSpPr>
      <xdr:spPr>
        <a:xfrm>
          <a:off x="14325111" y="164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69918</xdr:rowOff>
    </xdr:from>
    <xdr:to>
      <xdr:col>20</xdr:col>
      <xdr:colOff>9525</xdr:colOff>
      <xdr:row>99</xdr:row>
      <xdr:rowOff>68</xdr:rowOff>
    </xdr:to>
    <xdr:sp macro="" textlink="">
      <xdr:nvSpPr>
        <xdr:cNvPr id="693" name="円/楕円 692"/>
        <xdr:cNvSpPr/>
      </xdr:nvSpPr>
      <xdr:spPr>
        <a:xfrm>
          <a:off x="13652500" y="168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162645</xdr:rowOff>
    </xdr:from>
    <xdr:ext cx="534377" cy="259045"/>
    <xdr:sp macro="" textlink="">
      <xdr:nvSpPr>
        <xdr:cNvPr id="694" name="テキスト ボックス 693"/>
        <xdr:cNvSpPr txBox="1"/>
      </xdr:nvSpPr>
      <xdr:spPr>
        <a:xfrm>
          <a:off x="13436111" y="169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142629</xdr:rowOff>
    </xdr:from>
    <xdr:to>
      <xdr:col>18</xdr:col>
      <xdr:colOff>492125</xdr:colOff>
      <xdr:row>98</xdr:row>
      <xdr:rowOff>72779</xdr:rowOff>
    </xdr:to>
    <xdr:sp macro="" textlink="">
      <xdr:nvSpPr>
        <xdr:cNvPr id="695" name="円/楕円 694"/>
        <xdr:cNvSpPr/>
      </xdr:nvSpPr>
      <xdr:spPr>
        <a:xfrm>
          <a:off x="12763500" y="167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63906</xdr:rowOff>
    </xdr:from>
    <xdr:ext cx="534377" cy="259045"/>
    <xdr:sp macro="" textlink="">
      <xdr:nvSpPr>
        <xdr:cNvPr id="696" name="テキスト ボックス 695"/>
        <xdr:cNvSpPr txBox="1"/>
      </xdr:nvSpPr>
      <xdr:spPr>
        <a:xfrm>
          <a:off x="12547111" y="168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16408</xdr:rowOff>
    </xdr:from>
    <xdr:to>
      <xdr:col>32</xdr:col>
      <xdr:colOff>187325</xdr:colOff>
      <xdr:row>39</xdr:row>
      <xdr:rowOff>30734</xdr:rowOff>
    </xdr:to>
    <xdr:cxnSp macro="">
      <xdr:nvCxnSpPr>
        <xdr:cNvPr id="725" name="直線コネクタ 724"/>
        <xdr:cNvCxnSpPr/>
      </xdr:nvCxnSpPr>
      <xdr:spPr>
        <a:xfrm flipV="1">
          <a:off x="21323300" y="6702958"/>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30734</xdr:rowOff>
    </xdr:from>
    <xdr:to>
      <xdr:col>31</xdr:col>
      <xdr:colOff>34925</xdr:colOff>
      <xdr:row>39</xdr:row>
      <xdr:rowOff>37420</xdr:rowOff>
    </xdr:to>
    <xdr:cxnSp macro="">
      <xdr:nvCxnSpPr>
        <xdr:cNvPr id="728" name="直線コネクタ 727"/>
        <xdr:cNvCxnSpPr/>
      </xdr:nvCxnSpPr>
      <xdr:spPr>
        <a:xfrm flipV="1">
          <a:off x="20434300" y="6717284"/>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37420</xdr:rowOff>
    </xdr:from>
    <xdr:to>
      <xdr:col>29</xdr:col>
      <xdr:colOff>517525</xdr:colOff>
      <xdr:row>39</xdr:row>
      <xdr:rowOff>44450</xdr:rowOff>
    </xdr:to>
    <xdr:cxnSp macro="">
      <xdr:nvCxnSpPr>
        <xdr:cNvPr id="731" name="直線コネクタ 730"/>
        <xdr:cNvCxnSpPr/>
      </xdr:nvCxnSpPr>
      <xdr:spPr>
        <a:xfrm flipV="1">
          <a:off x="19545300" y="6723970"/>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137058</xdr:rowOff>
    </xdr:from>
    <xdr:to>
      <xdr:col>32</xdr:col>
      <xdr:colOff>238125</xdr:colOff>
      <xdr:row>39</xdr:row>
      <xdr:rowOff>67208</xdr:rowOff>
    </xdr:to>
    <xdr:sp macro="" textlink="">
      <xdr:nvSpPr>
        <xdr:cNvPr id="744" name="円/楕円 743"/>
        <xdr:cNvSpPr/>
      </xdr:nvSpPr>
      <xdr:spPr>
        <a:xfrm>
          <a:off x="221107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151384</xdr:rowOff>
    </xdr:from>
    <xdr:to>
      <xdr:col>31</xdr:col>
      <xdr:colOff>85725</xdr:colOff>
      <xdr:row>39</xdr:row>
      <xdr:rowOff>81534</xdr:rowOff>
    </xdr:to>
    <xdr:sp macro="" textlink="">
      <xdr:nvSpPr>
        <xdr:cNvPr id="746" name="円/楕円 745"/>
        <xdr:cNvSpPr/>
      </xdr:nvSpPr>
      <xdr:spPr>
        <a:xfrm>
          <a:off x="21272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72661</xdr:rowOff>
    </xdr:from>
    <xdr:ext cx="378565" cy="259045"/>
    <xdr:sp macro="" textlink="">
      <xdr:nvSpPr>
        <xdr:cNvPr id="747" name="テキスト ボックス 746"/>
        <xdr:cNvSpPr txBox="1"/>
      </xdr:nvSpPr>
      <xdr:spPr>
        <a:xfrm>
          <a:off x="21134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158070</xdr:rowOff>
    </xdr:from>
    <xdr:to>
      <xdr:col>29</xdr:col>
      <xdr:colOff>568325</xdr:colOff>
      <xdr:row>39</xdr:row>
      <xdr:rowOff>88220</xdr:rowOff>
    </xdr:to>
    <xdr:sp macro="" textlink="">
      <xdr:nvSpPr>
        <xdr:cNvPr id="748" name="円/楕円 747"/>
        <xdr:cNvSpPr/>
      </xdr:nvSpPr>
      <xdr:spPr>
        <a:xfrm>
          <a:off x="20383500" y="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79347</xdr:rowOff>
    </xdr:from>
    <xdr:ext cx="378565" cy="259045"/>
    <xdr:sp macro="" textlink="">
      <xdr:nvSpPr>
        <xdr:cNvPr id="749" name="テキスト ボックス 748"/>
        <xdr:cNvSpPr txBox="1"/>
      </xdr:nvSpPr>
      <xdr:spPr>
        <a:xfrm>
          <a:off x="20245017" y="676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25890</xdr:rowOff>
    </xdr:from>
    <xdr:to>
      <xdr:col>31</xdr:col>
      <xdr:colOff>34925</xdr:colOff>
      <xdr:row>59</xdr:row>
      <xdr:rowOff>98878</xdr:rowOff>
    </xdr:to>
    <xdr:cxnSp macro="">
      <xdr:nvCxnSpPr>
        <xdr:cNvPr id="787" name="直線コネクタ 786"/>
        <xdr:cNvCxnSpPr/>
      </xdr:nvCxnSpPr>
      <xdr:spPr>
        <a:xfrm>
          <a:off x="20434300" y="10141440"/>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25890</xdr:rowOff>
    </xdr:from>
    <xdr:to>
      <xdr:col>29</xdr:col>
      <xdr:colOff>517525</xdr:colOff>
      <xdr:row>59</xdr:row>
      <xdr:rowOff>98878</xdr:rowOff>
    </xdr:to>
    <xdr:cxnSp macro="">
      <xdr:nvCxnSpPr>
        <xdr:cNvPr id="790" name="直線コネクタ 789"/>
        <xdr:cNvCxnSpPr/>
      </xdr:nvCxnSpPr>
      <xdr:spPr>
        <a:xfrm flipV="1">
          <a:off x="19545300" y="10141440"/>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146540</xdr:rowOff>
    </xdr:from>
    <xdr:to>
      <xdr:col>29</xdr:col>
      <xdr:colOff>568325</xdr:colOff>
      <xdr:row>59</xdr:row>
      <xdr:rowOff>76690</xdr:rowOff>
    </xdr:to>
    <xdr:sp macro="" textlink="">
      <xdr:nvSpPr>
        <xdr:cNvPr id="807" name="円/楕円 806"/>
        <xdr:cNvSpPr/>
      </xdr:nvSpPr>
      <xdr:spPr>
        <a:xfrm>
          <a:off x="20383500" y="100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67817</xdr:rowOff>
    </xdr:from>
    <xdr:ext cx="469744" cy="259045"/>
    <xdr:sp macro="" textlink="">
      <xdr:nvSpPr>
        <xdr:cNvPr id="808" name="テキスト ボックス 807"/>
        <xdr:cNvSpPr txBox="1"/>
      </xdr:nvSpPr>
      <xdr:spPr>
        <a:xfrm>
          <a:off x="20199427" y="101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169108</xdr:rowOff>
    </xdr:from>
    <xdr:to>
      <xdr:col>32</xdr:col>
      <xdr:colOff>187325</xdr:colOff>
      <xdr:row>75</xdr:row>
      <xdr:rowOff>18885</xdr:rowOff>
    </xdr:to>
    <xdr:cxnSp macro="">
      <xdr:nvCxnSpPr>
        <xdr:cNvPr id="844" name="直線コネクタ 843"/>
        <xdr:cNvCxnSpPr/>
      </xdr:nvCxnSpPr>
      <xdr:spPr>
        <a:xfrm flipV="1">
          <a:off x="21323300" y="12856408"/>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18885</xdr:rowOff>
    </xdr:from>
    <xdr:to>
      <xdr:col>31</xdr:col>
      <xdr:colOff>34925</xdr:colOff>
      <xdr:row>75</xdr:row>
      <xdr:rowOff>44014</xdr:rowOff>
    </xdr:to>
    <xdr:cxnSp macro="">
      <xdr:nvCxnSpPr>
        <xdr:cNvPr id="847" name="直線コネクタ 846"/>
        <xdr:cNvCxnSpPr/>
      </xdr:nvCxnSpPr>
      <xdr:spPr>
        <a:xfrm flipV="1">
          <a:off x="20434300" y="12877635"/>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44014</xdr:rowOff>
    </xdr:from>
    <xdr:to>
      <xdr:col>29</xdr:col>
      <xdr:colOff>517525</xdr:colOff>
      <xdr:row>75</xdr:row>
      <xdr:rowOff>75235</xdr:rowOff>
    </xdr:to>
    <xdr:cxnSp macro="">
      <xdr:nvCxnSpPr>
        <xdr:cNvPr id="850" name="直線コネクタ 849"/>
        <xdr:cNvCxnSpPr/>
      </xdr:nvCxnSpPr>
      <xdr:spPr>
        <a:xfrm flipV="1">
          <a:off x="19545300" y="12902764"/>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75235</xdr:rowOff>
    </xdr:from>
    <xdr:to>
      <xdr:col>28</xdr:col>
      <xdr:colOff>314325</xdr:colOff>
      <xdr:row>75</xdr:row>
      <xdr:rowOff>75660</xdr:rowOff>
    </xdr:to>
    <xdr:cxnSp macro="">
      <xdr:nvCxnSpPr>
        <xdr:cNvPr id="853" name="直線コネクタ 852"/>
        <xdr:cNvCxnSpPr/>
      </xdr:nvCxnSpPr>
      <xdr:spPr>
        <a:xfrm flipV="1">
          <a:off x="18656300" y="1293398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118308</xdr:rowOff>
    </xdr:from>
    <xdr:to>
      <xdr:col>32</xdr:col>
      <xdr:colOff>238125</xdr:colOff>
      <xdr:row>75</xdr:row>
      <xdr:rowOff>48458</xdr:rowOff>
    </xdr:to>
    <xdr:sp macro="" textlink="">
      <xdr:nvSpPr>
        <xdr:cNvPr id="863" name="円/楕円 862"/>
        <xdr:cNvSpPr/>
      </xdr:nvSpPr>
      <xdr:spPr>
        <a:xfrm>
          <a:off x="22110700" y="12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141185</xdr:rowOff>
    </xdr:from>
    <xdr:ext cx="534377" cy="259045"/>
    <xdr:sp macro="" textlink="">
      <xdr:nvSpPr>
        <xdr:cNvPr id="864" name="繰出金該当値テキスト"/>
        <xdr:cNvSpPr txBox="1"/>
      </xdr:nvSpPr>
      <xdr:spPr>
        <a:xfrm>
          <a:off x="22212300" y="1265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68,199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139535</xdr:rowOff>
    </xdr:from>
    <xdr:to>
      <xdr:col>31</xdr:col>
      <xdr:colOff>85725</xdr:colOff>
      <xdr:row>75</xdr:row>
      <xdr:rowOff>69685</xdr:rowOff>
    </xdr:to>
    <xdr:sp macro="" textlink="">
      <xdr:nvSpPr>
        <xdr:cNvPr id="865" name="円/楕円 864"/>
        <xdr:cNvSpPr/>
      </xdr:nvSpPr>
      <xdr:spPr>
        <a:xfrm>
          <a:off x="21272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86212</xdr:rowOff>
    </xdr:from>
    <xdr:ext cx="534377" cy="259045"/>
    <xdr:sp macro="" textlink="">
      <xdr:nvSpPr>
        <xdr:cNvPr id="866" name="テキスト ボックス 865"/>
        <xdr:cNvSpPr txBox="1"/>
      </xdr:nvSpPr>
      <xdr:spPr>
        <a:xfrm>
          <a:off x="21056111" y="126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164664</xdr:rowOff>
    </xdr:from>
    <xdr:to>
      <xdr:col>29</xdr:col>
      <xdr:colOff>568325</xdr:colOff>
      <xdr:row>75</xdr:row>
      <xdr:rowOff>94814</xdr:rowOff>
    </xdr:to>
    <xdr:sp macro="" textlink="">
      <xdr:nvSpPr>
        <xdr:cNvPr id="867" name="円/楕円 866"/>
        <xdr:cNvSpPr/>
      </xdr:nvSpPr>
      <xdr:spPr>
        <a:xfrm>
          <a:off x="20383500" y="128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111341</xdr:rowOff>
    </xdr:from>
    <xdr:ext cx="534377" cy="259045"/>
    <xdr:sp macro="" textlink="">
      <xdr:nvSpPr>
        <xdr:cNvPr id="868" name="テキスト ボックス 867"/>
        <xdr:cNvSpPr txBox="1"/>
      </xdr:nvSpPr>
      <xdr:spPr>
        <a:xfrm>
          <a:off x="20167111" y="126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24435</xdr:rowOff>
    </xdr:from>
    <xdr:to>
      <xdr:col>28</xdr:col>
      <xdr:colOff>365125</xdr:colOff>
      <xdr:row>75</xdr:row>
      <xdr:rowOff>126035</xdr:rowOff>
    </xdr:to>
    <xdr:sp macro="" textlink="">
      <xdr:nvSpPr>
        <xdr:cNvPr id="869" name="円/楕円 868"/>
        <xdr:cNvSpPr/>
      </xdr:nvSpPr>
      <xdr:spPr>
        <a:xfrm>
          <a:off x="194945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142562</xdr:rowOff>
    </xdr:from>
    <xdr:ext cx="534377" cy="259045"/>
    <xdr:sp macro="" textlink="">
      <xdr:nvSpPr>
        <xdr:cNvPr id="870" name="テキスト ボックス 869"/>
        <xdr:cNvSpPr txBox="1"/>
      </xdr:nvSpPr>
      <xdr:spPr>
        <a:xfrm>
          <a:off x="19278111" y="126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24860</xdr:rowOff>
    </xdr:from>
    <xdr:to>
      <xdr:col>27</xdr:col>
      <xdr:colOff>161925</xdr:colOff>
      <xdr:row>75</xdr:row>
      <xdr:rowOff>126460</xdr:rowOff>
    </xdr:to>
    <xdr:sp macro="" textlink="">
      <xdr:nvSpPr>
        <xdr:cNvPr id="871" name="円/楕円 870"/>
        <xdr:cNvSpPr/>
      </xdr:nvSpPr>
      <xdr:spPr>
        <a:xfrm>
          <a:off x="18605500" y="12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142987</xdr:rowOff>
    </xdr:from>
    <xdr:ext cx="534377" cy="259045"/>
    <xdr:sp macro="" textlink="">
      <xdr:nvSpPr>
        <xdr:cNvPr id="872" name="テキスト ボックス 871"/>
        <xdr:cNvSpPr txBox="1"/>
      </xdr:nvSpPr>
      <xdr:spPr>
        <a:xfrm>
          <a:off x="18389111" y="126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人件費</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年３月の合併以降、退職者補充を抑制し、人件費の削減に努めているが、平成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年度類似団体内平均値よりも約</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千円／人高い水準となっている。主な要因として、民生費（保育所及び認定こども園が直営）や消防費（市単独での消防本部設置）が挙げられる。</a:t>
          </a:r>
          <a:endParaRPr lang="ja-JP" altLang="ja-JP" sz="1300">
            <a:effectLst/>
            <a:latin typeface="+mn-ea"/>
            <a:ea typeface="+mn-ea"/>
          </a:endParaRPr>
        </a:p>
        <a:p>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物件費</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年度決算については、</a:t>
          </a:r>
          <a:r>
            <a:rPr lang="ja-JP" altLang="en-US" sz="1300">
              <a:solidFill>
                <a:schemeClr val="dk1"/>
              </a:solidFill>
              <a:effectLst/>
              <a:latin typeface="+mn-ea"/>
              <a:ea typeface="+mn-ea"/>
              <a:cs typeface="+mn-cs"/>
            </a:rPr>
            <a:t>固定資産の評価替えに向けた基礎資料作成委託料の増（総務費）や</a:t>
          </a:r>
          <a:r>
            <a:rPr lang="ja-JP" altLang="ja-JP" sz="1300">
              <a:solidFill>
                <a:schemeClr val="dk1"/>
              </a:solidFill>
              <a:effectLst/>
              <a:latin typeface="+mn-ea"/>
              <a:ea typeface="+mn-ea"/>
              <a:cs typeface="+mn-cs"/>
            </a:rPr>
            <a:t>、地籍調査事業の実施に</a:t>
          </a:r>
          <a:r>
            <a:rPr lang="ja-JP" altLang="en-US" sz="1300">
              <a:solidFill>
                <a:schemeClr val="dk1"/>
              </a:solidFill>
              <a:effectLst/>
              <a:latin typeface="+mn-ea"/>
              <a:ea typeface="+mn-ea"/>
              <a:cs typeface="+mn-cs"/>
            </a:rPr>
            <a:t>よる</a:t>
          </a:r>
          <a:r>
            <a:rPr lang="ja-JP" altLang="ja-JP" sz="1300">
              <a:solidFill>
                <a:schemeClr val="dk1"/>
              </a:solidFill>
              <a:effectLst/>
              <a:latin typeface="+mn-ea"/>
              <a:ea typeface="+mn-ea"/>
              <a:cs typeface="+mn-cs"/>
            </a:rPr>
            <a:t>測量等委託料</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増</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農林水産業費</a:t>
          </a:r>
          <a:r>
            <a:rPr lang="ja-JP" altLang="en-US" sz="1300">
              <a:solidFill>
                <a:schemeClr val="dk1"/>
              </a:solidFill>
              <a:effectLst/>
              <a:latin typeface="+mn-ea"/>
              <a:ea typeface="+mn-ea"/>
              <a:cs typeface="+mn-cs"/>
            </a:rPr>
            <a:t>）などの要因により、前年度から増加している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補助費</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年度決算では、循環型社会形成推進事業に係る一部事務組合負担金について、平成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年度分を前倒し計上したことで大幅に増加した。</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年度決算について</a:t>
          </a:r>
          <a:r>
            <a:rPr lang="ja-JP" altLang="en-US" sz="1300" b="0" i="0" baseline="0">
              <a:solidFill>
                <a:schemeClr val="dk1"/>
              </a:solidFill>
              <a:effectLst/>
              <a:latin typeface="+mn-ea"/>
              <a:ea typeface="+mn-ea"/>
              <a:cs typeface="+mn-cs"/>
            </a:rPr>
            <a:t>も前述の事業実施による</a:t>
          </a:r>
          <a:r>
            <a:rPr lang="ja-JP" altLang="ja-JP" sz="1300" b="0" i="0" baseline="0">
              <a:solidFill>
                <a:schemeClr val="dk1"/>
              </a:solidFill>
              <a:effectLst/>
              <a:latin typeface="+mn-ea"/>
              <a:ea typeface="+mn-ea"/>
              <a:cs typeface="+mn-cs"/>
            </a:rPr>
            <a:t>一部事務組合負担金の増加により、類似団体内平均値から約</a:t>
          </a:r>
          <a:r>
            <a:rPr lang="en-US" altLang="ja-JP" sz="1300" b="0" i="0" baseline="0">
              <a:solidFill>
                <a:schemeClr val="dk1"/>
              </a:solidFill>
              <a:effectLst/>
              <a:latin typeface="+mn-ea"/>
              <a:ea typeface="+mn-ea"/>
              <a:cs typeface="+mn-cs"/>
            </a:rPr>
            <a:t>1.8</a:t>
          </a:r>
          <a:r>
            <a:rPr lang="ja-JP" altLang="ja-JP" sz="1300" b="0" i="0" baseline="0">
              <a:solidFill>
                <a:schemeClr val="dk1"/>
              </a:solidFill>
              <a:effectLst/>
              <a:latin typeface="+mn-ea"/>
              <a:ea typeface="+mn-ea"/>
              <a:cs typeface="+mn-cs"/>
            </a:rPr>
            <a:t>千円</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人高い水準となっている。</a:t>
          </a:r>
          <a:endParaRPr lang="ja-JP" altLang="ja-JP" sz="1300">
            <a:effectLst/>
            <a:latin typeface="+mn-ea"/>
            <a:ea typeface="+mn-ea"/>
          </a:endParaRPr>
        </a:p>
        <a:p>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公債費</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穴吹庁舎増築・改修事業債の元利償還金</a:t>
          </a:r>
          <a:r>
            <a:rPr lang="ja-JP" altLang="en-US" sz="1300">
              <a:solidFill>
                <a:schemeClr val="dk1"/>
              </a:solidFill>
              <a:effectLst/>
              <a:latin typeface="+mn-ea"/>
              <a:ea typeface="+mn-ea"/>
              <a:cs typeface="+mn-cs"/>
            </a:rPr>
            <a:t>がピークを迎えたことによ</a:t>
          </a:r>
          <a:r>
            <a:rPr lang="ja-JP" altLang="ja-JP" sz="1300">
              <a:solidFill>
                <a:schemeClr val="dk1"/>
              </a:solidFill>
              <a:effectLst/>
              <a:latin typeface="+mn-ea"/>
              <a:ea typeface="+mn-ea"/>
              <a:cs typeface="+mn-cs"/>
            </a:rPr>
            <a:t>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年度決算では類似団体内平均値から約</a:t>
          </a:r>
          <a:r>
            <a:rPr lang="en-US" altLang="ja-JP" sz="1300">
              <a:solidFill>
                <a:schemeClr val="dk1"/>
              </a:solidFill>
              <a:effectLst/>
              <a:latin typeface="+mn-ea"/>
              <a:ea typeface="+mn-ea"/>
              <a:cs typeface="+mn-cs"/>
            </a:rPr>
            <a:t>3.9</a:t>
          </a:r>
          <a:r>
            <a:rPr lang="ja-JP" altLang="ja-JP" sz="1300">
              <a:solidFill>
                <a:schemeClr val="dk1"/>
              </a:solidFill>
              <a:effectLst/>
              <a:latin typeface="+mn-ea"/>
              <a:ea typeface="+mn-ea"/>
              <a:cs typeface="+mn-cs"/>
            </a:rPr>
            <a:t>千円／人高い水準となっている。この庁舎増築・改修事業債の元利償還は平成</a:t>
          </a:r>
          <a:r>
            <a:rPr lang="en-US" altLang="ja-JP" sz="1300">
              <a:solidFill>
                <a:schemeClr val="dk1"/>
              </a:solidFill>
              <a:effectLst/>
              <a:latin typeface="+mn-ea"/>
              <a:ea typeface="+mn-ea"/>
              <a:cs typeface="+mn-cs"/>
            </a:rPr>
            <a:t>30</a:t>
          </a:r>
          <a:r>
            <a:rPr lang="ja-JP" altLang="ja-JP" sz="1300">
              <a:solidFill>
                <a:schemeClr val="dk1"/>
              </a:solidFill>
              <a:effectLst/>
              <a:latin typeface="+mn-ea"/>
              <a:ea typeface="+mn-ea"/>
              <a:cs typeface="+mn-cs"/>
            </a:rPr>
            <a:t>年度まで続くため、今後もしばらくの間、高い水準が続くものと思われる。</a:t>
          </a:r>
          <a:endParaRPr lang="ja-JP" altLang="ja-JP" sz="1300">
            <a:effectLst/>
            <a:latin typeface="+mn-ea"/>
            <a:ea typeface="+mn-ea"/>
          </a:endParaRPr>
        </a:p>
        <a:p>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繰出金</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年度決算については、前年度</a:t>
          </a:r>
          <a:r>
            <a:rPr lang="ja-JP" altLang="en-US" sz="1300">
              <a:solidFill>
                <a:schemeClr val="dk1"/>
              </a:solidFill>
              <a:effectLst/>
              <a:latin typeface="+mn-ea"/>
              <a:ea typeface="+mn-ea"/>
              <a:cs typeface="+mn-cs"/>
            </a:rPr>
            <a:t>とほぼ横ばいとなっているが、住民人口の減少により前年度から</a:t>
          </a:r>
          <a:r>
            <a:rPr lang="ja-JP" altLang="ja-JP" sz="1300">
              <a:solidFill>
                <a:schemeClr val="dk1"/>
              </a:solidFill>
              <a:effectLst/>
              <a:latin typeface="+mn-ea"/>
              <a:ea typeface="+mn-ea"/>
              <a:cs typeface="+mn-cs"/>
            </a:rPr>
            <a:t>増加している。類似団体内平均値と比較して高い要因としては、簡易水道事業特別会計や公共下水道事業特別会計などに対する基準超過繰出を行っていることが挙げられる。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63309</xdr:rowOff>
    </xdr:from>
    <xdr:to>
      <xdr:col>6</xdr:col>
      <xdr:colOff>511175</xdr:colOff>
      <xdr:row>35</xdr:row>
      <xdr:rowOff>34925</xdr:rowOff>
    </xdr:to>
    <xdr:cxnSp macro="">
      <xdr:nvCxnSpPr>
        <xdr:cNvPr id="61" name="直線コネクタ 60"/>
        <xdr:cNvCxnSpPr/>
      </xdr:nvCxnSpPr>
      <xdr:spPr>
        <a:xfrm>
          <a:off x="3797300" y="5892609"/>
          <a:ext cx="8382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63309</xdr:rowOff>
    </xdr:from>
    <xdr:to>
      <xdr:col>5</xdr:col>
      <xdr:colOff>358775</xdr:colOff>
      <xdr:row>35</xdr:row>
      <xdr:rowOff>3302</xdr:rowOff>
    </xdr:to>
    <xdr:cxnSp macro="">
      <xdr:nvCxnSpPr>
        <xdr:cNvPr id="64" name="直線コネクタ 63"/>
        <xdr:cNvCxnSpPr/>
      </xdr:nvCxnSpPr>
      <xdr:spPr>
        <a:xfrm flipV="1">
          <a:off x="2908300" y="5892609"/>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3302</xdr:rowOff>
    </xdr:from>
    <xdr:to>
      <xdr:col>4</xdr:col>
      <xdr:colOff>155575</xdr:colOff>
      <xdr:row>35</xdr:row>
      <xdr:rowOff>63309</xdr:rowOff>
    </xdr:to>
    <xdr:cxnSp macro="">
      <xdr:nvCxnSpPr>
        <xdr:cNvPr id="67" name="直線コネクタ 66"/>
        <xdr:cNvCxnSpPr/>
      </xdr:nvCxnSpPr>
      <xdr:spPr>
        <a:xfrm flipV="1">
          <a:off x="2019300" y="600405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63309</xdr:rowOff>
    </xdr:from>
    <xdr:to>
      <xdr:col>2</xdr:col>
      <xdr:colOff>638175</xdr:colOff>
      <xdr:row>35</xdr:row>
      <xdr:rowOff>73787</xdr:rowOff>
    </xdr:to>
    <xdr:cxnSp macro="">
      <xdr:nvCxnSpPr>
        <xdr:cNvPr id="70" name="直線コネクタ 69"/>
        <xdr:cNvCxnSpPr/>
      </xdr:nvCxnSpPr>
      <xdr:spPr>
        <a:xfrm flipV="1">
          <a:off x="1130300" y="606405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155575</xdr:rowOff>
    </xdr:from>
    <xdr:to>
      <xdr:col>6</xdr:col>
      <xdr:colOff>561975</xdr:colOff>
      <xdr:row>35</xdr:row>
      <xdr:rowOff>85725</xdr:rowOff>
    </xdr:to>
    <xdr:sp macro="" textlink="">
      <xdr:nvSpPr>
        <xdr:cNvPr id="80" name="円/楕円 79"/>
        <xdr:cNvSpPr/>
      </xdr:nvSpPr>
      <xdr:spPr>
        <a:xfrm>
          <a:off x="45847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7002</xdr:rowOff>
    </xdr:from>
    <xdr:ext cx="469744" cy="259045"/>
    <xdr:sp macro="" textlink="">
      <xdr:nvSpPr>
        <xdr:cNvPr id="81" name="議会費該当値テキスト"/>
        <xdr:cNvSpPr txBox="1"/>
      </xdr:nvSpPr>
      <xdr:spPr>
        <a:xfrm>
          <a:off x="4686300"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12509</xdr:rowOff>
    </xdr:from>
    <xdr:to>
      <xdr:col>5</xdr:col>
      <xdr:colOff>409575</xdr:colOff>
      <xdr:row>34</xdr:row>
      <xdr:rowOff>114109</xdr:rowOff>
    </xdr:to>
    <xdr:sp macro="" textlink="">
      <xdr:nvSpPr>
        <xdr:cNvPr id="82" name="円/楕円 81"/>
        <xdr:cNvSpPr/>
      </xdr:nvSpPr>
      <xdr:spPr>
        <a:xfrm>
          <a:off x="3746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130636</xdr:rowOff>
    </xdr:from>
    <xdr:ext cx="469744" cy="259045"/>
    <xdr:sp macro="" textlink="">
      <xdr:nvSpPr>
        <xdr:cNvPr id="83" name="テキスト ボックス 82"/>
        <xdr:cNvSpPr txBox="1"/>
      </xdr:nvSpPr>
      <xdr:spPr>
        <a:xfrm>
          <a:off x="3562427"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123952</xdr:rowOff>
    </xdr:from>
    <xdr:to>
      <xdr:col>4</xdr:col>
      <xdr:colOff>206375</xdr:colOff>
      <xdr:row>35</xdr:row>
      <xdr:rowOff>54102</xdr:rowOff>
    </xdr:to>
    <xdr:sp macro="" textlink="">
      <xdr:nvSpPr>
        <xdr:cNvPr id="84" name="円/楕円 83"/>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70629</xdr:rowOff>
    </xdr:from>
    <xdr:ext cx="469744" cy="259045"/>
    <xdr:sp macro="" textlink="">
      <xdr:nvSpPr>
        <xdr:cNvPr id="85" name="テキスト ボックス 84"/>
        <xdr:cNvSpPr txBox="1"/>
      </xdr:nvSpPr>
      <xdr:spPr>
        <a:xfrm>
          <a:off x="2673427"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12509</xdr:rowOff>
    </xdr:from>
    <xdr:to>
      <xdr:col>3</xdr:col>
      <xdr:colOff>3175</xdr:colOff>
      <xdr:row>35</xdr:row>
      <xdr:rowOff>114109</xdr:rowOff>
    </xdr:to>
    <xdr:sp macro="" textlink="">
      <xdr:nvSpPr>
        <xdr:cNvPr id="86" name="円/楕円 85"/>
        <xdr:cNvSpPr/>
      </xdr:nvSpPr>
      <xdr:spPr>
        <a:xfrm>
          <a:off x="1968500" y="60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130636</xdr:rowOff>
    </xdr:from>
    <xdr:ext cx="469744" cy="259045"/>
    <xdr:sp macro="" textlink="">
      <xdr:nvSpPr>
        <xdr:cNvPr id="87" name="テキスト ボックス 86"/>
        <xdr:cNvSpPr txBox="1"/>
      </xdr:nvSpPr>
      <xdr:spPr>
        <a:xfrm>
          <a:off x="1784427" y="578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22987</xdr:rowOff>
    </xdr:from>
    <xdr:to>
      <xdr:col>1</xdr:col>
      <xdr:colOff>485775</xdr:colOff>
      <xdr:row>35</xdr:row>
      <xdr:rowOff>124587</xdr:rowOff>
    </xdr:to>
    <xdr:sp macro="" textlink="">
      <xdr:nvSpPr>
        <xdr:cNvPr id="88" name="円/楕円 87"/>
        <xdr:cNvSpPr/>
      </xdr:nvSpPr>
      <xdr:spPr>
        <a:xfrm>
          <a:off x="1079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141114</xdr:rowOff>
    </xdr:from>
    <xdr:ext cx="469744" cy="259045"/>
    <xdr:sp macro="" textlink="">
      <xdr:nvSpPr>
        <xdr:cNvPr id="89" name="テキスト ボックス 88"/>
        <xdr:cNvSpPr txBox="1"/>
      </xdr:nvSpPr>
      <xdr:spPr>
        <a:xfrm>
          <a:off x="895427"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16004</xdr:rowOff>
    </xdr:from>
    <xdr:to>
      <xdr:col>6</xdr:col>
      <xdr:colOff>511175</xdr:colOff>
      <xdr:row>56</xdr:row>
      <xdr:rowOff>57038</xdr:rowOff>
    </xdr:to>
    <xdr:cxnSp macro="">
      <xdr:nvCxnSpPr>
        <xdr:cNvPr id="116" name="直線コネクタ 115"/>
        <xdr:cNvCxnSpPr/>
      </xdr:nvCxnSpPr>
      <xdr:spPr>
        <a:xfrm flipV="1">
          <a:off x="3797300" y="9617204"/>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142800</xdr:rowOff>
    </xdr:from>
    <xdr:to>
      <xdr:col>5</xdr:col>
      <xdr:colOff>358775</xdr:colOff>
      <xdr:row>56</xdr:row>
      <xdr:rowOff>57038</xdr:rowOff>
    </xdr:to>
    <xdr:cxnSp macro="">
      <xdr:nvCxnSpPr>
        <xdr:cNvPr id="119" name="直線コネクタ 118"/>
        <xdr:cNvCxnSpPr/>
      </xdr:nvCxnSpPr>
      <xdr:spPr>
        <a:xfrm>
          <a:off x="2908300" y="9572550"/>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94881</xdr:rowOff>
    </xdr:from>
    <xdr:to>
      <xdr:col>4</xdr:col>
      <xdr:colOff>155575</xdr:colOff>
      <xdr:row>55</xdr:row>
      <xdr:rowOff>142800</xdr:rowOff>
    </xdr:to>
    <xdr:cxnSp macro="">
      <xdr:nvCxnSpPr>
        <xdr:cNvPr id="122" name="直線コネクタ 121"/>
        <xdr:cNvCxnSpPr/>
      </xdr:nvCxnSpPr>
      <xdr:spPr>
        <a:xfrm>
          <a:off x="2019300" y="9524631"/>
          <a:ext cx="889000" cy="4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94881</xdr:rowOff>
    </xdr:from>
    <xdr:to>
      <xdr:col>2</xdr:col>
      <xdr:colOff>638175</xdr:colOff>
      <xdr:row>56</xdr:row>
      <xdr:rowOff>61222</xdr:rowOff>
    </xdr:to>
    <xdr:cxnSp macro="">
      <xdr:nvCxnSpPr>
        <xdr:cNvPr id="125" name="直線コネクタ 124"/>
        <xdr:cNvCxnSpPr/>
      </xdr:nvCxnSpPr>
      <xdr:spPr>
        <a:xfrm flipV="1">
          <a:off x="1130300" y="9524631"/>
          <a:ext cx="889000" cy="13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136654</xdr:rowOff>
    </xdr:from>
    <xdr:to>
      <xdr:col>6</xdr:col>
      <xdr:colOff>561975</xdr:colOff>
      <xdr:row>56</xdr:row>
      <xdr:rowOff>66804</xdr:rowOff>
    </xdr:to>
    <xdr:sp macro="" textlink="">
      <xdr:nvSpPr>
        <xdr:cNvPr id="135" name="円/楕円 134"/>
        <xdr:cNvSpPr/>
      </xdr:nvSpPr>
      <xdr:spPr>
        <a:xfrm>
          <a:off x="4584700" y="95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159531</xdr:rowOff>
    </xdr:from>
    <xdr:ext cx="599010" cy="259045"/>
    <xdr:sp macro="" textlink="">
      <xdr:nvSpPr>
        <xdr:cNvPr id="136" name="総務費該当値テキスト"/>
        <xdr:cNvSpPr txBox="1"/>
      </xdr:nvSpPr>
      <xdr:spPr>
        <a:xfrm>
          <a:off x="4686300" y="941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6238</xdr:rowOff>
    </xdr:from>
    <xdr:to>
      <xdr:col>5</xdr:col>
      <xdr:colOff>409575</xdr:colOff>
      <xdr:row>56</xdr:row>
      <xdr:rowOff>107838</xdr:rowOff>
    </xdr:to>
    <xdr:sp macro="" textlink="">
      <xdr:nvSpPr>
        <xdr:cNvPr id="137" name="円/楕円 136"/>
        <xdr:cNvSpPr/>
      </xdr:nvSpPr>
      <xdr:spPr>
        <a:xfrm>
          <a:off x="3746500" y="96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124365</xdr:rowOff>
    </xdr:from>
    <xdr:ext cx="534377" cy="259045"/>
    <xdr:sp macro="" textlink="">
      <xdr:nvSpPr>
        <xdr:cNvPr id="138" name="テキスト ボックス 137"/>
        <xdr:cNvSpPr txBox="1"/>
      </xdr:nvSpPr>
      <xdr:spPr>
        <a:xfrm>
          <a:off x="3530111" y="938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92000</xdr:rowOff>
    </xdr:from>
    <xdr:to>
      <xdr:col>4</xdr:col>
      <xdr:colOff>206375</xdr:colOff>
      <xdr:row>56</xdr:row>
      <xdr:rowOff>22150</xdr:rowOff>
    </xdr:to>
    <xdr:sp macro="" textlink="">
      <xdr:nvSpPr>
        <xdr:cNvPr id="139" name="円/楕円 138"/>
        <xdr:cNvSpPr/>
      </xdr:nvSpPr>
      <xdr:spPr>
        <a:xfrm>
          <a:off x="2857500" y="9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38677</xdr:rowOff>
    </xdr:from>
    <xdr:ext cx="599010" cy="259045"/>
    <xdr:sp macro="" textlink="">
      <xdr:nvSpPr>
        <xdr:cNvPr id="140" name="テキスト ボックス 139"/>
        <xdr:cNvSpPr txBox="1"/>
      </xdr:nvSpPr>
      <xdr:spPr>
        <a:xfrm>
          <a:off x="2608794" y="92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44081</xdr:rowOff>
    </xdr:from>
    <xdr:to>
      <xdr:col>3</xdr:col>
      <xdr:colOff>3175</xdr:colOff>
      <xdr:row>55</xdr:row>
      <xdr:rowOff>145681</xdr:rowOff>
    </xdr:to>
    <xdr:sp macro="" textlink="">
      <xdr:nvSpPr>
        <xdr:cNvPr id="141" name="円/楕円 140"/>
        <xdr:cNvSpPr/>
      </xdr:nvSpPr>
      <xdr:spPr>
        <a:xfrm>
          <a:off x="1968500" y="94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162208</xdr:rowOff>
    </xdr:from>
    <xdr:ext cx="599010" cy="259045"/>
    <xdr:sp macro="" textlink="">
      <xdr:nvSpPr>
        <xdr:cNvPr id="142" name="テキスト ボックス 141"/>
        <xdr:cNvSpPr txBox="1"/>
      </xdr:nvSpPr>
      <xdr:spPr>
        <a:xfrm>
          <a:off x="1719794" y="92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10422</xdr:rowOff>
    </xdr:from>
    <xdr:to>
      <xdr:col>1</xdr:col>
      <xdr:colOff>485775</xdr:colOff>
      <xdr:row>56</xdr:row>
      <xdr:rowOff>112022</xdr:rowOff>
    </xdr:to>
    <xdr:sp macro="" textlink="">
      <xdr:nvSpPr>
        <xdr:cNvPr id="143" name="円/楕円 142"/>
        <xdr:cNvSpPr/>
      </xdr:nvSpPr>
      <xdr:spPr>
        <a:xfrm>
          <a:off x="1079500" y="9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103149</xdr:rowOff>
    </xdr:from>
    <xdr:ext cx="534377" cy="259045"/>
    <xdr:sp macro="" textlink="">
      <xdr:nvSpPr>
        <xdr:cNvPr id="144" name="テキスト ボックス 143"/>
        <xdr:cNvSpPr txBox="1"/>
      </xdr:nvSpPr>
      <xdr:spPr>
        <a:xfrm>
          <a:off x="863111" y="97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40091</xdr:rowOff>
    </xdr:from>
    <xdr:to>
      <xdr:col>6</xdr:col>
      <xdr:colOff>511175</xdr:colOff>
      <xdr:row>76</xdr:row>
      <xdr:rowOff>69583</xdr:rowOff>
    </xdr:to>
    <xdr:cxnSp macro="">
      <xdr:nvCxnSpPr>
        <xdr:cNvPr id="172" name="直線コネクタ 171"/>
        <xdr:cNvCxnSpPr/>
      </xdr:nvCxnSpPr>
      <xdr:spPr>
        <a:xfrm flipV="1">
          <a:off x="3797300" y="13070291"/>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62122</xdr:rowOff>
    </xdr:from>
    <xdr:to>
      <xdr:col>5</xdr:col>
      <xdr:colOff>358775</xdr:colOff>
      <xdr:row>76</xdr:row>
      <xdr:rowOff>69583</xdr:rowOff>
    </xdr:to>
    <xdr:cxnSp macro="">
      <xdr:nvCxnSpPr>
        <xdr:cNvPr id="175" name="直線コネクタ 174"/>
        <xdr:cNvCxnSpPr/>
      </xdr:nvCxnSpPr>
      <xdr:spPr>
        <a:xfrm>
          <a:off x="2908300" y="13092322"/>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62122</xdr:rowOff>
    </xdr:from>
    <xdr:to>
      <xdr:col>4</xdr:col>
      <xdr:colOff>155575</xdr:colOff>
      <xdr:row>76</xdr:row>
      <xdr:rowOff>148016</xdr:rowOff>
    </xdr:to>
    <xdr:cxnSp macro="">
      <xdr:nvCxnSpPr>
        <xdr:cNvPr id="178" name="直線コネクタ 177"/>
        <xdr:cNvCxnSpPr/>
      </xdr:nvCxnSpPr>
      <xdr:spPr>
        <a:xfrm flipV="1">
          <a:off x="2019300" y="13092322"/>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148016</xdr:rowOff>
    </xdr:from>
    <xdr:to>
      <xdr:col>2</xdr:col>
      <xdr:colOff>638175</xdr:colOff>
      <xdr:row>76</xdr:row>
      <xdr:rowOff>150997</xdr:rowOff>
    </xdr:to>
    <xdr:cxnSp macro="">
      <xdr:nvCxnSpPr>
        <xdr:cNvPr id="181" name="直線コネクタ 180"/>
        <xdr:cNvCxnSpPr/>
      </xdr:nvCxnSpPr>
      <xdr:spPr>
        <a:xfrm flipV="1">
          <a:off x="1130300" y="13178216"/>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160741</xdr:rowOff>
    </xdr:from>
    <xdr:to>
      <xdr:col>6</xdr:col>
      <xdr:colOff>561975</xdr:colOff>
      <xdr:row>76</xdr:row>
      <xdr:rowOff>90891</xdr:rowOff>
    </xdr:to>
    <xdr:sp macro="" textlink="">
      <xdr:nvSpPr>
        <xdr:cNvPr id="191" name="円/楕円 190"/>
        <xdr:cNvSpPr/>
      </xdr:nvSpPr>
      <xdr:spPr>
        <a:xfrm>
          <a:off x="4584700" y="130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12167</xdr:rowOff>
    </xdr:from>
    <xdr:ext cx="599010" cy="259045"/>
    <xdr:sp macro="" textlink="">
      <xdr:nvSpPr>
        <xdr:cNvPr id="192" name="民生費該当値テキスト"/>
        <xdr:cNvSpPr txBox="1"/>
      </xdr:nvSpPr>
      <xdr:spPr>
        <a:xfrm>
          <a:off x="4686300" y="1287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18783</xdr:rowOff>
    </xdr:from>
    <xdr:to>
      <xdr:col>5</xdr:col>
      <xdr:colOff>409575</xdr:colOff>
      <xdr:row>76</xdr:row>
      <xdr:rowOff>120383</xdr:rowOff>
    </xdr:to>
    <xdr:sp macro="" textlink="">
      <xdr:nvSpPr>
        <xdr:cNvPr id="193" name="円/楕円 192"/>
        <xdr:cNvSpPr/>
      </xdr:nvSpPr>
      <xdr:spPr>
        <a:xfrm>
          <a:off x="3746500" y="130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136911</xdr:rowOff>
    </xdr:from>
    <xdr:ext cx="599010" cy="259045"/>
    <xdr:sp macro="" textlink="">
      <xdr:nvSpPr>
        <xdr:cNvPr id="194" name="テキスト ボックス 193"/>
        <xdr:cNvSpPr txBox="1"/>
      </xdr:nvSpPr>
      <xdr:spPr>
        <a:xfrm>
          <a:off x="3497794" y="1282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11322</xdr:rowOff>
    </xdr:from>
    <xdr:to>
      <xdr:col>4</xdr:col>
      <xdr:colOff>206375</xdr:colOff>
      <xdr:row>76</xdr:row>
      <xdr:rowOff>112922</xdr:rowOff>
    </xdr:to>
    <xdr:sp macro="" textlink="">
      <xdr:nvSpPr>
        <xdr:cNvPr id="195" name="円/楕円 194"/>
        <xdr:cNvSpPr/>
      </xdr:nvSpPr>
      <xdr:spPr>
        <a:xfrm>
          <a:off x="2857500" y="130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129450</xdr:rowOff>
    </xdr:from>
    <xdr:ext cx="599010" cy="259045"/>
    <xdr:sp macro="" textlink="">
      <xdr:nvSpPr>
        <xdr:cNvPr id="196" name="テキスト ボックス 195"/>
        <xdr:cNvSpPr txBox="1"/>
      </xdr:nvSpPr>
      <xdr:spPr>
        <a:xfrm>
          <a:off x="2608794" y="1281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97216</xdr:rowOff>
    </xdr:from>
    <xdr:to>
      <xdr:col>3</xdr:col>
      <xdr:colOff>3175</xdr:colOff>
      <xdr:row>77</xdr:row>
      <xdr:rowOff>27366</xdr:rowOff>
    </xdr:to>
    <xdr:sp macro="" textlink="">
      <xdr:nvSpPr>
        <xdr:cNvPr id="197" name="円/楕円 196"/>
        <xdr:cNvSpPr/>
      </xdr:nvSpPr>
      <xdr:spPr>
        <a:xfrm>
          <a:off x="1968500" y="131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43894</xdr:rowOff>
    </xdr:from>
    <xdr:ext cx="599010" cy="259045"/>
    <xdr:sp macro="" textlink="">
      <xdr:nvSpPr>
        <xdr:cNvPr id="198" name="テキスト ボックス 197"/>
        <xdr:cNvSpPr txBox="1"/>
      </xdr:nvSpPr>
      <xdr:spPr>
        <a:xfrm>
          <a:off x="1719794" y="129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100197</xdr:rowOff>
    </xdr:from>
    <xdr:to>
      <xdr:col>1</xdr:col>
      <xdr:colOff>485775</xdr:colOff>
      <xdr:row>77</xdr:row>
      <xdr:rowOff>30347</xdr:rowOff>
    </xdr:to>
    <xdr:sp macro="" textlink="">
      <xdr:nvSpPr>
        <xdr:cNvPr id="199" name="円/楕円 198"/>
        <xdr:cNvSpPr/>
      </xdr:nvSpPr>
      <xdr:spPr>
        <a:xfrm>
          <a:off x="1079500" y="131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46875</xdr:rowOff>
    </xdr:from>
    <xdr:ext cx="599010" cy="259045"/>
    <xdr:sp macro="" textlink="">
      <xdr:nvSpPr>
        <xdr:cNvPr id="200" name="テキスト ボックス 199"/>
        <xdr:cNvSpPr txBox="1"/>
      </xdr:nvSpPr>
      <xdr:spPr>
        <a:xfrm>
          <a:off x="830794" y="1290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142632</xdr:rowOff>
    </xdr:from>
    <xdr:to>
      <xdr:col>6</xdr:col>
      <xdr:colOff>511175</xdr:colOff>
      <xdr:row>96</xdr:row>
      <xdr:rowOff>49471</xdr:rowOff>
    </xdr:to>
    <xdr:cxnSp macro="">
      <xdr:nvCxnSpPr>
        <xdr:cNvPr id="225" name="直線コネクタ 224"/>
        <xdr:cNvCxnSpPr/>
      </xdr:nvCxnSpPr>
      <xdr:spPr>
        <a:xfrm flipV="1">
          <a:off x="3797300" y="16430382"/>
          <a:ext cx="8382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80773</xdr:rowOff>
    </xdr:from>
    <xdr:to>
      <xdr:col>5</xdr:col>
      <xdr:colOff>358775</xdr:colOff>
      <xdr:row>96</xdr:row>
      <xdr:rowOff>49471</xdr:rowOff>
    </xdr:to>
    <xdr:cxnSp macro="">
      <xdr:nvCxnSpPr>
        <xdr:cNvPr id="228" name="直線コネクタ 227"/>
        <xdr:cNvCxnSpPr/>
      </xdr:nvCxnSpPr>
      <xdr:spPr>
        <a:xfrm>
          <a:off x="2908300" y="16368523"/>
          <a:ext cx="889000" cy="1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80773</xdr:rowOff>
    </xdr:from>
    <xdr:to>
      <xdr:col>4</xdr:col>
      <xdr:colOff>155575</xdr:colOff>
      <xdr:row>96</xdr:row>
      <xdr:rowOff>90962</xdr:rowOff>
    </xdr:to>
    <xdr:cxnSp macro="">
      <xdr:nvCxnSpPr>
        <xdr:cNvPr id="231" name="直線コネクタ 230"/>
        <xdr:cNvCxnSpPr/>
      </xdr:nvCxnSpPr>
      <xdr:spPr>
        <a:xfrm flipV="1">
          <a:off x="2019300" y="16368523"/>
          <a:ext cx="889000" cy="18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89528</xdr:rowOff>
    </xdr:from>
    <xdr:to>
      <xdr:col>2</xdr:col>
      <xdr:colOff>638175</xdr:colOff>
      <xdr:row>96</xdr:row>
      <xdr:rowOff>90962</xdr:rowOff>
    </xdr:to>
    <xdr:cxnSp macro="">
      <xdr:nvCxnSpPr>
        <xdr:cNvPr id="234" name="直線コネクタ 233"/>
        <xdr:cNvCxnSpPr/>
      </xdr:nvCxnSpPr>
      <xdr:spPr>
        <a:xfrm>
          <a:off x="1130300" y="16548728"/>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91832</xdr:rowOff>
    </xdr:from>
    <xdr:to>
      <xdr:col>6</xdr:col>
      <xdr:colOff>561975</xdr:colOff>
      <xdr:row>96</xdr:row>
      <xdr:rowOff>21982</xdr:rowOff>
    </xdr:to>
    <xdr:sp macro="" textlink="">
      <xdr:nvSpPr>
        <xdr:cNvPr id="244" name="円/楕円 243"/>
        <xdr:cNvSpPr/>
      </xdr:nvSpPr>
      <xdr:spPr>
        <a:xfrm>
          <a:off x="4584700" y="16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114709</xdr:rowOff>
    </xdr:from>
    <xdr:ext cx="534377" cy="259045"/>
    <xdr:sp macro="" textlink="">
      <xdr:nvSpPr>
        <xdr:cNvPr id="245" name="衛生費該当値テキスト"/>
        <xdr:cNvSpPr txBox="1"/>
      </xdr:nvSpPr>
      <xdr:spPr>
        <a:xfrm>
          <a:off x="4686300" y="162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170121</xdr:rowOff>
    </xdr:from>
    <xdr:to>
      <xdr:col>5</xdr:col>
      <xdr:colOff>409575</xdr:colOff>
      <xdr:row>96</xdr:row>
      <xdr:rowOff>100271</xdr:rowOff>
    </xdr:to>
    <xdr:sp macro="" textlink="">
      <xdr:nvSpPr>
        <xdr:cNvPr id="246" name="円/楕円 245"/>
        <xdr:cNvSpPr/>
      </xdr:nvSpPr>
      <xdr:spPr>
        <a:xfrm>
          <a:off x="3746500" y="164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116798</xdr:rowOff>
    </xdr:from>
    <xdr:ext cx="534377" cy="259045"/>
    <xdr:sp macro="" textlink="">
      <xdr:nvSpPr>
        <xdr:cNvPr id="247" name="テキスト ボックス 246"/>
        <xdr:cNvSpPr txBox="1"/>
      </xdr:nvSpPr>
      <xdr:spPr>
        <a:xfrm>
          <a:off x="3530111" y="1623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29973</xdr:rowOff>
    </xdr:from>
    <xdr:to>
      <xdr:col>4</xdr:col>
      <xdr:colOff>206375</xdr:colOff>
      <xdr:row>95</xdr:row>
      <xdr:rowOff>131573</xdr:rowOff>
    </xdr:to>
    <xdr:sp macro="" textlink="">
      <xdr:nvSpPr>
        <xdr:cNvPr id="248" name="円/楕円 247"/>
        <xdr:cNvSpPr/>
      </xdr:nvSpPr>
      <xdr:spPr>
        <a:xfrm>
          <a:off x="2857500" y="163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148100</xdr:rowOff>
    </xdr:from>
    <xdr:ext cx="534377" cy="259045"/>
    <xdr:sp macro="" textlink="">
      <xdr:nvSpPr>
        <xdr:cNvPr id="249" name="テキスト ボックス 248"/>
        <xdr:cNvSpPr txBox="1"/>
      </xdr:nvSpPr>
      <xdr:spPr>
        <a:xfrm>
          <a:off x="2641111" y="160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40162</xdr:rowOff>
    </xdr:from>
    <xdr:to>
      <xdr:col>3</xdr:col>
      <xdr:colOff>3175</xdr:colOff>
      <xdr:row>96</xdr:row>
      <xdr:rowOff>141762</xdr:rowOff>
    </xdr:to>
    <xdr:sp macro="" textlink="">
      <xdr:nvSpPr>
        <xdr:cNvPr id="250" name="円/楕円 249"/>
        <xdr:cNvSpPr/>
      </xdr:nvSpPr>
      <xdr:spPr>
        <a:xfrm>
          <a:off x="1968500" y="164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158289</xdr:rowOff>
    </xdr:from>
    <xdr:ext cx="534377" cy="259045"/>
    <xdr:sp macro="" textlink="">
      <xdr:nvSpPr>
        <xdr:cNvPr id="251" name="テキスト ボックス 250"/>
        <xdr:cNvSpPr txBox="1"/>
      </xdr:nvSpPr>
      <xdr:spPr>
        <a:xfrm>
          <a:off x="1752111" y="162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38728</xdr:rowOff>
    </xdr:from>
    <xdr:to>
      <xdr:col>1</xdr:col>
      <xdr:colOff>485775</xdr:colOff>
      <xdr:row>96</xdr:row>
      <xdr:rowOff>140328</xdr:rowOff>
    </xdr:to>
    <xdr:sp macro="" textlink="">
      <xdr:nvSpPr>
        <xdr:cNvPr id="252" name="円/楕円 251"/>
        <xdr:cNvSpPr/>
      </xdr:nvSpPr>
      <xdr:spPr>
        <a:xfrm>
          <a:off x="1079500" y="164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156855</xdr:rowOff>
    </xdr:from>
    <xdr:ext cx="534377" cy="259045"/>
    <xdr:sp macro="" textlink="">
      <xdr:nvSpPr>
        <xdr:cNvPr id="253" name="テキスト ボックス 252"/>
        <xdr:cNvSpPr txBox="1"/>
      </xdr:nvSpPr>
      <xdr:spPr>
        <a:xfrm>
          <a:off x="863111" y="162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169091</xdr:rowOff>
    </xdr:from>
    <xdr:to>
      <xdr:col>15</xdr:col>
      <xdr:colOff>180975</xdr:colOff>
      <xdr:row>39</xdr:row>
      <xdr:rowOff>31605</xdr:rowOff>
    </xdr:to>
    <xdr:cxnSp macro="">
      <xdr:nvCxnSpPr>
        <xdr:cNvPr id="284" name="直線コネクタ 283"/>
        <xdr:cNvCxnSpPr/>
      </xdr:nvCxnSpPr>
      <xdr:spPr>
        <a:xfrm>
          <a:off x="9639300" y="6684191"/>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157988</xdr:rowOff>
    </xdr:from>
    <xdr:to>
      <xdr:col>14</xdr:col>
      <xdr:colOff>28575</xdr:colOff>
      <xdr:row>38</xdr:row>
      <xdr:rowOff>169091</xdr:rowOff>
    </xdr:to>
    <xdr:cxnSp macro="">
      <xdr:nvCxnSpPr>
        <xdr:cNvPr id="287" name="直線コネクタ 286"/>
        <xdr:cNvCxnSpPr/>
      </xdr:nvCxnSpPr>
      <xdr:spPr>
        <a:xfrm>
          <a:off x="8750300" y="6330188"/>
          <a:ext cx="889000" cy="3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45321</xdr:rowOff>
    </xdr:from>
    <xdr:to>
      <xdr:col>12</xdr:col>
      <xdr:colOff>511175</xdr:colOff>
      <xdr:row>36</xdr:row>
      <xdr:rowOff>157988</xdr:rowOff>
    </xdr:to>
    <xdr:cxnSp macro="">
      <xdr:nvCxnSpPr>
        <xdr:cNvPr id="290" name="直線コネクタ 289"/>
        <xdr:cNvCxnSpPr/>
      </xdr:nvCxnSpPr>
      <xdr:spPr>
        <a:xfrm>
          <a:off x="7861300" y="5874621"/>
          <a:ext cx="889000"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129903</xdr:rowOff>
    </xdr:from>
    <xdr:to>
      <xdr:col>11</xdr:col>
      <xdr:colOff>307975</xdr:colOff>
      <xdr:row>34</xdr:row>
      <xdr:rowOff>45321</xdr:rowOff>
    </xdr:to>
    <xdr:cxnSp macro="">
      <xdr:nvCxnSpPr>
        <xdr:cNvPr id="293" name="直線コネクタ 292"/>
        <xdr:cNvCxnSpPr/>
      </xdr:nvCxnSpPr>
      <xdr:spPr>
        <a:xfrm>
          <a:off x="6972300" y="5273403"/>
          <a:ext cx="889000" cy="6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152255</xdr:rowOff>
    </xdr:from>
    <xdr:to>
      <xdr:col>15</xdr:col>
      <xdr:colOff>231775</xdr:colOff>
      <xdr:row>39</xdr:row>
      <xdr:rowOff>82405</xdr:rowOff>
    </xdr:to>
    <xdr:sp macro="" textlink="">
      <xdr:nvSpPr>
        <xdr:cNvPr id="303" name="円/楕円 302"/>
        <xdr:cNvSpPr/>
      </xdr:nvSpPr>
      <xdr:spPr>
        <a:xfrm>
          <a:off x="104267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67182</xdr:rowOff>
    </xdr:from>
    <xdr:ext cx="378565" cy="259045"/>
    <xdr:sp macro="" textlink="">
      <xdr:nvSpPr>
        <xdr:cNvPr id="304" name="労働費該当値テキスト"/>
        <xdr:cNvSpPr txBox="1"/>
      </xdr:nvSpPr>
      <xdr:spPr>
        <a:xfrm>
          <a:off x="10528300" y="658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118291</xdr:rowOff>
    </xdr:from>
    <xdr:to>
      <xdr:col>14</xdr:col>
      <xdr:colOff>79375</xdr:colOff>
      <xdr:row>39</xdr:row>
      <xdr:rowOff>48441</xdr:rowOff>
    </xdr:to>
    <xdr:sp macro="" textlink="">
      <xdr:nvSpPr>
        <xdr:cNvPr id="305" name="円/楕円 304"/>
        <xdr:cNvSpPr/>
      </xdr:nvSpPr>
      <xdr:spPr>
        <a:xfrm>
          <a:off x="9588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39568</xdr:rowOff>
    </xdr:from>
    <xdr:ext cx="378565" cy="259045"/>
    <xdr:sp macro="" textlink="">
      <xdr:nvSpPr>
        <xdr:cNvPr id="306" name="テキスト ボックス 305"/>
        <xdr:cNvSpPr txBox="1"/>
      </xdr:nvSpPr>
      <xdr:spPr>
        <a:xfrm>
          <a:off x="9450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107188</xdr:rowOff>
    </xdr:from>
    <xdr:to>
      <xdr:col>12</xdr:col>
      <xdr:colOff>561975</xdr:colOff>
      <xdr:row>37</xdr:row>
      <xdr:rowOff>37338</xdr:rowOff>
    </xdr:to>
    <xdr:sp macro="" textlink="">
      <xdr:nvSpPr>
        <xdr:cNvPr id="307" name="円/楕円 306"/>
        <xdr:cNvSpPr/>
      </xdr:nvSpPr>
      <xdr:spPr>
        <a:xfrm>
          <a:off x="8699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28465</xdr:rowOff>
    </xdr:from>
    <xdr:ext cx="469744" cy="259045"/>
    <xdr:sp macro="" textlink="">
      <xdr:nvSpPr>
        <xdr:cNvPr id="308" name="テキスト ボックス 307"/>
        <xdr:cNvSpPr txBox="1"/>
      </xdr:nvSpPr>
      <xdr:spPr>
        <a:xfrm>
          <a:off x="8515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165971</xdr:rowOff>
    </xdr:from>
    <xdr:to>
      <xdr:col>11</xdr:col>
      <xdr:colOff>358775</xdr:colOff>
      <xdr:row>34</xdr:row>
      <xdr:rowOff>96121</xdr:rowOff>
    </xdr:to>
    <xdr:sp macro="" textlink="">
      <xdr:nvSpPr>
        <xdr:cNvPr id="309" name="円/楕円 308"/>
        <xdr:cNvSpPr/>
      </xdr:nvSpPr>
      <xdr:spPr>
        <a:xfrm>
          <a:off x="7810500" y="58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112648</xdr:rowOff>
    </xdr:from>
    <xdr:ext cx="469744" cy="259045"/>
    <xdr:sp macro="" textlink="">
      <xdr:nvSpPr>
        <xdr:cNvPr id="310" name="テキスト ボックス 309"/>
        <xdr:cNvSpPr txBox="1"/>
      </xdr:nvSpPr>
      <xdr:spPr>
        <a:xfrm>
          <a:off x="7626427" y="559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79103</xdr:rowOff>
    </xdr:from>
    <xdr:to>
      <xdr:col>10</xdr:col>
      <xdr:colOff>155575</xdr:colOff>
      <xdr:row>31</xdr:row>
      <xdr:rowOff>9253</xdr:rowOff>
    </xdr:to>
    <xdr:sp macro="" textlink="">
      <xdr:nvSpPr>
        <xdr:cNvPr id="311" name="円/楕円 310"/>
        <xdr:cNvSpPr/>
      </xdr:nvSpPr>
      <xdr:spPr>
        <a:xfrm>
          <a:off x="6921500" y="52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25780</xdr:rowOff>
    </xdr:from>
    <xdr:ext cx="469744" cy="259045"/>
    <xdr:sp macro="" textlink="">
      <xdr:nvSpPr>
        <xdr:cNvPr id="312" name="テキスト ボックス 311"/>
        <xdr:cNvSpPr txBox="1"/>
      </xdr:nvSpPr>
      <xdr:spPr>
        <a:xfrm>
          <a:off x="6737427" y="49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141884</xdr:rowOff>
    </xdr:from>
    <xdr:to>
      <xdr:col>15</xdr:col>
      <xdr:colOff>180975</xdr:colOff>
      <xdr:row>56</xdr:row>
      <xdr:rowOff>152895</xdr:rowOff>
    </xdr:to>
    <xdr:cxnSp macro="">
      <xdr:nvCxnSpPr>
        <xdr:cNvPr id="341" name="直線コネクタ 340"/>
        <xdr:cNvCxnSpPr/>
      </xdr:nvCxnSpPr>
      <xdr:spPr>
        <a:xfrm>
          <a:off x="9639300" y="9743084"/>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83248</xdr:rowOff>
    </xdr:from>
    <xdr:to>
      <xdr:col>14</xdr:col>
      <xdr:colOff>28575</xdr:colOff>
      <xdr:row>56</xdr:row>
      <xdr:rowOff>141884</xdr:rowOff>
    </xdr:to>
    <xdr:cxnSp macro="">
      <xdr:nvCxnSpPr>
        <xdr:cNvPr id="344" name="直線コネクタ 343"/>
        <xdr:cNvCxnSpPr/>
      </xdr:nvCxnSpPr>
      <xdr:spPr>
        <a:xfrm>
          <a:off x="8750300" y="968444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83248</xdr:rowOff>
    </xdr:from>
    <xdr:to>
      <xdr:col>12</xdr:col>
      <xdr:colOff>511175</xdr:colOff>
      <xdr:row>56</xdr:row>
      <xdr:rowOff>161671</xdr:rowOff>
    </xdr:to>
    <xdr:cxnSp macro="">
      <xdr:nvCxnSpPr>
        <xdr:cNvPr id="347" name="直線コネクタ 346"/>
        <xdr:cNvCxnSpPr/>
      </xdr:nvCxnSpPr>
      <xdr:spPr>
        <a:xfrm flipV="1">
          <a:off x="7861300" y="9684448"/>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161671</xdr:rowOff>
    </xdr:from>
    <xdr:to>
      <xdr:col>11</xdr:col>
      <xdr:colOff>307975</xdr:colOff>
      <xdr:row>56</xdr:row>
      <xdr:rowOff>162954</xdr:rowOff>
    </xdr:to>
    <xdr:cxnSp macro="">
      <xdr:nvCxnSpPr>
        <xdr:cNvPr id="350" name="直線コネクタ 349"/>
        <xdr:cNvCxnSpPr/>
      </xdr:nvCxnSpPr>
      <xdr:spPr>
        <a:xfrm flipV="1">
          <a:off x="6972300" y="9762871"/>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102095</xdr:rowOff>
    </xdr:from>
    <xdr:to>
      <xdr:col>15</xdr:col>
      <xdr:colOff>231775</xdr:colOff>
      <xdr:row>57</xdr:row>
      <xdr:rowOff>32245</xdr:rowOff>
    </xdr:to>
    <xdr:sp macro="" textlink="">
      <xdr:nvSpPr>
        <xdr:cNvPr id="360" name="円/楕円 359"/>
        <xdr:cNvSpPr/>
      </xdr:nvSpPr>
      <xdr:spPr>
        <a:xfrm>
          <a:off x="10426700" y="97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80522</xdr:rowOff>
    </xdr:from>
    <xdr:ext cx="534377" cy="259045"/>
    <xdr:sp macro="" textlink="">
      <xdr:nvSpPr>
        <xdr:cNvPr id="361" name="農林水産業費該当値テキスト"/>
        <xdr:cNvSpPr txBox="1"/>
      </xdr:nvSpPr>
      <xdr:spPr>
        <a:xfrm>
          <a:off x="10528300" y="96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91084</xdr:rowOff>
    </xdr:from>
    <xdr:to>
      <xdr:col>14</xdr:col>
      <xdr:colOff>79375</xdr:colOff>
      <xdr:row>57</xdr:row>
      <xdr:rowOff>21234</xdr:rowOff>
    </xdr:to>
    <xdr:sp macro="" textlink="">
      <xdr:nvSpPr>
        <xdr:cNvPr id="362" name="円/楕円 361"/>
        <xdr:cNvSpPr/>
      </xdr:nvSpPr>
      <xdr:spPr>
        <a:xfrm>
          <a:off x="9588500" y="96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37761</xdr:rowOff>
    </xdr:from>
    <xdr:ext cx="534377" cy="259045"/>
    <xdr:sp macro="" textlink="">
      <xdr:nvSpPr>
        <xdr:cNvPr id="363" name="テキスト ボックス 362"/>
        <xdr:cNvSpPr txBox="1"/>
      </xdr:nvSpPr>
      <xdr:spPr>
        <a:xfrm>
          <a:off x="9372111" y="94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32448</xdr:rowOff>
    </xdr:from>
    <xdr:to>
      <xdr:col>12</xdr:col>
      <xdr:colOff>561975</xdr:colOff>
      <xdr:row>56</xdr:row>
      <xdr:rowOff>134048</xdr:rowOff>
    </xdr:to>
    <xdr:sp macro="" textlink="">
      <xdr:nvSpPr>
        <xdr:cNvPr id="364" name="円/楕円 363"/>
        <xdr:cNvSpPr/>
      </xdr:nvSpPr>
      <xdr:spPr>
        <a:xfrm>
          <a:off x="8699500" y="96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150575</xdr:rowOff>
    </xdr:from>
    <xdr:ext cx="534377" cy="259045"/>
    <xdr:sp macro="" textlink="">
      <xdr:nvSpPr>
        <xdr:cNvPr id="365" name="テキスト ボックス 364"/>
        <xdr:cNvSpPr txBox="1"/>
      </xdr:nvSpPr>
      <xdr:spPr>
        <a:xfrm>
          <a:off x="8483111" y="94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110871</xdr:rowOff>
    </xdr:from>
    <xdr:to>
      <xdr:col>11</xdr:col>
      <xdr:colOff>358775</xdr:colOff>
      <xdr:row>57</xdr:row>
      <xdr:rowOff>41021</xdr:rowOff>
    </xdr:to>
    <xdr:sp macro="" textlink="">
      <xdr:nvSpPr>
        <xdr:cNvPr id="366" name="円/楕円 365"/>
        <xdr:cNvSpPr/>
      </xdr:nvSpPr>
      <xdr:spPr>
        <a:xfrm>
          <a:off x="7810500" y="97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57548</xdr:rowOff>
    </xdr:from>
    <xdr:ext cx="534377" cy="259045"/>
    <xdr:sp macro="" textlink="">
      <xdr:nvSpPr>
        <xdr:cNvPr id="367" name="テキスト ボックス 366"/>
        <xdr:cNvSpPr txBox="1"/>
      </xdr:nvSpPr>
      <xdr:spPr>
        <a:xfrm>
          <a:off x="7594111" y="94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112154</xdr:rowOff>
    </xdr:from>
    <xdr:to>
      <xdr:col>10</xdr:col>
      <xdr:colOff>155575</xdr:colOff>
      <xdr:row>57</xdr:row>
      <xdr:rowOff>42304</xdr:rowOff>
    </xdr:to>
    <xdr:sp macro="" textlink="">
      <xdr:nvSpPr>
        <xdr:cNvPr id="368" name="円/楕円 367"/>
        <xdr:cNvSpPr/>
      </xdr:nvSpPr>
      <xdr:spPr>
        <a:xfrm>
          <a:off x="6921500" y="97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58831</xdr:rowOff>
    </xdr:from>
    <xdr:ext cx="534377" cy="259045"/>
    <xdr:sp macro="" textlink="">
      <xdr:nvSpPr>
        <xdr:cNvPr id="369" name="テキスト ボックス 368"/>
        <xdr:cNvSpPr txBox="1"/>
      </xdr:nvSpPr>
      <xdr:spPr>
        <a:xfrm>
          <a:off x="6705111" y="94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146038</xdr:rowOff>
    </xdr:from>
    <xdr:to>
      <xdr:col>15</xdr:col>
      <xdr:colOff>180975</xdr:colOff>
      <xdr:row>78</xdr:row>
      <xdr:rowOff>60161</xdr:rowOff>
    </xdr:to>
    <xdr:cxnSp macro="">
      <xdr:nvCxnSpPr>
        <xdr:cNvPr id="398" name="直線コネクタ 397"/>
        <xdr:cNvCxnSpPr/>
      </xdr:nvCxnSpPr>
      <xdr:spPr>
        <a:xfrm>
          <a:off x="9639300" y="13004788"/>
          <a:ext cx="838200" cy="4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146038</xdr:rowOff>
    </xdr:from>
    <xdr:to>
      <xdr:col>14</xdr:col>
      <xdr:colOff>28575</xdr:colOff>
      <xdr:row>77</xdr:row>
      <xdr:rowOff>55727</xdr:rowOff>
    </xdr:to>
    <xdr:cxnSp macro="">
      <xdr:nvCxnSpPr>
        <xdr:cNvPr id="401" name="直線コネクタ 400"/>
        <xdr:cNvCxnSpPr/>
      </xdr:nvCxnSpPr>
      <xdr:spPr>
        <a:xfrm flipV="1">
          <a:off x="8750300" y="13004788"/>
          <a:ext cx="889000" cy="2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55727</xdr:rowOff>
    </xdr:from>
    <xdr:to>
      <xdr:col>12</xdr:col>
      <xdr:colOff>511175</xdr:colOff>
      <xdr:row>78</xdr:row>
      <xdr:rowOff>64960</xdr:rowOff>
    </xdr:to>
    <xdr:cxnSp macro="">
      <xdr:nvCxnSpPr>
        <xdr:cNvPr id="404" name="直線コネクタ 403"/>
        <xdr:cNvCxnSpPr/>
      </xdr:nvCxnSpPr>
      <xdr:spPr>
        <a:xfrm flipV="1">
          <a:off x="7861300" y="13257377"/>
          <a:ext cx="889000" cy="1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64960</xdr:rowOff>
    </xdr:from>
    <xdr:to>
      <xdr:col>11</xdr:col>
      <xdr:colOff>307975</xdr:colOff>
      <xdr:row>78</xdr:row>
      <xdr:rowOff>135789</xdr:rowOff>
    </xdr:to>
    <xdr:cxnSp macro="">
      <xdr:nvCxnSpPr>
        <xdr:cNvPr id="407" name="直線コネクタ 406"/>
        <xdr:cNvCxnSpPr/>
      </xdr:nvCxnSpPr>
      <xdr:spPr>
        <a:xfrm flipV="1">
          <a:off x="6972300" y="13438060"/>
          <a:ext cx="8890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9361</xdr:rowOff>
    </xdr:from>
    <xdr:to>
      <xdr:col>15</xdr:col>
      <xdr:colOff>231775</xdr:colOff>
      <xdr:row>78</xdr:row>
      <xdr:rowOff>110961</xdr:rowOff>
    </xdr:to>
    <xdr:sp macro="" textlink="">
      <xdr:nvSpPr>
        <xdr:cNvPr id="417" name="円/楕円 416"/>
        <xdr:cNvSpPr/>
      </xdr:nvSpPr>
      <xdr:spPr>
        <a:xfrm>
          <a:off x="10426700" y="133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95738</xdr:rowOff>
    </xdr:from>
    <xdr:ext cx="534377" cy="259045"/>
    <xdr:sp macro="" textlink="">
      <xdr:nvSpPr>
        <xdr:cNvPr id="418" name="商工費該当値テキスト"/>
        <xdr:cNvSpPr txBox="1"/>
      </xdr:nvSpPr>
      <xdr:spPr>
        <a:xfrm>
          <a:off x="10528300" y="132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95238</xdr:rowOff>
    </xdr:from>
    <xdr:to>
      <xdr:col>14</xdr:col>
      <xdr:colOff>79375</xdr:colOff>
      <xdr:row>76</xdr:row>
      <xdr:rowOff>25388</xdr:rowOff>
    </xdr:to>
    <xdr:sp macro="" textlink="">
      <xdr:nvSpPr>
        <xdr:cNvPr id="419" name="円/楕円 418"/>
        <xdr:cNvSpPr/>
      </xdr:nvSpPr>
      <xdr:spPr>
        <a:xfrm>
          <a:off x="9588500" y="129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41915</xdr:rowOff>
    </xdr:from>
    <xdr:ext cx="534377" cy="259045"/>
    <xdr:sp macro="" textlink="">
      <xdr:nvSpPr>
        <xdr:cNvPr id="420" name="テキスト ボックス 419"/>
        <xdr:cNvSpPr txBox="1"/>
      </xdr:nvSpPr>
      <xdr:spPr>
        <a:xfrm>
          <a:off x="9372111" y="127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4927</xdr:rowOff>
    </xdr:from>
    <xdr:to>
      <xdr:col>12</xdr:col>
      <xdr:colOff>561975</xdr:colOff>
      <xdr:row>77</xdr:row>
      <xdr:rowOff>106527</xdr:rowOff>
    </xdr:to>
    <xdr:sp macro="" textlink="">
      <xdr:nvSpPr>
        <xdr:cNvPr id="421" name="円/楕円 420"/>
        <xdr:cNvSpPr/>
      </xdr:nvSpPr>
      <xdr:spPr>
        <a:xfrm>
          <a:off x="86995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123054</xdr:rowOff>
    </xdr:from>
    <xdr:ext cx="534377" cy="259045"/>
    <xdr:sp macro="" textlink="">
      <xdr:nvSpPr>
        <xdr:cNvPr id="422" name="テキスト ボックス 421"/>
        <xdr:cNvSpPr txBox="1"/>
      </xdr:nvSpPr>
      <xdr:spPr>
        <a:xfrm>
          <a:off x="8483111" y="129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14160</xdr:rowOff>
    </xdr:from>
    <xdr:to>
      <xdr:col>11</xdr:col>
      <xdr:colOff>358775</xdr:colOff>
      <xdr:row>78</xdr:row>
      <xdr:rowOff>115760</xdr:rowOff>
    </xdr:to>
    <xdr:sp macro="" textlink="">
      <xdr:nvSpPr>
        <xdr:cNvPr id="423" name="円/楕円 422"/>
        <xdr:cNvSpPr/>
      </xdr:nvSpPr>
      <xdr:spPr>
        <a:xfrm>
          <a:off x="7810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106887</xdr:rowOff>
    </xdr:from>
    <xdr:ext cx="534377" cy="259045"/>
    <xdr:sp macro="" textlink="">
      <xdr:nvSpPr>
        <xdr:cNvPr id="424" name="テキスト ボックス 423"/>
        <xdr:cNvSpPr txBox="1"/>
      </xdr:nvSpPr>
      <xdr:spPr>
        <a:xfrm>
          <a:off x="7594111" y="134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84989</xdr:rowOff>
    </xdr:from>
    <xdr:to>
      <xdr:col>10</xdr:col>
      <xdr:colOff>155575</xdr:colOff>
      <xdr:row>79</xdr:row>
      <xdr:rowOff>15139</xdr:rowOff>
    </xdr:to>
    <xdr:sp macro="" textlink="">
      <xdr:nvSpPr>
        <xdr:cNvPr id="425" name="円/楕円 424"/>
        <xdr:cNvSpPr/>
      </xdr:nvSpPr>
      <xdr:spPr>
        <a:xfrm>
          <a:off x="6921500" y="134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6266</xdr:rowOff>
    </xdr:from>
    <xdr:ext cx="469744" cy="259045"/>
    <xdr:sp macro="" textlink="">
      <xdr:nvSpPr>
        <xdr:cNvPr id="426" name="テキスト ボックス 425"/>
        <xdr:cNvSpPr txBox="1"/>
      </xdr:nvSpPr>
      <xdr:spPr>
        <a:xfrm>
          <a:off x="6737427" y="1355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3693</xdr:rowOff>
    </xdr:from>
    <xdr:to>
      <xdr:col>15</xdr:col>
      <xdr:colOff>180975</xdr:colOff>
      <xdr:row>94</xdr:row>
      <xdr:rowOff>70338</xdr:rowOff>
    </xdr:to>
    <xdr:cxnSp macro="">
      <xdr:nvCxnSpPr>
        <xdr:cNvPr id="459" name="直線コネクタ 458"/>
        <xdr:cNvCxnSpPr/>
      </xdr:nvCxnSpPr>
      <xdr:spPr>
        <a:xfrm flipV="1">
          <a:off x="9639300" y="16119993"/>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70338</xdr:rowOff>
    </xdr:from>
    <xdr:to>
      <xdr:col>14</xdr:col>
      <xdr:colOff>28575</xdr:colOff>
      <xdr:row>94</xdr:row>
      <xdr:rowOff>164703</xdr:rowOff>
    </xdr:to>
    <xdr:cxnSp macro="">
      <xdr:nvCxnSpPr>
        <xdr:cNvPr id="462" name="直線コネクタ 461"/>
        <xdr:cNvCxnSpPr/>
      </xdr:nvCxnSpPr>
      <xdr:spPr>
        <a:xfrm flipV="1">
          <a:off x="8750300" y="16186638"/>
          <a:ext cx="889000" cy="9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164703</xdr:rowOff>
    </xdr:from>
    <xdr:to>
      <xdr:col>12</xdr:col>
      <xdr:colOff>511175</xdr:colOff>
      <xdr:row>96</xdr:row>
      <xdr:rowOff>93484</xdr:rowOff>
    </xdr:to>
    <xdr:cxnSp macro="">
      <xdr:nvCxnSpPr>
        <xdr:cNvPr id="465" name="直線コネクタ 464"/>
        <xdr:cNvCxnSpPr/>
      </xdr:nvCxnSpPr>
      <xdr:spPr>
        <a:xfrm flipV="1">
          <a:off x="7861300" y="16281003"/>
          <a:ext cx="889000" cy="27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93484</xdr:rowOff>
    </xdr:from>
    <xdr:to>
      <xdr:col>11</xdr:col>
      <xdr:colOff>307975</xdr:colOff>
      <xdr:row>96</xdr:row>
      <xdr:rowOff>116602</xdr:rowOff>
    </xdr:to>
    <xdr:cxnSp macro="">
      <xdr:nvCxnSpPr>
        <xdr:cNvPr id="468" name="直線コネクタ 467"/>
        <xdr:cNvCxnSpPr/>
      </xdr:nvCxnSpPr>
      <xdr:spPr>
        <a:xfrm flipV="1">
          <a:off x="6972300" y="16552684"/>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124343</xdr:rowOff>
    </xdr:from>
    <xdr:to>
      <xdr:col>15</xdr:col>
      <xdr:colOff>231775</xdr:colOff>
      <xdr:row>94</xdr:row>
      <xdr:rowOff>54493</xdr:rowOff>
    </xdr:to>
    <xdr:sp macro="" textlink="">
      <xdr:nvSpPr>
        <xdr:cNvPr id="478" name="円/楕円 477"/>
        <xdr:cNvSpPr/>
      </xdr:nvSpPr>
      <xdr:spPr>
        <a:xfrm>
          <a:off x="10426700" y="160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147220</xdr:rowOff>
    </xdr:from>
    <xdr:ext cx="599010" cy="259045"/>
    <xdr:sp macro="" textlink="">
      <xdr:nvSpPr>
        <xdr:cNvPr id="479" name="土木費該当値テキスト"/>
        <xdr:cNvSpPr txBox="1"/>
      </xdr:nvSpPr>
      <xdr:spPr>
        <a:xfrm>
          <a:off x="10528300" y="159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104,279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19538</xdr:rowOff>
    </xdr:from>
    <xdr:to>
      <xdr:col>14</xdr:col>
      <xdr:colOff>79375</xdr:colOff>
      <xdr:row>94</xdr:row>
      <xdr:rowOff>121138</xdr:rowOff>
    </xdr:to>
    <xdr:sp macro="" textlink="">
      <xdr:nvSpPr>
        <xdr:cNvPr id="480" name="円/楕円 479"/>
        <xdr:cNvSpPr/>
      </xdr:nvSpPr>
      <xdr:spPr>
        <a:xfrm>
          <a:off x="9588500" y="161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137665</xdr:rowOff>
    </xdr:from>
    <xdr:ext cx="534377" cy="259045"/>
    <xdr:sp macro="" textlink="">
      <xdr:nvSpPr>
        <xdr:cNvPr id="481" name="テキスト ボックス 480"/>
        <xdr:cNvSpPr txBox="1"/>
      </xdr:nvSpPr>
      <xdr:spPr>
        <a:xfrm>
          <a:off x="9372111" y="159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113903</xdr:rowOff>
    </xdr:from>
    <xdr:to>
      <xdr:col>12</xdr:col>
      <xdr:colOff>561975</xdr:colOff>
      <xdr:row>95</xdr:row>
      <xdr:rowOff>44053</xdr:rowOff>
    </xdr:to>
    <xdr:sp macro="" textlink="">
      <xdr:nvSpPr>
        <xdr:cNvPr id="482" name="円/楕円 481"/>
        <xdr:cNvSpPr/>
      </xdr:nvSpPr>
      <xdr:spPr>
        <a:xfrm>
          <a:off x="8699500" y="162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60580</xdr:rowOff>
    </xdr:from>
    <xdr:ext cx="534377" cy="259045"/>
    <xdr:sp macro="" textlink="">
      <xdr:nvSpPr>
        <xdr:cNvPr id="483" name="テキスト ボックス 482"/>
        <xdr:cNvSpPr txBox="1"/>
      </xdr:nvSpPr>
      <xdr:spPr>
        <a:xfrm>
          <a:off x="8483111" y="160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42684</xdr:rowOff>
    </xdr:from>
    <xdr:to>
      <xdr:col>11</xdr:col>
      <xdr:colOff>358775</xdr:colOff>
      <xdr:row>96</xdr:row>
      <xdr:rowOff>144284</xdr:rowOff>
    </xdr:to>
    <xdr:sp macro="" textlink="">
      <xdr:nvSpPr>
        <xdr:cNvPr id="484" name="円/楕円 483"/>
        <xdr:cNvSpPr/>
      </xdr:nvSpPr>
      <xdr:spPr>
        <a:xfrm>
          <a:off x="7810500" y="165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135411</xdr:rowOff>
    </xdr:from>
    <xdr:ext cx="534377" cy="259045"/>
    <xdr:sp macro="" textlink="">
      <xdr:nvSpPr>
        <xdr:cNvPr id="485" name="テキスト ボックス 484"/>
        <xdr:cNvSpPr txBox="1"/>
      </xdr:nvSpPr>
      <xdr:spPr>
        <a:xfrm>
          <a:off x="7594111" y="165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65802</xdr:rowOff>
    </xdr:from>
    <xdr:to>
      <xdr:col>10</xdr:col>
      <xdr:colOff>155575</xdr:colOff>
      <xdr:row>96</xdr:row>
      <xdr:rowOff>167402</xdr:rowOff>
    </xdr:to>
    <xdr:sp macro="" textlink="">
      <xdr:nvSpPr>
        <xdr:cNvPr id="486" name="円/楕円 485"/>
        <xdr:cNvSpPr/>
      </xdr:nvSpPr>
      <xdr:spPr>
        <a:xfrm>
          <a:off x="6921500" y="16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12479</xdr:rowOff>
    </xdr:from>
    <xdr:ext cx="534377" cy="259045"/>
    <xdr:sp macro="" textlink="">
      <xdr:nvSpPr>
        <xdr:cNvPr id="487" name="テキスト ボックス 486"/>
        <xdr:cNvSpPr txBox="1"/>
      </xdr:nvSpPr>
      <xdr:spPr>
        <a:xfrm>
          <a:off x="6705111" y="1630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133271</xdr:rowOff>
    </xdr:from>
    <xdr:to>
      <xdr:col>23</xdr:col>
      <xdr:colOff>517525</xdr:colOff>
      <xdr:row>37</xdr:row>
      <xdr:rowOff>148044</xdr:rowOff>
    </xdr:to>
    <xdr:cxnSp macro="">
      <xdr:nvCxnSpPr>
        <xdr:cNvPr id="520" name="直線コネクタ 519"/>
        <xdr:cNvCxnSpPr/>
      </xdr:nvCxnSpPr>
      <xdr:spPr>
        <a:xfrm flipV="1">
          <a:off x="15481300" y="6476921"/>
          <a:ext cx="8382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160103</xdr:rowOff>
    </xdr:from>
    <xdr:to>
      <xdr:col>22</xdr:col>
      <xdr:colOff>365125</xdr:colOff>
      <xdr:row>37</xdr:row>
      <xdr:rowOff>148044</xdr:rowOff>
    </xdr:to>
    <xdr:cxnSp macro="">
      <xdr:nvCxnSpPr>
        <xdr:cNvPr id="523" name="直線コネクタ 522"/>
        <xdr:cNvCxnSpPr/>
      </xdr:nvCxnSpPr>
      <xdr:spPr>
        <a:xfrm>
          <a:off x="14592300" y="6160853"/>
          <a:ext cx="889000" cy="3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160103</xdr:rowOff>
    </xdr:from>
    <xdr:to>
      <xdr:col>21</xdr:col>
      <xdr:colOff>161925</xdr:colOff>
      <xdr:row>37</xdr:row>
      <xdr:rowOff>156845</xdr:rowOff>
    </xdr:to>
    <xdr:cxnSp macro="">
      <xdr:nvCxnSpPr>
        <xdr:cNvPr id="526" name="直線コネクタ 525"/>
        <xdr:cNvCxnSpPr/>
      </xdr:nvCxnSpPr>
      <xdr:spPr>
        <a:xfrm flipV="1">
          <a:off x="13703300" y="6160853"/>
          <a:ext cx="889000" cy="3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156845</xdr:rowOff>
    </xdr:from>
    <xdr:to>
      <xdr:col>19</xdr:col>
      <xdr:colOff>644525</xdr:colOff>
      <xdr:row>38</xdr:row>
      <xdr:rowOff>12827</xdr:rowOff>
    </xdr:to>
    <xdr:cxnSp macro="">
      <xdr:nvCxnSpPr>
        <xdr:cNvPr id="529" name="直線コネクタ 528"/>
        <xdr:cNvCxnSpPr/>
      </xdr:nvCxnSpPr>
      <xdr:spPr>
        <a:xfrm flipV="1">
          <a:off x="12814300" y="650049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82471</xdr:rowOff>
    </xdr:from>
    <xdr:to>
      <xdr:col>23</xdr:col>
      <xdr:colOff>568325</xdr:colOff>
      <xdr:row>38</xdr:row>
      <xdr:rowOff>12621</xdr:rowOff>
    </xdr:to>
    <xdr:sp macro="" textlink="">
      <xdr:nvSpPr>
        <xdr:cNvPr id="539" name="円/楕円 538"/>
        <xdr:cNvSpPr/>
      </xdr:nvSpPr>
      <xdr:spPr>
        <a:xfrm>
          <a:off x="16268700" y="64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105348</xdr:rowOff>
    </xdr:from>
    <xdr:ext cx="534377" cy="259045"/>
    <xdr:sp macro="" textlink="">
      <xdr:nvSpPr>
        <xdr:cNvPr id="540" name="消防費該当値テキスト"/>
        <xdr:cNvSpPr txBox="1"/>
      </xdr:nvSpPr>
      <xdr:spPr>
        <a:xfrm>
          <a:off x="16370300" y="62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97244</xdr:rowOff>
    </xdr:from>
    <xdr:to>
      <xdr:col>22</xdr:col>
      <xdr:colOff>415925</xdr:colOff>
      <xdr:row>38</xdr:row>
      <xdr:rowOff>27394</xdr:rowOff>
    </xdr:to>
    <xdr:sp macro="" textlink="">
      <xdr:nvSpPr>
        <xdr:cNvPr id="541" name="円/楕円 540"/>
        <xdr:cNvSpPr/>
      </xdr:nvSpPr>
      <xdr:spPr>
        <a:xfrm>
          <a:off x="15430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18521</xdr:rowOff>
    </xdr:from>
    <xdr:ext cx="534377" cy="259045"/>
    <xdr:sp macro="" textlink="">
      <xdr:nvSpPr>
        <xdr:cNvPr id="542" name="テキスト ボックス 541"/>
        <xdr:cNvSpPr txBox="1"/>
      </xdr:nvSpPr>
      <xdr:spPr>
        <a:xfrm>
          <a:off x="15214111" y="65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109303</xdr:rowOff>
    </xdr:from>
    <xdr:to>
      <xdr:col>21</xdr:col>
      <xdr:colOff>212725</xdr:colOff>
      <xdr:row>36</xdr:row>
      <xdr:rowOff>39453</xdr:rowOff>
    </xdr:to>
    <xdr:sp macro="" textlink="">
      <xdr:nvSpPr>
        <xdr:cNvPr id="543" name="円/楕円 542"/>
        <xdr:cNvSpPr/>
      </xdr:nvSpPr>
      <xdr:spPr>
        <a:xfrm>
          <a:off x="14541500" y="61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55980</xdr:rowOff>
    </xdr:from>
    <xdr:ext cx="534377" cy="259045"/>
    <xdr:sp macro="" textlink="">
      <xdr:nvSpPr>
        <xdr:cNvPr id="544" name="テキスト ボックス 543"/>
        <xdr:cNvSpPr txBox="1"/>
      </xdr:nvSpPr>
      <xdr:spPr>
        <a:xfrm>
          <a:off x="14325111" y="58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106045</xdr:rowOff>
    </xdr:from>
    <xdr:to>
      <xdr:col>20</xdr:col>
      <xdr:colOff>9525</xdr:colOff>
      <xdr:row>38</xdr:row>
      <xdr:rowOff>36195</xdr:rowOff>
    </xdr:to>
    <xdr:sp macro="" textlink="">
      <xdr:nvSpPr>
        <xdr:cNvPr id="545" name="円/楕円 544"/>
        <xdr:cNvSpPr/>
      </xdr:nvSpPr>
      <xdr:spPr>
        <a:xfrm>
          <a:off x="13652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27322</xdr:rowOff>
    </xdr:from>
    <xdr:ext cx="534377" cy="259045"/>
    <xdr:sp macro="" textlink="">
      <xdr:nvSpPr>
        <xdr:cNvPr id="546" name="テキスト ボックス 545"/>
        <xdr:cNvSpPr txBox="1"/>
      </xdr:nvSpPr>
      <xdr:spPr>
        <a:xfrm>
          <a:off x="13436111" y="65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133477</xdr:rowOff>
    </xdr:from>
    <xdr:to>
      <xdr:col>18</xdr:col>
      <xdr:colOff>492125</xdr:colOff>
      <xdr:row>38</xdr:row>
      <xdr:rowOff>63627</xdr:rowOff>
    </xdr:to>
    <xdr:sp macro="" textlink="">
      <xdr:nvSpPr>
        <xdr:cNvPr id="547" name="円/楕円 546"/>
        <xdr:cNvSpPr/>
      </xdr:nvSpPr>
      <xdr:spPr>
        <a:xfrm>
          <a:off x="12763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54754</xdr:rowOff>
    </xdr:from>
    <xdr:ext cx="534377" cy="259045"/>
    <xdr:sp macro="" textlink="">
      <xdr:nvSpPr>
        <xdr:cNvPr id="548" name="テキスト ボックス 547"/>
        <xdr:cNvSpPr txBox="1"/>
      </xdr:nvSpPr>
      <xdr:spPr>
        <a:xfrm>
          <a:off x="12547111"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154422</xdr:rowOff>
    </xdr:from>
    <xdr:to>
      <xdr:col>23</xdr:col>
      <xdr:colOff>517525</xdr:colOff>
      <xdr:row>56</xdr:row>
      <xdr:rowOff>126495</xdr:rowOff>
    </xdr:to>
    <xdr:cxnSp macro="">
      <xdr:nvCxnSpPr>
        <xdr:cNvPr id="577" name="直線コネクタ 576"/>
        <xdr:cNvCxnSpPr/>
      </xdr:nvCxnSpPr>
      <xdr:spPr>
        <a:xfrm flipV="1">
          <a:off x="15481300" y="9412722"/>
          <a:ext cx="838200" cy="3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119675</xdr:rowOff>
    </xdr:from>
    <xdr:to>
      <xdr:col>22</xdr:col>
      <xdr:colOff>365125</xdr:colOff>
      <xdr:row>56</xdr:row>
      <xdr:rowOff>126495</xdr:rowOff>
    </xdr:to>
    <xdr:cxnSp macro="">
      <xdr:nvCxnSpPr>
        <xdr:cNvPr id="580" name="直線コネクタ 579"/>
        <xdr:cNvCxnSpPr/>
      </xdr:nvCxnSpPr>
      <xdr:spPr>
        <a:xfrm>
          <a:off x="14592300" y="972087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30399</xdr:rowOff>
    </xdr:from>
    <xdr:to>
      <xdr:col>21</xdr:col>
      <xdr:colOff>161925</xdr:colOff>
      <xdr:row>56</xdr:row>
      <xdr:rowOff>119675</xdr:rowOff>
    </xdr:to>
    <xdr:cxnSp macro="">
      <xdr:nvCxnSpPr>
        <xdr:cNvPr id="583" name="直線コネクタ 582"/>
        <xdr:cNvCxnSpPr/>
      </xdr:nvCxnSpPr>
      <xdr:spPr>
        <a:xfrm>
          <a:off x="13703300" y="9631599"/>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30399</xdr:rowOff>
    </xdr:from>
    <xdr:to>
      <xdr:col>19</xdr:col>
      <xdr:colOff>644525</xdr:colOff>
      <xdr:row>56</xdr:row>
      <xdr:rowOff>108534</xdr:rowOff>
    </xdr:to>
    <xdr:cxnSp macro="">
      <xdr:nvCxnSpPr>
        <xdr:cNvPr id="586" name="直線コネクタ 585"/>
        <xdr:cNvCxnSpPr/>
      </xdr:nvCxnSpPr>
      <xdr:spPr>
        <a:xfrm flipV="1">
          <a:off x="12814300" y="9631599"/>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103622</xdr:rowOff>
    </xdr:from>
    <xdr:to>
      <xdr:col>23</xdr:col>
      <xdr:colOff>568325</xdr:colOff>
      <xdr:row>55</xdr:row>
      <xdr:rowOff>33772</xdr:rowOff>
    </xdr:to>
    <xdr:sp macro="" textlink="">
      <xdr:nvSpPr>
        <xdr:cNvPr id="596" name="円/楕円 595"/>
        <xdr:cNvSpPr/>
      </xdr:nvSpPr>
      <xdr:spPr>
        <a:xfrm>
          <a:off x="162687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126499</xdr:rowOff>
    </xdr:from>
    <xdr:ext cx="534377" cy="259045"/>
    <xdr:sp macro="" textlink="">
      <xdr:nvSpPr>
        <xdr:cNvPr id="597" name="教育費該当値テキスト"/>
        <xdr:cNvSpPr txBox="1"/>
      </xdr:nvSpPr>
      <xdr:spPr>
        <a:xfrm>
          <a:off x="16370300" y="92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75695</xdr:rowOff>
    </xdr:from>
    <xdr:to>
      <xdr:col>22</xdr:col>
      <xdr:colOff>415925</xdr:colOff>
      <xdr:row>57</xdr:row>
      <xdr:rowOff>5845</xdr:rowOff>
    </xdr:to>
    <xdr:sp macro="" textlink="">
      <xdr:nvSpPr>
        <xdr:cNvPr id="598" name="円/楕円 597"/>
        <xdr:cNvSpPr/>
      </xdr:nvSpPr>
      <xdr:spPr>
        <a:xfrm>
          <a:off x="15430500" y="96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168422</xdr:rowOff>
    </xdr:from>
    <xdr:ext cx="534377" cy="259045"/>
    <xdr:sp macro="" textlink="">
      <xdr:nvSpPr>
        <xdr:cNvPr id="599" name="テキスト ボックス 598"/>
        <xdr:cNvSpPr txBox="1"/>
      </xdr:nvSpPr>
      <xdr:spPr>
        <a:xfrm>
          <a:off x="15214111" y="97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68875</xdr:rowOff>
    </xdr:from>
    <xdr:to>
      <xdr:col>21</xdr:col>
      <xdr:colOff>212725</xdr:colOff>
      <xdr:row>56</xdr:row>
      <xdr:rowOff>170475</xdr:rowOff>
    </xdr:to>
    <xdr:sp macro="" textlink="">
      <xdr:nvSpPr>
        <xdr:cNvPr id="600" name="円/楕円 599"/>
        <xdr:cNvSpPr/>
      </xdr:nvSpPr>
      <xdr:spPr>
        <a:xfrm>
          <a:off x="14541500" y="96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161602</xdr:rowOff>
    </xdr:from>
    <xdr:ext cx="534377" cy="259045"/>
    <xdr:sp macro="" textlink="">
      <xdr:nvSpPr>
        <xdr:cNvPr id="601" name="テキスト ボックス 600"/>
        <xdr:cNvSpPr txBox="1"/>
      </xdr:nvSpPr>
      <xdr:spPr>
        <a:xfrm>
          <a:off x="14325111" y="97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151049</xdr:rowOff>
    </xdr:from>
    <xdr:to>
      <xdr:col>20</xdr:col>
      <xdr:colOff>9525</xdr:colOff>
      <xdr:row>56</xdr:row>
      <xdr:rowOff>81199</xdr:rowOff>
    </xdr:to>
    <xdr:sp macro="" textlink="">
      <xdr:nvSpPr>
        <xdr:cNvPr id="602" name="円/楕円 601"/>
        <xdr:cNvSpPr/>
      </xdr:nvSpPr>
      <xdr:spPr>
        <a:xfrm>
          <a:off x="13652500" y="95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97726</xdr:rowOff>
    </xdr:from>
    <xdr:ext cx="534377" cy="259045"/>
    <xdr:sp macro="" textlink="">
      <xdr:nvSpPr>
        <xdr:cNvPr id="603" name="テキスト ボックス 602"/>
        <xdr:cNvSpPr txBox="1"/>
      </xdr:nvSpPr>
      <xdr:spPr>
        <a:xfrm>
          <a:off x="13436111" y="93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57734</xdr:rowOff>
    </xdr:from>
    <xdr:to>
      <xdr:col>18</xdr:col>
      <xdr:colOff>492125</xdr:colOff>
      <xdr:row>56</xdr:row>
      <xdr:rowOff>159334</xdr:rowOff>
    </xdr:to>
    <xdr:sp macro="" textlink="">
      <xdr:nvSpPr>
        <xdr:cNvPr id="604" name="円/楕円 603"/>
        <xdr:cNvSpPr/>
      </xdr:nvSpPr>
      <xdr:spPr>
        <a:xfrm>
          <a:off x="12763500" y="9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4411</xdr:rowOff>
    </xdr:from>
    <xdr:ext cx="534377" cy="259045"/>
    <xdr:sp macro="" textlink="">
      <xdr:nvSpPr>
        <xdr:cNvPr id="605" name="テキスト ボックス 604"/>
        <xdr:cNvSpPr txBox="1"/>
      </xdr:nvSpPr>
      <xdr:spPr>
        <a:xfrm>
          <a:off x="12547111" y="94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144797</xdr:rowOff>
    </xdr:from>
    <xdr:to>
      <xdr:col>23</xdr:col>
      <xdr:colOff>517525</xdr:colOff>
      <xdr:row>78</xdr:row>
      <xdr:rowOff>54615</xdr:rowOff>
    </xdr:to>
    <xdr:cxnSp macro="">
      <xdr:nvCxnSpPr>
        <xdr:cNvPr id="632" name="直線コネクタ 631"/>
        <xdr:cNvCxnSpPr/>
      </xdr:nvCxnSpPr>
      <xdr:spPr>
        <a:xfrm>
          <a:off x="15481300" y="13174997"/>
          <a:ext cx="838200" cy="2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144797</xdr:rowOff>
    </xdr:from>
    <xdr:to>
      <xdr:col>22</xdr:col>
      <xdr:colOff>365125</xdr:colOff>
      <xdr:row>78</xdr:row>
      <xdr:rowOff>7500</xdr:rowOff>
    </xdr:to>
    <xdr:cxnSp macro="">
      <xdr:nvCxnSpPr>
        <xdr:cNvPr id="635" name="直線コネクタ 634"/>
        <xdr:cNvCxnSpPr/>
      </xdr:nvCxnSpPr>
      <xdr:spPr>
        <a:xfrm flipV="1">
          <a:off x="14592300" y="13174997"/>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7500</xdr:rowOff>
    </xdr:from>
    <xdr:to>
      <xdr:col>21</xdr:col>
      <xdr:colOff>161925</xdr:colOff>
      <xdr:row>78</xdr:row>
      <xdr:rowOff>40442</xdr:rowOff>
    </xdr:to>
    <xdr:cxnSp macro="">
      <xdr:nvCxnSpPr>
        <xdr:cNvPr id="638" name="直線コネクタ 637"/>
        <xdr:cNvCxnSpPr/>
      </xdr:nvCxnSpPr>
      <xdr:spPr>
        <a:xfrm flipV="1">
          <a:off x="13703300" y="13380600"/>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156387</xdr:rowOff>
    </xdr:from>
    <xdr:to>
      <xdr:col>19</xdr:col>
      <xdr:colOff>644525</xdr:colOff>
      <xdr:row>78</xdr:row>
      <xdr:rowOff>40442</xdr:rowOff>
    </xdr:to>
    <xdr:cxnSp macro="">
      <xdr:nvCxnSpPr>
        <xdr:cNvPr id="641" name="直線コネクタ 640"/>
        <xdr:cNvCxnSpPr/>
      </xdr:nvCxnSpPr>
      <xdr:spPr>
        <a:xfrm>
          <a:off x="12814300" y="13358037"/>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3815</xdr:rowOff>
    </xdr:from>
    <xdr:to>
      <xdr:col>23</xdr:col>
      <xdr:colOff>568325</xdr:colOff>
      <xdr:row>78</xdr:row>
      <xdr:rowOff>105415</xdr:rowOff>
    </xdr:to>
    <xdr:sp macro="" textlink="">
      <xdr:nvSpPr>
        <xdr:cNvPr id="651" name="円/楕円 650"/>
        <xdr:cNvSpPr/>
      </xdr:nvSpPr>
      <xdr:spPr>
        <a:xfrm>
          <a:off x="162687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93997</xdr:rowOff>
    </xdr:from>
    <xdr:to>
      <xdr:col>22</xdr:col>
      <xdr:colOff>415925</xdr:colOff>
      <xdr:row>77</xdr:row>
      <xdr:rowOff>24147</xdr:rowOff>
    </xdr:to>
    <xdr:sp macro="" textlink="">
      <xdr:nvSpPr>
        <xdr:cNvPr id="653" name="円/楕円 652"/>
        <xdr:cNvSpPr/>
      </xdr:nvSpPr>
      <xdr:spPr>
        <a:xfrm>
          <a:off x="15430500" y="1312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40675</xdr:rowOff>
    </xdr:from>
    <xdr:ext cx="534377" cy="259045"/>
    <xdr:sp macro="" textlink="">
      <xdr:nvSpPr>
        <xdr:cNvPr id="654" name="テキスト ボックス 653"/>
        <xdr:cNvSpPr txBox="1"/>
      </xdr:nvSpPr>
      <xdr:spPr>
        <a:xfrm>
          <a:off x="15214111" y="128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128150</xdr:rowOff>
    </xdr:from>
    <xdr:to>
      <xdr:col>21</xdr:col>
      <xdr:colOff>212725</xdr:colOff>
      <xdr:row>78</xdr:row>
      <xdr:rowOff>58300</xdr:rowOff>
    </xdr:to>
    <xdr:sp macro="" textlink="">
      <xdr:nvSpPr>
        <xdr:cNvPr id="655" name="円/楕円 654"/>
        <xdr:cNvSpPr/>
      </xdr:nvSpPr>
      <xdr:spPr>
        <a:xfrm>
          <a:off x="14541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49427</xdr:rowOff>
    </xdr:from>
    <xdr:ext cx="469744" cy="259045"/>
    <xdr:sp macro="" textlink="">
      <xdr:nvSpPr>
        <xdr:cNvPr id="656" name="テキスト ボックス 655"/>
        <xdr:cNvSpPr txBox="1"/>
      </xdr:nvSpPr>
      <xdr:spPr>
        <a:xfrm>
          <a:off x="14357427"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161092</xdr:rowOff>
    </xdr:from>
    <xdr:to>
      <xdr:col>20</xdr:col>
      <xdr:colOff>9525</xdr:colOff>
      <xdr:row>78</xdr:row>
      <xdr:rowOff>91242</xdr:rowOff>
    </xdr:to>
    <xdr:sp macro="" textlink="">
      <xdr:nvSpPr>
        <xdr:cNvPr id="657" name="円/楕円 656"/>
        <xdr:cNvSpPr/>
      </xdr:nvSpPr>
      <xdr:spPr>
        <a:xfrm>
          <a:off x="13652500" y="133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82369</xdr:rowOff>
    </xdr:from>
    <xdr:ext cx="469744" cy="259045"/>
    <xdr:sp macro="" textlink="">
      <xdr:nvSpPr>
        <xdr:cNvPr id="658" name="テキスト ボックス 657"/>
        <xdr:cNvSpPr txBox="1"/>
      </xdr:nvSpPr>
      <xdr:spPr>
        <a:xfrm>
          <a:off x="13468427" y="134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105587</xdr:rowOff>
    </xdr:from>
    <xdr:to>
      <xdr:col>18</xdr:col>
      <xdr:colOff>492125</xdr:colOff>
      <xdr:row>78</xdr:row>
      <xdr:rowOff>35737</xdr:rowOff>
    </xdr:to>
    <xdr:sp macro="" textlink="">
      <xdr:nvSpPr>
        <xdr:cNvPr id="659" name="円/楕円 658"/>
        <xdr:cNvSpPr/>
      </xdr:nvSpPr>
      <xdr:spPr>
        <a:xfrm>
          <a:off x="12763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26864</xdr:rowOff>
    </xdr:from>
    <xdr:ext cx="469744" cy="259045"/>
    <xdr:sp macro="" textlink="">
      <xdr:nvSpPr>
        <xdr:cNvPr id="660" name="テキスト ボックス 659"/>
        <xdr:cNvSpPr txBox="1"/>
      </xdr:nvSpPr>
      <xdr:spPr>
        <a:xfrm>
          <a:off x="12579427"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140680</xdr:rowOff>
    </xdr:from>
    <xdr:to>
      <xdr:col>23</xdr:col>
      <xdr:colOff>517525</xdr:colOff>
      <xdr:row>96</xdr:row>
      <xdr:rowOff>165852</xdr:rowOff>
    </xdr:to>
    <xdr:cxnSp macro="">
      <xdr:nvCxnSpPr>
        <xdr:cNvPr id="689" name="直線コネクタ 688"/>
        <xdr:cNvCxnSpPr/>
      </xdr:nvCxnSpPr>
      <xdr:spPr>
        <a:xfrm flipV="1">
          <a:off x="15481300" y="16599880"/>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165852</xdr:rowOff>
    </xdr:from>
    <xdr:to>
      <xdr:col>22</xdr:col>
      <xdr:colOff>365125</xdr:colOff>
      <xdr:row>97</xdr:row>
      <xdr:rowOff>50146</xdr:rowOff>
    </xdr:to>
    <xdr:cxnSp macro="">
      <xdr:nvCxnSpPr>
        <xdr:cNvPr id="692" name="直線コネクタ 691"/>
        <xdr:cNvCxnSpPr/>
      </xdr:nvCxnSpPr>
      <xdr:spPr>
        <a:xfrm flipV="1">
          <a:off x="14592300" y="16625052"/>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50146</xdr:rowOff>
    </xdr:from>
    <xdr:to>
      <xdr:col>21</xdr:col>
      <xdr:colOff>161925</xdr:colOff>
      <xdr:row>97</xdr:row>
      <xdr:rowOff>68289</xdr:rowOff>
    </xdr:to>
    <xdr:cxnSp macro="">
      <xdr:nvCxnSpPr>
        <xdr:cNvPr id="695" name="直線コネクタ 694"/>
        <xdr:cNvCxnSpPr/>
      </xdr:nvCxnSpPr>
      <xdr:spPr>
        <a:xfrm flipV="1">
          <a:off x="13703300" y="16680796"/>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68289</xdr:rowOff>
    </xdr:from>
    <xdr:to>
      <xdr:col>19</xdr:col>
      <xdr:colOff>644525</xdr:colOff>
      <xdr:row>97</xdr:row>
      <xdr:rowOff>74481</xdr:rowOff>
    </xdr:to>
    <xdr:cxnSp macro="">
      <xdr:nvCxnSpPr>
        <xdr:cNvPr id="698" name="直線コネクタ 697"/>
        <xdr:cNvCxnSpPr/>
      </xdr:nvCxnSpPr>
      <xdr:spPr>
        <a:xfrm flipV="1">
          <a:off x="12814300" y="16698939"/>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89880</xdr:rowOff>
    </xdr:from>
    <xdr:to>
      <xdr:col>23</xdr:col>
      <xdr:colOff>568325</xdr:colOff>
      <xdr:row>97</xdr:row>
      <xdr:rowOff>20030</xdr:rowOff>
    </xdr:to>
    <xdr:sp macro="" textlink="">
      <xdr:nvSpPr>
        <xdr:cNvPr id="708" name="円/楕円 707"/>
        <xdr:cNvSpPr/>
      </xdr:nvSpPr>
      <xdr:spPr>
        <a:xfrm>
          <a:off x="16268700" y="16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112757</xdr:rowOff>
    </xdr:from>
    <xdr:ext cx="599010" cy="259045"/>
    <xdr:sp macro="" textlink="">
      <xdr:nvSpPr>
        <xdr:cNvPr id="709" name="公債費該当値テキスト"/>
        <xdr:cNvSpPr txBox="1"/>
      </xdr:nvSpPr>
      <xdr:spPr>
        <a:xfrm>
          <a:off x="16370300" y="1640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115052</xdr:rowOff>
    </xdr:from>
    <xdr:to>
      <xdr:col>22</xdr:col>
      <xdr:colOff>415925</xdr:colOff>
      <xdr:row>97</xdr:row>
      <xdr:rowOff>45202</xdr:rowOff>
    </xdr:to>
    <xdr:sp macro="" textlink="">
      <xdr:nvSpPr>
        <xdr:cNvPr id="710" name="円/楕円 709"/>
        <xdr:cNvSpPr/>
      </xdr:nvSpPr>
      <xdr:spPr>
        <a:xfrm>
          <a:off x="15430500" y="16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61729</xdr:rowOff>
    </xdr:from>
    <xdr:ext cx="599010" cy="259045"/>
    <xdr:sp macro="" textlink="">
      <xdr:nvSpPr>
        <xdr:cNvPr id="711" name="テキスト ボックス 710"/>
        <xdr:cNvSpPr txBox="1"/>
      </xdr:nvSpPr>
      <xdr:spPr>
        <a:xfrm>
          <a:off x="15181794" y="163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170796</xdr:rowOff>
    </xdr:from>
    <xdr:to>
      <xdr:col>21</xdr:col>
      <xdr:colOff>212725</xdr:colOff>
      <xdr:row>97</xdr:row>
      <xdr:rowOff>100946</xdr:rowOff>
    </xdr:to>
    <xdr:sp macro="" textlink="">
      <xdr:nvSpPr>
        <xdr:cNvPr id="712" name="円/楕円 711"/>
        <xdr:cNvSpPr/>
      </xdr:nvSpPr>
      <xdr:spPr>
        <a:xfrm>
          <a:off x="14541500" y="166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117473</xdr:rowOff>
    </xdr:from>
    <xdr:ext cx="534377" cy="259045"/>
    <xdr:sp macro="" textlink="">
      <xdr:nvSpPr>
        <xdr:cNvPr id="713" name="テキスト ボックス 712"/>
        <xdr:cNvSpPr txBox="1"/>
      </xdr:nvSpPr>
      <xdr:spPr>
        <a:xfrm>
          <a:off x="14325111" y="164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17489</xdr:rowOff>
    </xdr:from>
    <xdr:to>
      <xdr:col>20</xdr:col>
      <xdr:colOff>9525</xdr:colOff>
      <xdr:row>97</xdr:row>
      <xdr:rowOff>119089</xdr:rowOff>
    </xdr:to>
    <xdr:sp macro="" textlink="">
      <xdr:nvSpPr>
        <xdr:cNvPr id="714" name="円/楕円 713"/>
        <xdr:cNvSpPr/>
      </xdr:nvSpPr>
      <xdr:spPr>
        <a:xfrm>
          <a:off x="13652500" y="16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135616</xdr:rowOff>
    </xdr:from>
    <xdr:ext cx="534377" cy="259045"/>
    <xdr:sp macro="" textlink="">
      <xdr:nvSpPr>
        <xdr:cNvPr id="715" name="テキスト ボックス 714"/>
        <xdr:cNvSpPr txBox="1"/>
      </xdr:nvSpPr>
      <xdr:spPr>
        <a:xfrm>
          <a:off x="13436111" y="164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23681</xdr:rowOff>
    </xdr:from>
    <xdr:to>
      <xdr:col>18</xdr:col>
      <xdr:colOff>492125</xdr:colOff>
      <xdr:row>97</xdr:row>
      <xdr:rowOff>125281</xdr:rowOff>
    </xdr:to>
    <xdr:sp macro="" textlink="">
      <xdr:nvSpPr>
        <xdr:cNvPr id="716" name="円/楕円 715"/>
        <xdr:cNvSpPr/>
      </xdr:nvSpPr>
      <xdr:spPr>
        <a:xfrm>
          <a:off x="127635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141808</xdr:rowOff>
    </xdr:from>
    <xdr:ext cx="534377" cy="259045"/>
    <xdr:sp macro="" textlink="">
      <xdr:nvSpPr>
        <xdr:cNvPr id="717" name="テキスト ボックス 716"/>
        <xdr:cNvSpPr txBox="1"/>
      </xdr:nvSpPr>
      <xdr:spPr>
        <a:xfrm>
          <a:off x="12547111" y="164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民生費</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類似団体内平均値と比較して水準が高い要因としては、</a:t>
          </a:r>
          <a:r>
            <a:rPr kumimoji="1" lang="ja-JP" altLang="en-US" sz="1300">
              <a:solidFill>
                <a:schemeClr val="dk1"/>
              </a:solidFill>
              <a:effectLst/>
              <a:latin typeface="+mn-ea"/>
              <a:ea typeface="+mn-ea"/>
              <a:cs typeface="+mn-cs"/>
            </a:rPr>
            <a:t>職員人件費や賃金が高い点が挙げられる。これは、</a:t>
          </a:r>
          <a:r>
            <a:rPr kumimoji="1" lang="ja-JP" altLang="ja-JP" sz="1300">
              <a:solidFill>
                <a:schemeClr val="dk1"/>
              </a:solidFill>
              <a:effectLst/>
              <a:latin typeface="+mn-ea"/>
              <a:ea typeface="+mn-ea"/>
              <a:cs typeface="+mn-cs"/>
            </a:rPr>
            <a:t>保育所及び認定こども園を</a:t>
          </a:r>
          <a:r>
            <a:rPr kumimoji="1" lang="ja-JP" altLang="en-US" sz="1300">
              <a:solidFill>
                <a:schemeClr val="dk1"/>
              </a:solidFill>
              <a:effectLst/>
              <a:latin typeface="+mn-ea"/>
              <a:ea typeface="+mn-ea"/>
              <a:cs typeface="+mn-cs"/>
            </a:rPr>
            <a:t>市が直接</a:t>
          </a:r>
          <a:r>
            <a:rPr kumimoji="1" lang="ja-JP" altLang="ja-JP" sz="1300">
              <a:solidFill>
                <a:schemeClr val="dk1"/>
              </a:solidFill>
              <a:effectLst/>
              <a:latin typeface="+mn-ea"/>
              <a:ea typeface="+mn-ea"/>
              <a:cs typeface="+mn-cs"/>
            </a:rPr>
            <a:t>運営している</a:t>
          </a:r>
          <a:r>
            <a:rPr kumimoji="1" lang="ja-JP" altLang="en-US" sz="1300">
              <a:solidFill>
                <a:schemeClr val="dk1"/>
              </a:solidFill>
              <a:effectLst/>
              <a:latin typeface="+mn-ea"/>
              <a:ea typeface="+mn-ea"/>
              <a:cs typeface="+mn-cs"/>
            </a:rPr>
            <a:t>ためである。</a:t>
          </a:r>
          <a:endParaRPr lang="ja-JP" altLang="ja-JP" sz="1300">
            <a:effectLst/>
            <a:latin typeface="+mn-ea"/>
            <a:ea typeface="+mn-ea"/>
          </a:endParaRPr>
        </a:p>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衛生費</a:t>
          </a:r>
          <a:r>
            <a:rPr kumimoji="1" lang="en-US" altLang="ja-JP" sz="130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年度決算値が大きく増加している理由としては、循環型社会形成推進事業に係る一部事務組合負担金について、平成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年度分を前倒し計上したためである。</a:t>
          </a:r>
          <a:endParaRPr lang="ja-JP" altLang="ja-JP" sz="1300">
            <a:effectLst/>
            <a:latin typeface="+mn-ea"/>
            <a:ea typeface="+mn-ea"/>
          </a:endParaRPr>
        </a:p>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商工費</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から平成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年度にかけ</a:t>
          </a:r>
          <a:r>
            <a:rPr kumimoji="1" lang="ja-JP" altLang="ja-JP" sz="1300">
              <a:solidFill>
                <a:schemeClr val="dk1"/>
              </a:solidFill>
              <a:effectLst/>
              <a:latin typeface="+mn-ea"/>
              <a:ea typeface="+mn-ea"/>
              <a:cs typeface="+mn-cs"/>
            </a:rPr>
            <a:t>、一人当たりの平均値が増加傾向にある理由としては、企業との覚書に基づく工場用地造成事業を実施したことによるものである。</a:t>
          </a:r>
          <a:endParaRPr lang="ja-JP" altLang="ja-JP" sz="1300">
            <a:effectLst/>
            <a:latin typeface="+mn-ea"/>
            <a:ea typeface="+mn-ea"/>
          </a:endParaRPr>
        </a:p>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消防費</a:t>
          </a:r>
          <a:r>
            <a:rPr kumimoji="1" lang="en-US" altLang="ja-JP" sz="130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年度決算値が大きく増加している理由としては、消防救急デジタル無線整備事業や高機能消防指令システム整備事業を実施したことによるものである。</a:t>
          </a:r>
          <a:endParaRPr lang="ja-JP" altLang="ja-JP" sz="1300">
            <a:effectLst/>
            <a:latin typeface="+mn-ea"/>
            <a:ea typeface="+mn-ea"/>
          </a:endParaRPr>
        </a:p>
        <a:p>
          <a:pPr eaLnBrk="1" fontAlgn="auto" latinLnBrk="0" hangingPunct="1"/>
          <a:r>
            <a:rPr kumimoji="1"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公債費</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穴吹庁舎増築・改修事業債の元利償還金がピークを迎えたことにより、平成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年度決算では類似団体内平均値から約</a:t>
          </a:r>
          <a:r>
            <a:rPr lang="en-US" altLang="ja-JP" sz="1300">
              <a:solidFill>
                <a:schemeClr val="dk1"/>
              </a:solidFill>
              <a:effectLst/>
              <a:latin typeface="+mn-ea"/>
              <a:ea typeface="+mn-ea"/>
              <a:cs typeface="+mn-cs"/>
            </a:rPr>
            <a:t>3.9</a:t>
          </a:r>
          <a:r>
            <a:rPr lang="ja-JP" altLang="ja-JP" sz="1300">
              <a:solidFill>
                <a:schemeClr val="dk1"/>
              </a:solidFill>
              <a:effectLst/>
              <a:latin typeface="+mn-ea"/>
              <a:ea typeface="+mn-ea"/>
              <a:cs typeface="+mn-cs"/>
            </a:rPr>
            <a:t>千円／人高い水準となっている。この庁舎増築・改修事業債の元利償還は平成</a:t>
          </a:r>
          <a:r>
            <a:rPr lang="en-US" altLang="ja-JP" sz="1300">
              <a:solidFill>
                <a:schemeClr val="dk1"/>
              </a:solidFill>
              <a:effectLst/>
              <a:latin typeface="+mn-ea"/>
              <a:ea typeface="+mn-ea"/>
              <a:cs typeface="+mn-cs"/>
            </a:rPr>
            <a:t>30</a:t>
          </a:r>
          <a:r>
            <a:rPr lang="ja-JP" altLang="ja-JP" sz="1300">
              <a:solidFill>
                <a:schemeClr val="dk1"/>
              </a:solidFill>
              <a:effectLst/>
              <a:latin typeface="+mn-ea"/>
              <a:ea typeface="+mn-ea"/>
              <a:cs typeface="+mn-cs"/>
            </a:rPr>
            <a:t>年度まで続くため、今後もしばらくの間、高い水準が続くものと思われる</a:t>
          </a:r>
          <a:endParaRPr lang="en-US" altLang="ja-JP" sz="13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pitchFamily="49" charset="-128"/>
              <a:ea typeface="ＭＳ ゴシック" pitchFamily="49" charset="-128"/>
              <a:cs typeface="+mn-cs"/>
            </a:rPr>
            <a:t>　平成</a:t>
          </a:r>
          <a:r>
            <a:rPr kumimoji="1" lang="en-US" altLang="ja-JP" sz="1400" b="0" i="0" baseline="0">
              <a:solidFill>
                <a:schemeClr val="dk1"/>
              </a:solidFill>
              <a:effectLst/>
              <a:latin typeface="ＭＳ ゴシック" pitchFamily="49" charset="-128"/>
              <a:ea typeface="ＭＳ ゴシック" pitchFamily="49" charset="-128"/>
              <a:cs typeface="+mn-cs"/>
            </a:rPr>
            <a:t>28</a:t>
          </a:r>
          <a:r>
            <a:rPr kumimoji="1" lang="ja-JP" altLang="en-US" sz="1400" b="0" i="0" baseline="0">
              <a:solidFill>
                <a:schemeClr val="dk1"/>
              </a:solidFill>
              <a:effectLst/>
              <a:latin typeface="ＭＳ ゴシック" pitchFamily="49" charset="-128"/>
              <a:ea typeface="ＭＳ ゴシック" pitchFamily="49" charset="-128"/>
              <a:cs typeface="+mn-cs"/>
            </a:rPr>
            <a:t>年度は、美馬地区統合小学校建設事業における備品購入費など一般財源で対応する事業費の増加や、「まち・ひと・しごと創生基金」などの特定目的基金への積立てにより、</a:t>
          </a:r>
          <a:r>
            <a:rPr lang="ja-JP" altLang="ja-JP" sz="1400" b="0" i="0" baseline="0">
              <a:solidFill>
                <a:schemeClr val="dk1"/>
              </a:solidFill>
              <a:effectLst/>
              <a:latin typeface="ＭＳ ゴシック" pitchFamily="49" charset="-128"/>
              <a:ea typeface="ＭＳ ゴシック" pitchFamily="49" charset="-128"/>
              <a:cs typeface="+mn-cs"/>
            </a:rPr>
            <a:t>財政調整基金への積立額が大幅に</a:t>
          </a:r>
          <a:r>
            <a:rPr lang="ja-JP" altLang="en-US" sz="1400" b="0" i="0" baseline="0">
              <a:solidFill>
                <a:schemeClr val="dk1"/>
              </a:solidFill>
              <a:effectLst/>
              <a:latin typeface="ＭＳ ゴシック" pitchFamily="49" charset="-128"/>
              <a:ea typeface="ＭＳ ゴシック" pitchFamily="49" charset="-128"/>
              <a:cs typeface="+mn-cs"/>
            </a:rPr>
            <a:t>減少</a:t>
          </a:r>
          <a:r>
            <a:rPr lang="ja-JP" altLang="ja-JP" sz="1400" b="0" i="0" baseline="0">
              <a:solidFill>
                <a:schemeClr val="dk1"/>
              </a:solidFill>
              <a:effectLst/>
              <a:latin typeface="ＭＳ ゴシック" pitchFamily="49" charset="-128"/>
              <a:ea typeface="ＭＳ ゴシック" pitchFamily="49" charset="-128"/>
              <a:cs typeface="+mn-cs"/>
            </a:rPr>
            <a:t>した。 </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普通交付税の合併算定替え加算が</a:t>
          </a:r>
          <a:r>
            <a:rPr lang="ja-JP" altLang="en-US" sz="1400" b="0" i="0" baseline="0">
              <a:solidFill>
                <a:schemeClr val="dk1"/>
              </a:solidFill>
              <a:effectLst/>
              <a:latin typeface="ＭＳ ゴシック" pitchFamily="49" charset="-128"/>
              <a:ea typeface="ＭＳ ゴシック" pitchFamily="49" charset="-128"/>
              <a:cs typeface="+mn-cs"/>
            </a:rPr>
            <a:t>終了する</a:t>
          </a:r>
          <a:r>
            <a:rPr lang="ja-JP" altLang="ja-JP" sz="1400" b="0" i="0" baseline="0">
              <a:solidFill>
                <a:schemeClr val="dk1"/>
              </a:solidFill>
              <a:effectLst/>
              <a:latin typeface="ＭＳ ゴシック" pitchFamily="49" charset="-128"/>
              <a:ea typeface="ＭＳ ゴシック" pitchFamily="49" charset="-128"/>
              <a:cs typeface="+mn-cs"/>
            </a:rPr>
            <a:t>平成</a:t>
          </a:r>
          <a:r>
            <a:rPr lang="en-US" altLang="ja-JP" sz="1400" b="0" i="0" baseline="0">
              <a:solidFill>
                <a:schemeClr val="dk1"/>
              </a:solidFill>
              <a:effectLst/>
              <a:latin typeface="ＭＳ ゴシック" pitchFamily="49" charset="-128"/>
              <a:ea typeface="ＭＳ ゴシック" pitchFamily="49" charset="-128"/>
              <a:cs typeface="+mn-cs"/>
            </a:rPr>
            <a:t>31</a:t>
          </a:r>
          <a:r>
            <a:rPr lang="ja-JP" altLang="ja-JP" sz="1400" b="0" i="0" baseline="0">
              <a:solidFill>
                <a:schemeClr val="dk1"/>
              </a:solidFill>
              <a:effectLst/>
              <a:latin typeface="ＭＳ ゴシック" pitchFamily="49" charset="-128"/>
              <a:ea typeface="ＭＳ ゴシック" pitchFamily="49" charset="-128"/>
              <a:cs typeface="+mn-cs"/>
            </a:rPr>
            <a:t>年度以降</a:t>
          </a:r>
          <a:r>
            <a:rPr lang="ja-JP" altLang="en-US" sz="1400" b="0" i="0" baseline="0">
              <a:solidFill>
                <a:schemeClr val="dk1"/>
              </a:solidFill>
              <a:effectLst/>
              <a:latin typeface="ＭＳ ゴシック" pitchFamily="49" charset="-128"/>
              <a:ea typeface="ＭＳ ゴシック" pitchFamily="49" charset="-128"/>
              <a:cs typeface="+mn-cs"/>
            </a:rPr>
            <a:t>においても</a:t>
          </a:r>
          <a:r>
            <a:rPr lang="ja-JP" altLang="ja-JP" sz="1400" b="0" i="0" baseline="0">
              <a:solidFill>
                <a:schemeClr val="dk1"/>
              </a:solidFill>
              <a:effectLst/>
              <a:latin typeface="ＭＳ ゴシック" pitchFamily="49" charset="-128"/>
              <a:ea typeface="ＭＳ ゴシック" pitchFamily="49" charset="-128"/>
              <a:cs typeface="+mn-cs"/>
            </a:rPr>
            <a:t>安定した財政運営を継続していくため、今後も歳出の削減に努め同水準の維持に努める。 </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baseline="0">
              <a:solidFill>
                <a:schemeClr val="dk1"/>
              </a:solidFill>
              <a:effectLst/>
              <a:latin typeface="ＭＳ ゴシック" pitchFamily="49" charset="-128"/>
              <a:ea typeface="ＭＳ ゴシック" pitchFamily="49" charset="-128"/>
              <a:cs typeface="+mn-cs"/>
            </a:rPr>
            <a:t>　</a:t>
          </a:r>
          <a:r>
            <a:rPr lang="ja-JP" altLang="en-US" sz="1400" b="0" i="0" baseline="0">
              <a:solidFill>
                <a:schemeClr val="dk1"/>
              </a:solidFill>
              <a:effectLst/>
              <a:latin typeface="ＭＳ ゴシック" pitchFamily="49" charset="-128"/>
              <a:ea typeface="ＭＳ ゴシック" pitchFamily="49" charset="-128"/>
              <a:cs typeface="+mn-cs"/>
            </a:rPr>
            <a:t>平成</a:t>
          </a:r>
          <a:r>
            <a:rPr lang="en-US" altLang="ja-JP" sz="1400" b="0" i="0" baseline="0">
              <a:solidFill>
                <a:schemeClr val="dk1"/>
              </a:solidFill>
              <a:effectLst/>
              <a:latin typeface="ＭＳ ゴシック" pitchFamily="49" charset="-128"/>
              <a:ea typeface="ＭＳ ゴシック" pitchFamily="49" charset="-128"/>
              <a:cs typeface="+mn-cs"/>
            </a:rPr>
            <a:t>26</a:t>
          </a:r>
          <a:r>
            <a:rPr lang="ja-JP" altLang="en-US" sz="1400" b="0" i="0" baseline="0">
              <a:solidFill>
                <a:schemeClr val="dk1"/>
              </a:solidFill>
              <a:effectLst/>
              <a:latin typeface="ＭＳ ゴシック" pitchFamily="49" charset="-128"/>
              <a:ea typeface="ＭＳ ゴシック" pitchFamily="49" charset="-128"/>
              <a:cs typeface="+mn-cs"/>
            </a:rPr>
            <a:t>年度から新たに工業用水道事業会計を設置したほか、その他会計として</a:t>
          </a:r>
          <a:r>
            <a:rPr lang="ja-JP" altLang="ja-JP" sz="1400" b="0" i="0" baseline="0">
              <a:solidFill>
                <a:schemeClr val="dk1"/>
              </a:solidFill>
              <a:effectLst/>
              <a:latin typeface="ＭＳ ゴシック" pitchFamily="49" charset="-128"/>
              <a:ea typeface="ＭＳ ゴシック" pitchFamily="49" charset="-128"/>
              <a:cs typeface="+mn-cs"/>
            </a:rPr>
            <a:t>平成</a:t>
          </a:r>
          <a:r>
            <a:rPr lang="en-US" altLang="ja-JP" sz="1400" b="0" i="0" baseline="0">
              <a:solidFill>
                <a:schemeClr val="dk1"/>
              </a:solidFill>
              <a:effectLst/>
              <a:latin typeface="ＭＳ ゴシック" pitchFamily="49" charset="-128"/>
              <a:ea typeface="ＭＳ ゴシック" pitchFamily="49" charset="-128"/>
              <a:cs typeface="+mn-cs"/>
            </a:rPr>
            <a:t>27</a:t>
          </a:r>
          <a:r>
            <a:rPr lang="ja-JP" altLang="ja-JP" sz="1400" b="0" i="0" baseline="0">
              <a:solidFill>
                <a:schemeClr val="dk1"/>
              </a:solidFill>
              <a:effectLst/>
              <a:latin typeface="ＭＳ ゴシック" pitchFamily="49" charset="-128"/>
              <a:ea typeface="ＭＳ ゴシック" pitchFamily="49" charset="-128"/>
              <a:cs typeface="+mn-cs"/>
            </a:rPr>
            <a:t>年度から小水力発電事業特別会計を設置している</a:t>
          </a:r>
          <a:r>
            <a:rPr lang="ja-JP" altLang="en-US" sz="1400" b="0" i="0" baseline="0">
              <a:solidFill>
                <a:schemeClr val="dk1"/>
              </a:solidFill>
              <a:effectLst/>
              <a:latin typeface="ＭＳ ゴシック" pitchFamily="49" charset="-128"/>
              <a:ea typeface="ＭＳ ゴシック" pitchFamily="49" charset="-128"/>
              <a:cs typeface="+mn-cs"/>
            </a:rPr>
            <a:t>。</a:t>
          </a:r>
          <a:endParaRPr lang="en-US" altLang="ja-JP" sz="1400" b="0" i="0" baseline="0">
            <a:solidFill>
              <a:schemeClr val="dk1"/>
            </a:solidFill>
            <a:effectLst/>
            <a:latin typeface="ＭＳ ゴシック" pitchFamily="49" charset="-128"/>
            <a:ea typeface="ＭＳ ゴシック" pitchFamily="49" charset="-128"/>
            <a:cs typeface="+mn-cs"/>
          </a:endParaRPr>
        </a:p>
        <a:p>
          <a:pPr eaLnBrk="1" fontAlgn="auto" latinLnBrk="0" hangingPunct="1"/>
          <a:r>
            <a:rPr lang="ja-JP" altLang="en-US" sz="1400" b="0" i="0" baseline="0">
              <a:solidFill>
                <a:schemeClr val="dk1"/>
              </a:solidFill>
              <a:effectLst/>
              <a:latin typeface="ＭＳ ゴシック" pitchFamily="49" charset="-128"/>
              <a:ea typeface="ＭＳ ゴシック" pitchFamily="49" charset="-128"/>
              <a:cs typeface="+mn-cs"/>
            </a:rPr>
            <a:t>　平成</a:t>
          </a:r>
          <a:r>
            <a:rPr lang="en-US" altLang="ja-JP" sz="1400" b="0" i="0" baseline="0">
              <a:solidFill>
                <a:schemeClr val="dk1"/>
              </a:solidFill>
              <a:effectLst/>
              <a:latin typeface="ＭＳ ゴシック" pitchFamily="49" charset="-128"/>
              <a:ea typeface="ＭＳ ゴシック" pitchFamily="49" charset="-128"/>
              <a:cs typeface="+mn-cs"/>
            </a:rPr>
            <a:t>28</a:t>
          </a:r>
          <a:r>
            <a:rPr lang="ja-JP" altLang="en-US" sz="1400" b="0" i="0" baseline="0">
              <a:solidFill>
                <a:schemeClr val="dk1"/>
              </a:solidFill>
              <a:effectLst/>
              <a:latin typeface="ＭＳ ゴシック" pitchFamily="49" charset="-128"/>
              <a:ea typeface="ＭＳ ゴシック" pitchFamily="49" charset="-128"/>
              <a:cs typeface="+mn-cs"/>
            </a:rPr>
            <a:t>年度決算においても、</a:t>
          </a:r>
          <a:r>
            <a:rPr lang="ja-JP" altLang="ja-JP" sz="1400" b="0" i="0" baseline="0">
              <a:solidFill>
                <a:schemeClr val="dk1"/>
              </a:solidFill>
              <a:effectLst/>
              <a:latin typeface="ＭＳ ゴシック" pitchFamily="49" charset="-128"/>
              <a:ea typeface="ＭＳ ゴシック" pitchFamily="49" charset="-128"/>
              <a:cs typeface="+mn-cs"/>
            </a:rPr>
            <a:t>一般会計、各特別会計</a:t>
          </a:r>
          <a:r>
            <a:rPr lang="ja-JP" altLang="en-US" sz="1400" b="0" i="0" baseline="0">
              <a:solidFill>
                <a:schemeClr val="dk1"/>
              </a:solidFill>
              <a:effectLst/>
              <a:latin typeface="ＭＳ ゴシック" pitchFamily="49" charset="-128"/>
              <a:ea typeface="ＭＳ ゴシック" pitchFamily="49" charset="-128"/>
              <a:cs typeface="+mn-cs"/>
            </a:rPr>
            <a:t>及び</a:t>
          </a:r>
          <a:r>
            <a:rPr lang="ja-JP" altLang="ja-JP" sz="1400" b="0" i="0" baseline="0">
              <a:solidFill>
                <a:schemeClr val="dk1"/>
              </a:solidFill>
              <a:effectLst/>
              <a:latin typeface="ＭＳ ゴシック" pitchFamily="49" charset="-128"/>
              <a:ea typeface="ＭＳ ゴシック" pitchFamily="49" charset="-128"/>
              <a:cs typeface="+mn-cs"/>
            </a:rPr>
            <a:t>企業会計について、すべて黒字となっている。</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今後も同水準を維持できるよう、引き続き経費削減に努め適正な財政運営を推進する。 </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平成</a:t>
          </a:r>
          <a:r>
            <a:rPr lang="en-US" altLang="ja-JP" sz="1400" b="0" i="0" baseline="0">
              <a:solidFill>
                <a:schemeClr val="dk1"/>
              </a:solidFill>
              <a:effectLst/>
              <a:latin typeface="ＭＳ ゴシック" pitchFamily="49" charset="-128"/>
              <a:ea typeface="ＭＳ ゴシック" pitchFamily="49" charset="-128"/>
              <a:cs typeface="+mn-cs"/>
            </a:rPr>
            <a:t>24</a:t>
          </a:r>
          <a:r>
            <a:rPr lang="ja-JP" altLang="ja-JP" sz="1400" b="0" i="0" baseline="0">
              <a:solidFill>
                <a:schemeClr val="dk1"/>
              </a:solidFill>
              <a:effectLst/>
              <a:latin typeface="ＭＳ ゴシック" pitchFamily="49" charset="-128"/>
              <a:ea typeface="ＭＳ ゴシック" pitchFamily="49" charset="-128"/>
              <a:cs typeface="+mn-cs"/>
            </a:rPr>
            <a:t>年度以降、平成</a:t>
          </a:r>
          <a:r>
            <a:rPr lang="en-US" altLang="ja-JP" sz="1400" b="0" i="0" baseline="0">
              <a:solidFill>
                <a:schemeClr val="dk1"/>
              </a:solidFill>
              <a:effectLst/>
              <a:latin typeface="ＭＳ ゴシック" pitchFamily="49" charset="-128"/>
              <a:ea typeface="ＭＳ ゴシック" pitchFamily="49" charset="-128"/>
              <a:cs typeface="+mn-cs"/>
            </a:rPr>
            <a:t>26</a:t>
          </a:r>
          <a:r>
            <a:rPr lang="ja-JP" altLang="ja-JP" sz="1400" b="0" i="0" baseline="0">
              <a:solidFill>
                <a:schemeClr val="dk1"/>
              </a:solidFill>
              <a:effectLst/>
              <a:latin typeface="ＭＳ ゴシック" pitchFamily="49" charset="-128"/>
              <a:ea typeface="ＭＳ ゴシック" pitchFamily="49" charset="-128"/>
              <a:cs typeface="+mn-cs"/>
            </a:rPr>
            <a:t>年度までは実質公債費率の分子はほぼ横ばいとなっている。 </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しかし、平成</a:t>
          </a:r>
          <a:r>
            <a:rPr lang="en-US" altLang="ja-JP" sz="1400" b="0" i="0" baseline="0">
              <a:solidFill>
                <a:schemeClr val="dk1"/>
              </a:solidFill>
              <a:effectLst/>
              <a:latin typeface="ＭＳ ゴシック" pitchFamily="49" charset="-128"/>
              <a:ea typeface="ＭＳ ゴシック" pitchFamily="49" charset="-128"/>
              <a:cs typeface="+mn-cs"/>
            </a:rPr>
            <a:t>27</a:t>
          </a:r>
          <a:r>
            <a:rPr lang="ja-JP" altLang="ja-JP" sz="1400" b="0" i="0" baseline="0">
              <a:solidFill>
                <a:schemeClr val="dk1"/>
              </a:solidFill>
              <a:effectLst/>
              <a:latin typeface="ＭＳ ゴシック" pitchFamily="49" charset="-128"/>
              <a:ea typeface="ＭＳ ゴシック" pitchFamily="49" charset="-128"/>
              <a:cs typeface="+mn-cs"/>
            </a:rPr>
            <a:t>年度</a:t>
          </a:r>
          <a:r>
            <a:rPr lang="ja-JP" altLang="en-US" sz="1400" b="0" i="0" baseline="0">
              <a:solidFill>
                <a:schemeClr val="dk1"/>
              </a:solidFill>
              <a:effectLst/>
              <a:latin typeface="ＭＳ ゴシック" pitchFamily="49" charset="-128"/>
              <a:ea typeface="ＭＳ ゴシック" pitchFamily="49" charset="-128"/>
              <a:cs typeface="+mn-cs"/>
            </a:rPr>
            <a:t>から</a:t>
          </a:r>
          <a:r>
            <a:rPr lang="ja-JP" altLang="ja-JP" sz="1400" b="0" i="0" baseline="0">
              <a:solidFill>
                <a:schemeClr val="dk1"/>
              </a:solidFill>
              <a:effectLst/>
              <a:latin typeface="ＭＳ ゴシック" pitchFamily="49" charset="-128"/>
              <a:ea typeface="ＭＳ ゴシック" pitchFamily="49" charset="-128"/>
              <a:cs typeface="+mn-cs"/>
            </a:rPr>
            <a:t>穴吹庁舎増築・改修事業債の元利償還金が</a:t>
          </a:r>
          <a:r>
            <a:rPr lang="ja-JP" altLang="en-US" sz="1400" b="0" i="0" baseline="0">
              <a:solidFill>
                <a:schemeClr val="dk1"/>
              </a:solidFill>
              <a:effectLst/>
              <a:latin typeface="ＭＳ ゴシック" pitchFamily="49" charset="-128"/>
              <a:ea typeface="ＭＳ ゴシック" pitchFamily="49" charset="-128"/>
              <a:cs typeface="+mn-cs"/>
            </a:rPr>
            <a:t>増加しており、</a:t>
          </a:r>
          <a:r>
            <a:rPr lang="ja-JP" altLang="ja-JP" sz="1400" b="0" i="0" baseline="0">
              <a:solidFill>
                <a:schemeClr val="dk1"/>
              </a:solidFill>
              <a:effectLst/>
              <a:latin typeface="ＭＳ ゴシック" pitchFamily="49" charset="-128"/>
              <a:ea typeface="ＭＳ ゴシック" pitchFamily="49" charset="-128"/>
              <a:cs typeface="+mn-cs"/>
            </a:rPr>
            <a:t>実質公債費比率の分子は増加</a:t>
          </a:r>
          <a:r>
            <a:rPr lang="ja-JP" altLang="en-US" sz="1400" b="0" i="0" baseline="0">
              <a:solidFill>
                <a:schemeClr val="dk1"/>
              </a:solidFill>
              <a:effectLst/>
              <a:latin typeface="ＭＳ ゴシック" pitchFamily="49" charset="-128"/>
              <a:ea typeface="ＭＳ ゴシック" pitchFamily="49" charset="-128"/>
              <a:cs typeface="+mn-cs"/>
            </a:rPr>
            <a:t>傾向となっている</a:t>
          </a:r>
          <a:r>
            <a:rPr lang="ja-JP" altLang="ja-JP" sz="1400" b="0" i="0" baseline="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なお</a:t>
          </a:r>
          <a:r>
            <a:rPr lang="ja-JP" altLang="en-US" sz="1400" b="0" i="0" baseline="0">
              <a:solidFill>
                <a:schemeClr val="dk1"/>
              </a:solidFill>
              <a:effectLst/>
              <a:latin typeface="ＭＳ ゴシック" pitchFamily="49" charset="-128"/>
              <a:ea typeface="ＭＳ ゴシック" pitchFamily="49" charset="-128"/>
              <a:cs typeface="+mn-cs"/>
            </a:rPr>
            <a:t>、</a:t>
          </a:r>
          <a:r>
            <a:rPr lang="ja-JP" altLang="ja-JP" sz="1400" b="0" i="0" baseline="0">
              <a:solidFill>
                <a:schemeClr val="dk1"/>
              </a:solidFill>
              <a:effectLst/>
              <a:latin typeface="ＭＳ ゴシック" pitchFamily="49" charset="-128"/>
              <a:ea typeface="ＭＳ ゴシック" pitchFamily="49" charset="-128"/>
              <a:cs typeface="+mn-cs"/>
            </a:rPr>
            <a:t>穴吹庁舎増築・改修事業債の元利償還については、平成</a:t>
          </a:r>
          <a:r>
            <a:rPr lang="en-US" altLang="ja-JP" sz="1400" b="0" i="0" baseline="0">
              <a:solidFill>
                <a:schemeClr val="dk1"/>
              </a:solidFill>
              <a:effectLst/>
              <a:latin typeface="ＭＳ ゴシック" pitchFamily="49" charset="-128"/>
              <a:ea typeface="ＭＳ ゴシック" pitchFamily="49" charset="-128"/>
              <a:cs typeface="+mn-cs"/>
            </a:rPr>
            <a:t>28</a:t>
          </a:r>
          <a:r>
            <a:rPr lang="ja-JP" altLang="ja-JP" sz="1400" b="0" i="0" baseline="0">
              <a:solidFill>
                <a:schemeClr val="dk1"/>
              </a:solidFill>
              <a:effectLst/>
              <a:latin typeface="ＭＳ ゴシック" pitchFamily="49" charset="-128"/>
              <a:ea typeface="ＭＳ ゴシック" pitchFamily="49" charset="-128"/>
              <a:cs typeface="+mn-cs"/>
            </a:rPr>
            <a:t>年度をピークに平成</a:t>
          </a:r>
          <a:r>
            <a:rPr lang="en-US" altLang="ja-JP" sz="1400" b="0" i="0" baseline="0">
              <a:solidFill>
                <a:schemeClr val="dk1"/>
              </a:solidFill>
              <a:effectLst/>
              <a:latin typeface="ＭＳ ゴシック" pitchFamily="49" charset="-128"/>
              <a:ea typeface="ＭＳ ゴシック" pitchFamily="49" charset="-128"/>
              <a:cs typeface="+mn-cs"/>
            </a:rPr>
            <a:t>30</a:t>
          </a:r>
          <a:r>
            <a:rPr lang="ja-JP" altLang="ja-JP" sz="1400" b="0" i="0" baseline="0">
              <a:solidFill>
                <a:schemeClr val="dk1"/>
              </a:solidFill>
              <a:effectLst/>
              <a:latin typeface="ＭＳ ゴシック" pitchFamily="49" charset="-128"/>
              <a:ea typeface="ＭＳ ゴシック" pitchFamily="49" charset="-128"/>
              <a:cs typeface="+mn-cs"/>
            </a:rPr>
            <a:t>年度まで続くため、実質公債費比率の分子は平成</a:t>
          </a:r>
          <a:r>
            <a:rPr lang="en-US" altLang="ja-JP" sz="1400" b="0" i="0" baseline="0">
              <a:solidFill>
                <a:schemeClr val="dk1"/>
              </a:solidFill>
              <a:effectLst/>
              <a:latin typeface="ＭＳ ゴシック" pitchFamily="49" charset="-128"/>
              <a:ea typeface="ＭＳ ゴシック" pitchFamily="49" charset="-128"/>
              <a:cs typeface="+mn-cs"/>
            </a:rPr>
            <a:t>29</a:t>
          </a:r>
          <a:r>
            <a:rPr lang="ja-JP" altLang="ja-JP" sz="1400" b="0" i="0" baseline="0">
              <a:solidFill>
                <a:schemeClr val="dk1"/>
              </a:solidFill>
              <a:effectLst/>
              <a:latin typeface="ＭＳ ゴシック" pitchFamily="49" charset="-128"/>
              <a:ea typeface="ＭＳ ゴシック" pitchFamily="49" charset="-128"/>
              <a:cs typeface="+mn-cs"/>
            </a:rPr>
            <a:t>年度決算まで増加することが見込まれる。 </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このため、毎年度当初予算編成時における市債発行限度額の設定や繰上償還の実施などにより公債費の抑制に取り組む。 </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ＭＳ ゴシック" pitchFamily="49" charset="-128"/>
              <a:ea typeface="ＭＳ ゴシック" pitchFamily="49" charset="-128"/>
              <a:cs typeface="+mn-cs"/>
            </a:rPr>
            <a:t>　</a:t>
          </a:r>
          <a:r>
            <a:rPr lang="ja-JP" altLang="en-US" sz="1400" b="0" i="0" baseline="0">
              <a:solidFill>
                <a:schemeClr val="dk1"/>
              </a:solidFill>
              <a:effectLst/>
              <a:latin typeface="ＭＳ ゴシック" pitchFamily="49" charset="-128"/>
              <a:ea typeface="ＭＳ ゴシック" pitchFamily="49" charset="-128"/>
              <a:cs typeface="+mn-cs"/>
            </a:rPr>
            <a:t>一部事務組合等負担見込額の減少</a:t>
          </a:r>
          <a:r>
            <a:rPr lang="ja-JP" altLang="ja-JP" sz="1400" b="0" i="0" baseline="0">
              <a:solidFill>
                <a:schemeClr val="dk1"/>
              </a:solidFill>
              <a:effectLst/>
              <a:latin typeface="ＭＳ ゴシック" pitchFamily="49" charset="-128"/>
              <a:ea typeface="ＭＳ ゴシック" pitchFamily="49" charset="-128"/>
              <a:cs typeface="+mn-cs"/>
            </a:rPr>
            <a:t>や設立法人の負債等に対する負担見込額の減少により、地方債残高を除く将来負担額は減少している。</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a:t>
          </a:r>
          <a:r>
            <a:rPr lang="ja-JP" altLang="en-US" sz="1400" b="0" i="0" baseline="0">
              <a:solidFill>
                <a:schemeClr val="dk1"/>
              </a:solidFill>
              <a:effectLst/>
              <a:latin typeface="ＭＳ ゴシック" pitchFamily="49" charset="-128"/>
              <a:ea typeface="ＭＳ ゴシック" pitchFamily="49" charset="-128"/>
              <a:cs typeface="+mn-cs"/>
            </a:rPr>
            <a:t>しかしながら、減債基金の取崩し等により充当可能</a:t>
          </a:r>
          <a:r>
            <a:rPr lang="ja-JP" altLang="ja-JP" sz="1400" b="0" i="0" baseline="0">
              <a:solidFill>
                <a:schemeClr val="dk1"/>
              </a:solidFill>
              <a:effectLst/>
              <a:latin typeface="ＭＳ ゴシック" pitchFamily="49" charset="-128"/>
              <a:ea typeface="ＭＳ ゴシック" pitchFamily="49" charset="-128"/>
              <a:cs typeface="+mn-cs"/>
            </a:rPr>
            <a:t>基金</a:t>
          </a:r>
          <a:r>
            <a:rPr lang="ja-JP" altLang="en-US" sz="1400" b="0" i="0" baseline="0">
              <a:solidFill>
                <a:schemeClr val="dk1"/>
              </a:solidFill>
              <a:effectLst/>
              <a:latin typeface="ＭＳ ゴシック" pitchFamily="49" charset="-128"/>
              <a:ea typeface="ＭＳ ゴシック" pitchFamily="49" charset="-128"/>
              <a:cs typeface="+mn-cs"/>
            </a:rPr>
            <a:t>が減少したことから</a:t>
          </a:r>
          <a:r>
            <a:rPr lang="ja-JP" altLang="ja-JP" sz="1400" b="0" i="0" baseline="0">
              <a:solidFill>
                <a:schemeClr val="dk1"/>
              </a:solidFill>
              <a:effectLst/>
              <a:latin typeface="ＭＳ ゴシック" pitchFamily="49" charset="-128"/>
              <a:ea typeface="ＭＳ ゴシック" pitchFamily="49" charset="-128"/>
              <a:cs typeface="+mn-cs"/>
            </a:rPr>
            <a:t>、将来負担比率の分子は前年度から約</a:t>
          </a:r>
          <a:r>
            <a:rPr lang="en-US" altLang="ja-JP" sz="1400" b="0" i="0" baseline="0">
              <a:solidFill>
                <a:schemeClr val="dk1"/>
              </a:solidFill>
              <a:effectLst/>
              <a:latin typeface="ＭＳ ゴシック" pitchFamily="49" charset="-128"/>
              <a:ea typeface="ＭＳ ゴシック" pitchFamily="49" charset="-128"/>
              <a:cs typeface="+mn-cs"/>
            </a:rPr>
            <a:t>11</a:t>
          </a:r>
          <a:r>
            <a:rPr lang="ja-JP" altLang="ja-JP" sz="1400" b="0" i="0" baseline="0">
              <a:solidFill>
                <a:schemeClr val="dk1"/>
              </a:solidFill>
              <a:effectLst/>
              <a:latin typeface="ＭＳ ゴシック" pitchFamily="49" charset="-128"/>
              <a:ea typeface="ＭＳ ゴシック" pitchFamily="49" charset="-128"/>
              <a:cs typeface="+mn-cs"/>
            </a:rPr>
            <a:t>億円</a:t>
          </a:r>
          <a:r>
            <a:rPr lang="ja-JP" altLang="en-US" sz="1400" b="0" i="0" baseline="0">
              <a:solidFill>
                <a:schemeClr val="dk1"/>
              </a:solidFill>
              <a:effectLst/>
              <a:latin typeface="ＭＳ ゴシック" pitchFamily="49" charset="-128"/>
              <a:ea typeface="ＭＳ ゴシック" pitchFamily="49" charset="-128"/>
              <a:cs typeface="+mn-cs"/>
            </a:rPr>
            <a:t>増加と</a:t>
          </a:r>
          <a:r>
            <a:rPr lang="ja-JP" altLang="ja-JP" sz="1400" b="0" i="0" baseline="0">
              <a:solidFill>
                <a:schemeClr val="dk1"/>
              </a:solidFill>
              <a:effectLst/>
              <a:latin typeface="ＭＳ ゴシック" pitchFamily="49" charset="-128"/>
              <a:ea typeface="ＭＳ ゴシック" pitchFamily="49" charset="-128"/>
              <a:cs typeface="+mn-cs"/>
            </a:rPr>
            <a:t>なった。 </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一方、一般会計等の地方債残高については、穴吹庁舎増築・改修事業</a:t>
          </a:r>
          <a:r>
            <a:rPr lang="ja-JP" altLang="en-US" sz="1400" b="0" i="0" baseline="0">
              <a:solidFill>
                <a:schemeClr val="dk1"/>
              </a:solidFill>
              <a:effectLst/>
              <a:latin typeface="ＭＳ ゴシック" pitchFamily="49" charset="-128"/>
              <a:ea typeface="ＭＳ ゴシック" pitchFamily="49" charset="-128"/>
              <a:cs typeface="+mn-cs"/>
            </a:rPr>
            <a:t>（</a:t>
          </a:r>
          <a:r>
            <a:rPr lang="ja-JP" altLang="ja-JP" sz="1400" b="0" i="0" baseline="0">
              <a:solidFill>
                <a:schemeClr val="dk1"/>
              </a:solidFill>
              <a:effectLst/>
              <a:latin typeface="ＭＳ ゴシック" pitchFamily="49" charset="-128"/>
              <a:ea typeface="ＭＳ ゴシック" pitchFamily="49" charset="-128"/>
              <a:cs typeface="+mn-cs"/>
            </a:rPr>
            <a:t>平成</a:t>
          </a:r>
          <a:r>
            <a:rPr lang="en-US" altLang="ja-JP" sz="1400" b="0" i="0" baseline="0">
              <a:solidFill>
                <a:schemeClr val="dk1"/>
              </a:solidFill>
              <a:effectLst/>
              <a:latin typeface="ＭＳ ゴシック" pitchFamily="49" charset="-128"/>
              <a:ea typeface="ＭＳ ゴシック" pitchFamily="49" charset="-128"/>
              <a:cs typeface="+mn-cs"/>
            </a:rPr>
            <a:t>26</a:t>
          </a:r>
          <a:r>
            <a:rPr lang="ja-JP" altLang="ja-JP" sz="1400" b="0" i="0" baseline="0">
              <a:solidFill>
                <a:schemeClr val="dk1"/>
              </a:solidFill>
              <a:effectLst/>
              <a:latin typeface="ＭＳ ゴシック" pitchFamily="49" charset="-128"/>
              <a:ea typeface="ＭＳ ゴシック" pitchFamily="49" charset="-128"/>
              <a:cs typeface="+mn-cs"/>
            </a:rPr>
            <a:t>年度で終了</a:t>
          </a:r>
          <a:r>
            <a:rPr lang="ja-JP" altLang="en-US" sz="1400" b="0" i="0" baseline="0">
              <a:solidFill>
                <a:schemeClr val="dk1"/>
              </a:solidFill>
              <a:effectLst/>
              <a:latin typeface="ＭＳ ゴシック" pitchFamily="49" charset="-128"/>
              <a:ea typeface="ＭＳ ゴシック" pitchFamily="49" charset="-128"/>
              <a:cs typeface="+mn-cs"/>
            </a:rPr>
            <a:t>）のほか、</a:t>
          </a:r>
          <a:r>
            <a:rPr lang="ja-JP" altLang="ja-JP" sz="1400" b="0" i="0" baseline="0">
              <a:solidFill>
                <a:schemeClr val="dk1"/>
              </a:solidFill>
              <a:effectLst/>
              <a:latin typeface="ＭＳ ゴシック" pitchFamily="49" charset="-128"/>
              <a:ea typeface="ＭＳ ゴシック" pitchFamily="49" charset="-128"/>
              <a:cs typeface="+mn-cs"/>
            </a:rPr>
            <a:t>循環型社会形成推進負担事業や</a:t>
          </a:r>
          <a:r>
            <a:rPr lang="ja-JP" altLang="en-US" sz="1400" b="0" i="0" baseline="0">
              <a:solidFill>
                <a:schemeClr val="dk1"/>
              </a:solidFill>
              <a:effectLst/>
              <a:latin typeface="ＭＳ ゴシック" pitchFamily="49" charset="-128"/>
              <a:ea typeface="ＭＳ ゴシック" pitchFamily="49" charset="-128"/>
              <a:cs typeface="+mn-cs"/>
            </a:rPr>
            <a:t>美馬地区</a:t>
          </a:r>
          <a:r>
            <a:rPr lang="ja-JP" altLang="ja-JP" sz="1400" b="0" i="0" baseline="0">
              <a:solidFill>
                <a:schemeClr val="dk1"/>
              </a:solidFill>
              <a:effectLst/>
              <a:latin typeface="ＭＳ ゴシック" pitchFamily="49" charset="-128"/>
              <a:ea typeface="ＭＳ ゴシック" pitchFamily="49" charset="-128"/>
              <a:cs typeface="+mn-cs"/>
            </a:rPr>
            <a:t>統合小学校建設事業</a:t>
          </a:r>
          <a:r>
            <a:rPr lang="ja-JP" altLang="en-US" sz="1400" b="0" i="0" baseline="0">
              <a:solidFill>
                <a:schemeClr val="dk1"/>
              </a:solidFill>
              <a:effectLst/>
              <a:latin typeface="ＭＳ ゴシック" pitchFamily="49" charset="-128"/>
              <a:ea typeface="ＭＳ ゴシック" pitchFamily="49" charset="-128"/>
              <a:cs typeface="+mn-cs"/>
            </a:rPr>
            <a:t>（ともに平成</a:t>
          </a:r>
          <a:r>
            <a:rPr lang="en-US" altLang="ja-JP" sz="1400" b="0" i="0" baseline="0">
              <a:solidFill>
                <a:schemeClr val="dk1"/>
              </a:solidFill>
              <a:effectLst/>
              <a:latin typeface="ＭＳ ゴシック" pitchFamily="49" charset="-128"/>
              <a:ea typeface="ＭＳ ゴシック" pitchFamily="49" charset="-128"/>
              <a:cs typeface="+mn-cs"/>
            </a:rPr>
            <a:t>28</a:t>
          </a:r>
          <a:r>
            <a:rPr lang="ja-JP" altLang="en-US" sz="1400" b="0" i="0" baseline="0">
              <a:solidFill>
                <a:schemeClr val="dk1"/>
              </a:solidFill>
              <a:effectLst/>
              <a:latin typeface="ＭＳ ゴシック" pitchFamily="49" charset="-128"/>
              <a:ea typeface="ＭＳ ゴシック" pitchFamily="49" charset="-128"/>
              <a:cs typeface="+mn-cs"/>
            </a:rPr>
            <a:t>年度で終了）</a:t>
          </a:r>
          <a:r>
            <a:rPr lang="ja-JP" altLang="ja-JP" sz="1400" b="0" i="0" baseline="0">
              <a:solidFill>
                <a:schemeClr val="dk1"/>
              </a:solidFill>
              <a:effectLst/>
              <a:latin typeface="ＭＳ ゴシック" pitchFamily="49" charset="-128"/>
              <a:ea typeface="ＭＳ ゴシック" pitchFamily="49" charset="-128"/>
              <a:cs typeface="+mn-cs"/>
            </a:rPr>
            <a:t>などの大型事業に伴う地方債発行</a:t>
          </a:r>
          <a:r>
            <a:rPr lang="ja-JP" altLang="en-US" sz="1400" b="0" i="0" baseline="0">
              <a:solidFill>
                <a:schemeClr val="dk1"/>
              </a:solidFill>
              <a:effectLst/>
              <a:latin typeface="ＭＳ ゴシック" pitchFamily="49" charset="-128"/>
              <a:ea typeface="ＭＳ ゴシック" pitchFamily="49" charset="-128"/>
              <a:cs typeface="+mn-cs"/>
            </a:rPr>
            <a:t>額が</a:t>
          </a:r>
          <a:r>
            <a:rPr lang="ja-JP" altLang="ja-JP" sz="1400" b="0" i="0" baseline="0">
              <a:solidFill>
                <a:schemeClr val="dk1"/>
              </a:solidFill>
              <a:effectLst/>
              <a:latin typeface="ＭＳ ゴシック" pitchFamily="49" charset="-128"/>
              <a:ea typeface="ＭＳ ゴシック" pitchFamily="49" charset="-128"/>
              <a:cs typeface="+mn-cs"/>
            </a:rPr>
            <a:t>増加</a:t>
          </a:r>
          <a:r>
            <a:rPr lang="ja-JP" altLang="en-US" sz="1400" b="0" i="0" baseline="0">
              <a:solidFill>
                <a:schemeClr val="dk1"/>
              </a:solidFill>
              <a:effectLst/>
              <a:latin typeface="ＭＳ ゴシック" pitchFamily="49" charset="-128"/>
              <a:ea typeface="ＭＳ ゴシック" pitchFamily="49" charset="-128"/>
              <a:cs typeface="+mn-cs"/>
            </a:rPr>
            <a:t>したため、増加している。また地域交流センター整備事業（平成</a:t>
          </a:r>
          <a:r>
            <a:rPr lang="en-US" altLang="ja-JP" sz="1400" b="0" i="0" baseline="0">
              <a:solidFill>
                <a:schemeClr val="dk1"/>
              </a:solidFill>
              <a:effectLst/>
              <a:latin typeface="ＭＳ ゴシック" pitchFamily="49" charset="-128"/>
              <a:ea typeface="ＭＳ ゴシック" pitchFamily="49" charset="-128"/>
              <a:cs typeface="+mn-cs"/>
            </a:rPr>
            <a:t>29</a:t>
          </a:r>
          <a:r>
            <a:rPr lang="ja-JP" altLang="en-US" sz="1400" b="0" i="0" baseline="0">
              <a:solidFill>
                <a:schemeClr val="dk1"/>
              </a:solidFill>
              <a:effectLst/>
              <a:latin typeface="ＭＳ ゴシック" pitchFamily="49" charset="-128"/>
              <a:ea typeface="ＭＳ ゴシック" pitchFamily="49" charset="-128"/>
              <a:cs typeface="+mn-cs"/>
            </a:rPr>
            <a:t>年度で終了）に係る地方債発行の</a:t>
          </a:r>
          <a:r>
            <a:rPr lang="ja-JP" altLang="ja-JP" sz="1400" b="0" i="0" baseline="0">
              <a:solidFill>
                <a:schemeClr val="dk1"/>
              </a:solidFill>
              <a:effectLst/>
              <a:latin typeface="ＭＳ ゴシック" pitchFamily="49" charset="-128"/>
              <a:ea typeface="ＭＳ ゴシック" pitchFamily="49" charset="-128"/>
              <a:cs typeface="+mn-cs"/>
            </a:rPr>
            <a:t>ため、</a:t>
          </a:r>
          <a:r>
            <a:rPr lang="ja-JP" altLang="en-US" sz="1400" b="0" i="0" baseline="0">
              <a:solidFill>
                <a:schemeClr val="dk1"/>
              </a:solidFill>
              <a:effectLst/>
              <a:latin typeface="ＭＳ ゴシック" pitchFamily="49" charset="-128"/>
              <a:ea typeface="ＭＳ ゴシック" pitchFamily="49" charset="-128"/>
              <a:cs typeface="+mn-cs"/>
            </a:rPr>
            <a:t>今後も</a:t>
          </a:r>
          <a:r>
            <a:rPr lang="ja-JP" altLang="ja-JP" sz="1400" b="0" i="0" baseline="0">
              <a:solidFill>
                <a:schemeClr val="dk1"/>
              </a:solidFill>
              <a:effectLst/>
              <a:latin typeface="ＭＳ ゴシック" pitchFamily="49" charset="-128"/>
              <a:ea typeface="ＭＳ ゴシック" pitchFamily="49" charset="-128"/>
              <a:cs typeface="+mn-cs"/>
            </a:rPr>
            <a:t>増加が予想される。 </a:t>
          </a:r>
          <a:endParaRPr lang="ja-JP" altLang="ja-JP" sz="1400">
            <a:effectLst/>
            <a:latin typeface="ＭＳ ゴシック" pitchFamily="49" charset="-128"/>
            <a:ea typeface="ＭＳ ゴシック" pitchFamily="49" charset="-128"/>
          </a:endParaRPr>
        </a:p>
        <a:p>
          <a:r>
            <a:rPr lang="ja-JP" altLang="ja-JP" sz="1400" b="0" i="0" baseline="0">
              <a:solidFill>
                <a:schemeClr val="dk1"/>
              </a:solidFill>
              <a:effectLst/>
              <a:latin typeface="ＭＳ ゴシック" pitchFamily="49" charset="-128"/>
              <a:ea typeface="ＭＳ ゴシック" pitchFamily="49" charset="-128"/>
              <a:cs typeface="+mn-cs"/>
            </a:rPr>
            <a:t>　このため、毎年度当初予算編成時における市債発行限度額の設定や繰上償還の実施などにより公債費の抑制に取り組む。</a:t>
          </a:r>
          <a:endParaRPr lang="ja-JP" altLang="ja-JP" sz="1400">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類似団体内平均値を下回っているが、これは平成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年度以降、幼保連携型認定こども園や美馬地区統合小学校の建設、岩倉中学校屋内運動場の建替えや市役所庁舎の増築・改修を行ったことなどによるものと考えられる。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32</xdr:row>
      <xdr:rowOff>51117</xdr:rowOff>
    </xdr:to>
    <xdr:cxnSp macro="">
      <xdr:nvCxnSpPr>
        <xdr:cNvPr id="60" name="直線コネクタ 59"/>
        <xdr:cNvCxnSpPr/>
      </xdr:nvCxnSpPr>
      <xdr:spPr>
        <a:xfrm flipV="1">
          <a:off x="4760595" y="5384800"/>
          <a:ext cx="1270" cy="9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54944</xdr:rowOff>
    </xdr:from>
    <xdr:ext cx="405111" cy="259045"/>
    <xdr:sp macro="" textlink="">
      <xdr:nvSpPr>
        <xdr:cNvPr id="61" name="有形固定資産減価償却率最小値テキスト"/>
        <xdr:cNvSpPr txBox="1"/>
      </xdr:nvSpPr>
      <xdr:spPr>
        <a:xfrm>
          <a:off x="4813300" y="63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32</xdr:row>
      <xdr:rowOff>51117</xdr:rowOff>
    </xdr:from>
    <xdr:to>
      <xdr:col>3</xdr:col>
      <xdr:colOff>1260475</xdr:colOff>
      <xdr:row>32</xdr:row>
      <xdr:rowOff>51117</xdr:rowOff>
    </xdr:to>
    <xdr:cxnSp macro="">
      <xdr:nvCxnSpPr>
        <xdr:cNvPr id="62" name="直線コネクタ 61"/>
        <xdr:cNvCxnSpPr/>
      </xdr:nvCxnSpPr>
      <xdr:spPr>
        <a:xfrm>
          <a:off x="4673600" y="631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3"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4" name="直線コネクタ 63"/>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103205</xdr:rowOff>
    </xdr:from>
    <xdr:ext cx="405111" cy="259045"/>
    <xdr:sp macro="" textlink="">
      <xdr:nvSpPr>
        <xdr:cNvPr id="65" name="有形固定資産減価償却率平均値テキスト"/>
        <xdr:cNvSpPr txBox="1"/>
      </xdr:nvSpPr>
      <xdr:spPr>
        <a:xfrm>
          <a:off x="4813300" y="5684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124778</xdr:rowOff>
    </xdr:from>
    <xdr:to>
      <xdr:col>3</xdr:col>
      <xdr:colOff>1222375</xdr:colOff>
      <xdr:row>29</xdr:row>
      <xdr:rowOff>54928</xdr:rowOff>
    </xdr:to>
    <xdr:sp macro="" textlink="">
      <xdr:nvSpPr>
        <xdr:cNvPr id="66" name="フローチャート : 判断 65"/>
        <xdr:cNvSpPr/>
      </xdr:nvSpPr>
      <xdr:spPr>
        <a:xfrm>
          <a:off x="4711700" y="570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72072</xdr:rowOff>
    </xdr:from>
    <xdr:to>
      <xdr:col>3</xdr:col>
      <xdr:colOff>511175</xdr:colOff>
      <xdr:row>30</xdr:row>
      <xdr:rowOff>2222</xdr:rowOff>
    </xdr:to>
    <xdr:sp macro="" textlink="">
      <xdr:nvSpPr>
        <xdr:cNvPr id="67" name="フローチャート : 判断 66"/>
        <xdr:cNvSpPr/>
      </xdr:nvSpPr>
      <xdr:spPr>
        <a:xfrm>
          <a:off x="4000500" y="582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8" name="テキスト ボックス 6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9" name="テキスト ボックス 6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0" name="テキスト ボックス 6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1" name="テキスト ボックス 7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2" name="テキスト ボックス 7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151447</xdr:rowOff>
    </xdr:from>
    <xdr:to>
      <xdr:col>3</xdr:col>
      <xdr:colOff>511175</xdr:colOff>
      <xdr:row>33</xdr:row>
      <xdr:rowOff>81597</xdr:rowOff>
    </xdr:to>
    <xdr:sp macro="" textlink="">
      <xdr:nvSpPr>
        <xdr:cNvPr id="73" name="円/楕円 72"/>
        <xdr:cNvSpPr/>
      </xdr:nvSpPr>
      <xdr:spPr>
        <a:xfrm>
          <a:off x="4000500" y="64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18749</xdr:rowOff>
    </xdr:from>
    <xdr:ext cx="405111" cy="259045"/>
    <xdr:sp macro="" textlink="">
      <xdr:nvSpPr>
        <xdr:cNvPr id="74" name="n_1aveValue有形固定資産減価償却率"/>
        <xdr:cNvSpPr txBox="1"/>
      </xdr:nvSpPr>
      <xdr:spPr>
        <a:xfrm>
          <a:off x="3836043"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72724</xdr:rowOff>
    </xdr:from>
    <xdr:ext cx="405111" cy="259045"/>
    <xdr:sp macro="" textlink="">
      <xdr:nvSpPr>
        <xdr:cNvPr id="75" name="n_1mainValue有形固定資産減価償却率"/>
        <xdr:cNvSpPr txBox="1"/>
      </xdr:nvSpPr>
      <xdr:spPr>
        <a:xfrm>
          <a:off x="3836043" y="65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79" name="正方形/長方形 7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0" name="正方形/長方形 7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1" name="正方形/長方形 8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2" name="テキスト ボックス 8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3" name="正方形/長方形 8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4" name="正方形/長方形 8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5" name="正方形/長方形 8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6" name="テキスト ボックス 8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7" name="テキスト ボックス 8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8" name="テキスト ボックス 8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9" name="テキスト ボックス 8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73" name="直線コネクタ 72"/>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74"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75" name="直線コネクタ 74"/>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76"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77" name="直線コネクタ 76"/>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78"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79" name="フローチャート : 判断 78"/>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80" name="フローチャート : 判断 79"/>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170180</xdr:rowOff>
    </xdr:from>
    <xdr:to>
      <xdr:col>5</xdr:col>
      <xdr:colOff>409575</xdr:colOff>
      <xdr:row>58</xdr:row>
      <xdr:rowOff>100330</xdr:rowOff>
    </xdr:to>
    <xdr:sp macro="" textlink="">
      <xdr:nvSpPr>
        <xdr:cNvPr id="86" name="円/楕円 85"/>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87"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116857</xdr:rowOff>
    </xdr:from>
    <xdr:ext cx="405111" cy="259045"/>
    <xdr:sp macro="" textlink="">
      <xdr:nvSpPr>
        <xdr:cNvPr id="88" name="n_1mainValue【橋りょう・トンネル】&#10;有形固定資産減価償却率"/>
        <xdr:cNvSpPr txBox="1"/>
      </xdr:nvSpPr>
      <xdr:spPr>
        <a:xfrm>
          <a:off x="3582043"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00" name="テキスト ボックス 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02" name="テキスト ボックス 1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04" name="テキスト ボックス 1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06" name="テキスト ボックス 1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08" name="テキスト ボックス 1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10" name="テキスト ボックス 1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12" name="直線コネクタ 111"/>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13"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14" name="直線コネクタ 113"/>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15"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16" name="直線コネクタ 115"/>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17"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18" name="フローチャート : 判断 117"/>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19" name="フローチャート : 判断 118"/>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50127</xdr:rowOff>
    </xdr:from>
    <xdr:to>
      <xdr:col>14</xdr:col>
      <xdr:colOff>79375</xdr:colOff>
      <xdr:row>60</xdr:row>
      <xdr:rowOff>151727</xdr:rowOff>
    </xdr:to>
    <xdr:sp macro="" textlink="">
      <xdr:nvSpPr>
        <xdr:cNvPr id="125" name="円/楕円 124"/>
        <xdr:cNvSpPr/>
      </xdr:nvSpPr>
      <xdr:spPr>
        <a:xfrm>
          <a:off x="9588500" y="10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26"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168254</xdr:rowOff>
    </xdr:from>
    <xdr:ext cx="599010" cy="259045"/>
    <xdr:sp macro="" textlink="">
      <xdr:nvSpPr>
        <xdr:cNvPr id="127" name="n_1mainValue【橋りょう・トンネル】&#10;一人当たり有形固定資産（償却資産）額"/>
        <xdr:cNvSpPr txBox="1"/>
      </xdr:nvSpPr>
      <xdr:spPr>
        <a:xfrm>
          <a:off x="9327094" y="101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6" name="テキスト ボックス 14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150" name="直線コネクタ 149"/>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151"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152" name="直線コネクタ 151"/>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153"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154" name="直線コネクタ 153"/>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155"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156" name="フローチャート : 判断 155"/>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157" name="フローチャート : 判断 156"/>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17018</xdr:rowOff>
    </xdr:from>
    <xdr:to>
      <xdr:col>5</xdr:col>
      <xdr:colOff>409575</xdr:colOff>
      <xdr:row>80</xdr:row>
      <xdr:rowOff>118618</xdr:rowOff>
    </xdr:to>
    <xdr:sp macro="" textlink="">
      <xdr:nvSpPr>
        <xdr:cNvPr id="163" name="円/楕円 162"/>
        <xdr:cNvSpPr/>
      </xdr:nvSpPr>
      <xdr:spPr>
        <a:xfrm>
          <a:off x="3746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164"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135145</xdr:rowOff>
    </xdr:from>
    <xdr:ext cx="405111" cy="259045"/>
    <xdr:sp macro="" textlink="">
      <xdr:nvSpPr>
        <xdr:cNvPr id="165" name="n_1mainValue【公営住宅】&#10;有形固定資産減価償却率"/>
        <xdr:cNvSpPr txBox="1"/>
      </xdr:nvSpPr>
      <xdr:spPr>
        <a:xfrm>
          <a:off x="3582043"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187" name="直線コネクタ 186"/>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188"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189" name="直線コネクタ 188"/>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190"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191" name="直線コネクタ 190"/>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192"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193" name="フローチャート : 判断 192"/>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194" name="フローチャート : 判断 193"/>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5" name="テキスト ボックス 1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6" name="テキスト ボックス 1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7" name="テキスト ボックス 1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8" name="テキスト ボックス 1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9" name="テキスト ボックス 1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85598</xdr:rowOff>
    </xdr:from>
    <xdr:to>
      <xdr:col>14</xdr:col>
      <xdr:colOff>79375</xdr:colOff>
      <xdr:row>81</xdr:row>
      <xdr:rowOff>15748</xdr:rowOff>
    </xdr:to>
    <xdr:sp macro="" textlink="">
      <xdr:nvSpPr>
        <xdr:cNvPr id="200" name="円/楕円 199"/>
        <xdr:cNvSpPr/>
      </xdr:nvSpPr>
      <xdr:spPr>
        <a:xfrm>
          <a:off x="9588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01"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32275</xdr:rowOff>
    </xdr:from>
    <xdr:ext cx="469744" cy="259045"/>
    <xdr:sp macro="" textlink="">
      <xdr:nvSpPr>
        <xdr:cNvPr id="202" name="n_1mainValue【公営住宅】&#10;一人当たり面積"/>
        <xdr:cNvSpPr txBox="1"/>
      </xdr:nvSpPr>
      <xdr:spPr>
        <a:xfrm>
          <a:off x="93917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9" name="テキスト ボックス 2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0" name="直線コネクタ 2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1" name="テキスト ボックス 2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2" name="直線コネクタ 2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3" name="テキスト ボックス 2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4" name="直線コネクタ 2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5" name="テキスト ボックス 2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6" name="直線コネクタ 2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7" name="テキスト ボックス 2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8" name="直線コネクタ 2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9" name="テキスト ボックス 2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243" name="直線コネクタ 242"/>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244"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245" name="直線コネクタ 244"/>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6"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7" name="直線コネクタ 24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248"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249" name="フローチャート : 判断 24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250" name="フローチャート : 判断 249"/>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147320</xdr:rowOff>
    </xdr:from>
    <xdr:to>
      <xdr:col>22</xdr:col>
      <xdr:colOff>415925</xdr:colOff>
      <xdr:row>39</xdr:row>
      <xdr:rowOff>77470</xdr:rowOff>
    </xdr:to>
    <xdr:sp macro="" textlink="">
      <xdr:nvSpPr>
        <xdr:cNvPr id="256" name="円/楕円 255"/>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257"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68597</xdr:rowOff>
    </xdr:from>
    <xdr:ext cx="405111" cy="259045"/>
    <xdr:sp macro="" textlink="">
      <xdr:nvSpPr>
        <xdr:cNvPr id="258" name="n_1mainValue【認定こども園・幼稚園・保育所】&#10;有形固定資産減価償却率"/>
        <xdr:cNvSpPr txBox="1"/>
      </xdr:nvSpPr>
      <xdr:spPr>
        <a:xfrm>
          <a:off x="15266043"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9" name="直線コネクタ 2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0" name="テキスト ボックス 26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1" name="直線コネクタ 2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2" name="テキスト ボックス 27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3" name="直線コネクタ 2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4" name="テキスト ボックス 27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5" name="直線コネクタ 2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6" name="テキスト ボックス 27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8" name="テキスト ボックス 2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280" name="直線コネクタ 279"/>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281"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282" name="直線コネクタ 281"/>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283"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284" name="直線コネクタ 283"/>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285"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286" name="フローチャート : 判断 285"/>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287" name="フローチャート : 判断 286"/>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123698</xdr:rowOff>
    </xdr:from>
    <xdr:to>
      <xdr:col>31</xdr:col>
      <xdr:colOff>85725</xdr:colOff>
      <xdr:row>37</xdr:row>
      <xdr:rowOff>53848</xdr:rowOff>
    </xdr:to>
    <xdr:sp macro="" textlink="">
      <xdr:nvSpPr>
        <xdr:cNvPr id="293" name="円/楕円 292"/>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294"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70375</xdr:rowOff>
    </xdr:from>
    <xdr:ext cx="469744" cy="259045"/>
    <xdr:sp macro="" textlink="">
      <xdr:nvSpPr>
        <xdr:cNvPr id="295" name="n_1mainValue【認定こども園・幼稚園・保育所】&#10;一人当たり面積"/>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4" name="テキスト ボックス 3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6" name="テキスト ボックス 3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7" name="直線コネクタ 30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8" name="テキスト ボックス 30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9" name="直線コネクタ 30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0" name="テキスト ボックス 30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1" name="直線コネクタ 31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2" name="テキスト ボックス 31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3" name="直線コネクタ 31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4" name="テキスト ボックス 31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5" name="直線コネクタ 3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6" name="テキスト ボックス 3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18" name="直線コネクタ 317"/>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19"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20" name="直線コネクタ 319"/>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21"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22" name="直線コネクタ 321"/>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23"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24" name="フローチャート : 判断 323"/>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25" name="フローチャート : 判断 324"/>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81788</xdr:rowOff>
    </xdr:from>
    <xdr:to>
      <xdr:col>22</xdr:col>
      <xdr:colOff>415925</xdr:colOff>
      <xdr:row>58</xdr:row>
      <xdr:rowOff>11938</xdr:rowOff>
    </xdr:to>
    <xdr:sp macro="" textlink="">
      <xdr:nvSpPr>
        <xdr:cNvPr id="331" name="円/楕円 330"/>
        <xdr:cNvSpPr/>
      </xdr:nvSpPr>
      <xdr:spPr>
        <a:xfrm>
          <a:off x="1543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3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28465</xdr:rowOff>
    </xdr:from>
    <xdr:ext cx="405111" cy="259045"/>
    <xdr:sp macro="" textlink="">
      <xdr:nvSpPr>
        <xdr:cNvPr id="333" name="n_1mainValue【学校施設】&#10;有形固定資産減価償却率"/>
        <xdr:cNvSpPr txBox="1"/>
      </xdr:nvSpPr>
      <xdr:spPr>
        <a:xfrm>
          <a:off x="15266043"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1" name="正方形/長方形 3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2" name="テキスト ボックス 3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3" name="直線コネクタ 3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4" name="直線コネクタ 3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5" name="テキスト ボックス 3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6" name="直線コネクタ 3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7" name="テキスト ボックス 3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8" name="直線コネクタ 3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9" name="テキスト ボックス 3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0" name="直線コネクタ 3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1" name="テキスト ボックス 3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2" name="直線コネクタ 3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3" name="テキスト ボックス 3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5" name="テキスト ボックス 3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357" name="直線コネクタ 35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35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359" name="直線コネクタ 35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36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361" name="直線コネクタ 36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362"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363" name="フローチャート : 判断 362"/>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364" name="フローチャート : 判断 363"/>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138938</xdr:rowOff>
    </xdr:from>
    <xdr:to>
      <xdr:col>31</xdr:col>
      <xdr:colOff>85725</xdr:colOff>
      <xdr:row>62</xdr:row>
      <xdr:rowOff>69088</xdr:rowOff>
    </xdr:to>
    <xdr:sp macro="" textlink="">
      <xdr:nvSpPr>
        <xdr:cNvPr id="370" name="円/楕円 369"/>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371"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60215</xdr:rowOff>
    </xdr:from>
    <xdr:ext cx="469744" cy="259045"/>
    <xdr:sp macro="" textlink="">
      <xdr:nvSpPr>
        <xdr:cNvPr id="372" name="n_1mainValue【学校施設】&#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3" name="テキスト ボックス 3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4" name="直線コネクタ 3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5" name="テキスト ボックス 3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6" name="直線コネクタ 3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7" name="テキスト ボックス 3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8" name="直線コネクタ 3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9" name="テキスト ボックス 3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0" name="直線コネクタ 3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1" name="テキスト ボックス 3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2" name="直線コネクタ 3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3" name="テキスト ボックス 39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4" name="直線コネクタ 3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5" name="テキスト ボックス 3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397" name="直線コネクタ 396"/>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398"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399" name="直線コネクタ 398"/>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1" name="直線コネクタ 40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02"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03" name="フローチャート : 判断 402"/>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04" name="フローチャート : 判断 403"/>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5" name="テキスト ボックス 4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6" name="テキスト ボックス 4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7" name="テキスト ボックス 4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8" name="テキスト ボックス 4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9" name="テキスト ボックス 4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82550</xdr:rowOff>
    </xdr:from>
    <xdr:to>
      <xdr:col>22</xdr:col>
      <xdr:colOff>415925</xdr:colOff>
      <xdr:row>83</xdr:row>
      <xdr:rowOff>12700</xdr:rowOff>
    </xdr:to>
    <xdr:sp macro="" textlink="">
      <xdr:nvSpPr>
        <xdr:cNvPr id="410" name="円/楕円 409"/>
        <xdr:cNvSpPr/>
      </xdr:nvSpPr>
      <xdr:spPr>
        <a:xfrm>
          <a:off x="1543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11"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29227</xdr:rowOff>
    </xdr:from>
    <xdr:ext cx="405111" cy="259045"/>
    <xdr:sp macro="" textlink="">
      <xdr:nvSpPr>
        <xdr:cNvPr id="412" name="n_1mainValue【児童館】&#10;有形固定資産減価償却率"/>
        <xdr:cNvSpPr txBox="1"/>
      </xdr:nvSpPr>
      <xdr:spPr>
        <a:xfrm>
          <a:off x="15266043"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3" name="直線コネクタ 4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4" name="テキスト ボックス 4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5" name="直線コネクタ 4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6" name="テキスト ボックス 4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7" name="直線コネクタ 4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28" name="テキスト ボックス 4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29" name="直線コネクタ 4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0" name="テキスト ボックス 4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1" name="直線コネクタ 4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2" name="テキスト ボックス 4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34" name="直線コネクタ 43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3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36" name="直線コネクタ 43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3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38" name="直線コネクタ 43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39"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40" name="フローチャート : 判断 43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41" name="フローチャート : 判断 440"/>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2" name="テキスト ボックス 4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3" name="テキスト ボックス 4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4" name="テキスト ボックス 4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5" name="テキスト ボックス 4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6" name="テキスト ボックス 4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44450</xdr:rowOff>
    </xdr:from>
    <xdr:to>
      <xdr:col>31</xdr:col>
      <xdr:colOff>85725</xdr:colOff>
      <xdr:row>77</xdr:row>
      <xdr:rowOff>146050</xdr:rowOff>
    </xdr:to>
    <xdr:sp macro="" textlink="">
      <xdr:nvSpPr>
        <xdr:cNvPr id="447" name="円/楕円 446"/>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448"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75</xdr:row>
      <xdr:rowOff>162577</xdr:rowOff>
    </xdr:from>
    <xdr:ext cx="469744" cy="259045"/>
    <xdr:sp macro="" textlink="">
      <xdr:nvSpPr>
        <xdr:cNvPr id="449"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0" name="テキスト ボックス 4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2" name="テキスト ボックス 46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2" name="テキスト ボックス 47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76" name="直線コネクタ 475"/>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77"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78" name="直線コネクタ 477"/>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79"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80" name="直線コネクタ 479"/>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81"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82" name="フローチャート : 判断 48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83" name="フローチャート : 判断 482"/>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110308</xdr:rowOff>
    </xdr:from>
    <xdr:to>
      <xdr:col>22</xdr:col>
      <xdr:colOff>415925</xdr:colOff>
      <xdr:row>101</xdr:row>
      <xdr:rowOff>40458</xdr:rowOff>
    </xdr:to>
    <xdr:sp macro="" textlink="">
      <xdr:nvSpPr>
        <xdr:cNvPr id="489" name="円/楕円 488"/>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490"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56985</xdr:rowOff>
    </xdr:from>
    <xdr:ext cx="405111" cy="259045"/>
    <xdr:sp macro="" textlink="">
      <xdr:nvSpPr>
        <xdr:cNvPr id="491" name="n_1mainValue【公民館】&#10;有形固定資産減価償却率"/>
        <xdr:cNvSpPr txBox="1"/>
      </xdr:nvSpPr>
      <xdr:spPr>
        <a:xfrm>
          <a:off x="15266043"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2" name="直線コネクタ 5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3" name="テキスト ボックス 5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4" name="直線コネクタ 5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5" name="テキスト ボックス 5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6" name="直線コネクタ 5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7" name="テキスト ボックス 5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8" name="直線コネクタ 5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9" name="テキスト ボックス 5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13" name="直線コネクタ 512"/>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14"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15" name="直線コネクタ 51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16"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17" name="直線コネクタ 51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18"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19" name="フローチャート : 判断 518"/>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20" name="フローチャート : 判断 519"/>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7113</xdr:rowOff>
    </xdr:from>
    <xdr:to>
      <xdr:col>31</xdr:col>
      <xdr:colOff>85725</xdr:colOff>
      <xdr:row>107</xdr:row>
      <xdr:rowOff>108713</xdr:rowOff>
    </xdr:to>
    <xdr:sp macro="" textlink="">
      <xdr:nvSpPr>
        <xdr:cNvPr id="526" name="円/楕円 525"/>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27"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99840</xdr:rowOff>
    </xdr:from>
    <xdr:ext cx="469744" cy="259045"/>
    <xdr:sp macro="" textlink="">
      <xdr:nvSpPr>
        <xdr:cNvPr id="528"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有形固定資産減価償却率については、次のとおり。</a:t>
          </a:r>
        </a:p>
        <a:p>
          <a:r>
            <a:rPr kumimoji="1" lang="ja-JP" altLang="en-US" sz="1300">
              <a:latin typeface="ＭＳ Ｐゴシック"/>
            </a:rPr>
            <a:t>認定こども園・幼稚園・保育所：幼保連携型認定こども園の整備により、類似団体平均値を下回っている。</a:t>
          </a:r>
        </a:p>
        <a:p>
          <a:r>
            <a:rPr kumimoji="1" lang="ja-JP" altLang="en-US" sz="1300">
              <a:latin typeface="ＭＳ Ｐゴシック"/>
            </a:rPr>
            <a:t>公営住宅及び公民館：老朽化した施設が多く、類似団体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p>
        <a:p>
          <a:r>
            <a:rPr kumimoji="1" lang="ja-JP" altLang="en-US" sz="1300">
              <a:latin typeface="ＭＳ Ｐゴシック"/>
            </a:rPr>
            <a:t>児童館：市内に２箇所ある同施設について、美馬地区統合小学校の建設に伴い放課後児童クラブが設置されることとなったため、平成</a:t>
          </a:r>
          <a:r>
            <a:rPr kumimoji="1" lang="en-US" altLang="ja-JP" sz="1300">
              <a:latin typeface="ＭＳ Ｐゴシック"/>
            </a:rPr>
            <a:t>28</a:t>
          </a:r>
          <a:r>
            <a:rPr kumimoji="1" lang="ja-JP" altLang="en-US" sz="1300">
              <a:latin typeface="ＭＳ Ｐゴシック"/>
            </a:rPr>
            <a:t>年度末をもって廃止した。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30,390
30,040
367.14
23,809,613
23,055,982
578,791
12,274,540
28,847,220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123372</xdr:rowOff>
    </xdr:from>
    <xdr:to>
      <xdr:col>5</xdr:col>
      <xdr:colOff>409575</xdr:colOff>
      <xdr:row>37</xdr:row>
      <xdr:rowOff>53522</xdr:rowOff>
    </xdr:to>
    <xdr:sp macro="" textlink="">
      <xdr:nvSpPr>
        <xdr:cNvPr id="72" name="円/楕円 71"/>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70049</xdr:rowOff>
    </xdr:from>
    <xdr:ext cx="405111" cy="259045"/>
    <xdr:sp macro="" textlink="">
      <xdr:nvSpPr>
        <xdr:cNvPr id="73" name="n_1mainValue【図書館】&#10;有形固定資産減価償却率"/>
        <xdr:cNvSpPr txBox="1"/>
      </xdr:nvSpPr>
      <xdr:spPr>
        <a:xfrm>
          <a:off x="3582043"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2" name="円/楕円 111"/>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3"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69215</xdr:rowOff>
    </xdr:from>
    <xdr:to>
      <xdr:col>5</xdr:col>
      <xdr:colOff>409575</xdr:colOff>
      <xdr:row>61</xdr:row>
      <xdr:rowOff>170815</xdr:rowOff>
    </xdr:to>
    <xdr:sp macro="" textlink="">
      <xdr:nvSpPr>
        <xdr:cNvPr id="152" name="円/楕円 151"/>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161942</xdr:rowOff>
    </xdr:from>
    <xdr:ext cx="405111" cy="259045"/>
    <xdr:sp macro="" textlink="">
      <xdr:nvSpPr>
        <xdr:cNvPr id="153" name="n_1mainValue【体育館・プール】&#10;有形固定資産減価償却率"/>
        <xdr:cNvSpPr txBox="1"/>
      </xdr:nvSpPr>
      <xdr:spPr>
        <a:xfrm>
          <a:off x="3582043"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635</xdr:rowOff>
    </xdr:from>
    <xdr:to>
      <xdr:col>14</xdr:col>
      <xdr:colOff>79375</xdr:colOff>
      <xdr:row>61</xdr:row>
      <xdr:rowOff>102235</xdr:rowOff>
    </xdr:to>
    <xdr:sp macro="" textlink="">
      <xdr:nvSpPr>
        <xdr:cNvPr id="191" name="円/楕円 190"/>
        <xdr:cNvSpPr/>
      </xdr:nvSpPr>
      <xdr:spPr>
        <a:xfrm>
          <a:off x="958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118762</xdr:rowOff>
    </xdr:from>
    <xdr:ext cx="469744" cy="259045"/>
    <xdr:sp macro="" textlink="">
      <xdr:nvSpPr>
        <xdr:cNvPr id="192" name="n_1mainValue【体育館・プール】&#10;一人当たり面積"/>
        <xdr:cNvSpPr txBox="1"/>
      </xdr:nvSpPr>
      <xdr:spPr>
        <a:xfrm>
          <a:off x="93917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97789</xdr:rowOff>
    </xdr:from>
    <xdr:to>
      <xdr:col>5</xdr:col>
      <xdr:colOff>409575</xdr:colOff>
      <xdr:row>83</xdr:row>
      <xdr:rowOff>27939</xdr:rowOff>
    </xdr:to>
    <xdr:sp macro="" textlink="">
      <xdr:nvSpPr>
        <xdr:cNvPr id="231" name="円/楕円 230"/>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44466</xdr:rowOff>
    </xdr:from>
    <xdr:ext cx="405111" cy="259045"/>
    <xdr:sp macro="" textlink="">
      <xdr:nvSpPr>
        <xdr:cNvPr id="232" name="n_1mainValue【福祉施設】&#10;有形固定資産減価償却率"/>
        <xdr:cNvSpPr txBox="1"/>
      </xdr:nvSpPr>
      <xdr:spPr>
        <a:xfrm>
          <a:off x="3582043"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77107</xdr:rowOff>
    </xdr:from>
    <xdr:to>
      <xdr:col>14</xdr:col>
      <xdr:colOff>79375</xdr:colOff>
      <xdr:row>82</xdr:row>
      <xdr:rowOff>7257</xdr:rowOff>
    </xdr:to>
    <xdr:sp macro="" textlink="">
      <xdr:nvSpPr>
        <xdr:cNvPr id="272" name="円/楕円 271"/>
        <xdr:cNvSpPr/>
      </xdr:nvSpPr>
      <xdr:spPr>
        <a:xfrm>
          <a:off x="958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23784</xdr:rowOff>
    </xdr:from>
    <xdr:ext cx="469744" cy="259045"/>
    <xdr:sp macro="" textlink="">
      <xdr:nvSpPr>
        <xdr:cNvPr id="273" name="n_1mainValue【福祉施設】&#10;一人当たり面積"/>
        <xdr:cNvSpPr txBox="1"/>
      </xdr:nvSpPr>
      <xdr:spPr>
        <a:xfrm>
          <a:off x="9391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2"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97790</xdr:rowOff>
    </xdr:from>
    <xdr:to>
      <xdr:col>22</xdr:col>
      <xdr:colOff>415925</xdr:colOff>
      <xdr:row>37</xdr:row>
      <xdr:rowOff>27940</xdr:rowOff>
    </xdr:to>
    <xdr:sp macro="" textlink="">
      <xdr:nvSpPr>
        <xdr:cNvPr id="328" name="円/楕円 327"/>
        <xdr:cNvSpPr/>
      </xdr:nvSpPr>
      <xdr:spPr>
        <a:xfrm>
          <a:off x="1543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44467</xdr:rowOff>
    </xdr:from>
    <xdr:ext cx="405111" cy="259045"/>
    <xdr:sp macro="" textlink="">
      <xdr:nvSpPr>
        <xdr:cNvPr id="329" name="n_1mainValue【一般廃棄物処理施設】&#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359"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41811</xdr:rowOff>
    </xdr:from>
    <xdr:to>
      <xdr:col>31</xdr:col>
      <xdr:colOff>85725</xdr:colOff>
      <xdr:row>38</xdr:row>
      <xdr:rowOff>143411</xdr:rowOff>
    </xdr:to>
    <xdr:sp macro="" textlink="">
      <xdr:nvSpPr>
        <xdr:cNvPr id="365" name="円/楕円 364"/>
        <xdr:cNvSpPr/>
      </xdr:nvSpPr>
      <xdr:spPr>
        <a:xfrm>
          <a:off x="21272500" y="65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159938</xdr:rowOff>
    </xdr:from>
    <xdr:ext cx="599010" cy="259045"/>
    <xdr:sp macro="" textlink="">
      <xdr:nvSpPr>
        <xdr:cNvPr id="366" name="n_1mainValue【一般廃棄物処理施設】&#10;一人当たり有形固定資産（償却資産）額"/>
        <xdr:cNvSpPr txBox="1"/>
      </xdr:nvSpPr>
      <xdr:spPr>
        <a:xfrm>
          <a:off x="21011094" y="63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8" name="フローチャート : 判断 397"/>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399"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36830</xdr:rowOff>
    </xdr:from>
    <xdr:to>
      <xdr:col>22</xdr:col>
      <xdr:colOff>415925</xdr:colOff>
      <xdr:row>61</xdr:row>
      <xdr:rowOff>138430</xdr:rowOff>
    </xdr:to>
    <xdr:sp macro="" textlink="">
      <xdr:nvSpPr>
        <xdr:cNvPr id="405" name="円/楕円 404"/>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154957</xdr:rowOff>
    </xdr:from>
    <xdr:ext cx="405111" cy="259045"/>
    <xdr:sp macro="" textlink="">
      <xdr:nvSpPr>
        <xdr:cNvPr id="406" name="n_1mainValue【保健センター・保健所】&#10;有形固定資産減価償却率"/>
        <xdr:cNvSpPr txBox="1"/>
      </xdr:nvSpPr>
      <xdr:spPr>
        <a:xfrm>
          <a:off x="15266043"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9" name="フローチャート : 判断 43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0"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85272</xdr:rowOff>
    </xdr:from>
    <xdr:to>
      <xdr:col>31</xdr:col>
      <xdr:colOff>85725</xdr:colOff>
      <xdr:row>63</xdr:row>
      <xdr:rowOff>15422</xdr:rowOff>
    </xdr:to>
    <xdr:sp macro="" textlink="">
      <xdr:nvSpPr>
        <xdr:cNvPr id="446" name="円/楕円 445"/>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6549</xdr:rowOff>
    </xdr:from>
    <xdr:ext cx="469744" cy="259045"/>
    <xdr:sp macro="" textlink="">
      <xdr:nvSpPr>
        <xdr:cNvPr id="447" name="n_1main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8" name="フローチャート : 判断 477"/>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9"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116839</xdr:rowOff>
    </xdr:from>
    <xdr:to>
      <xdr:col>22</xdr:col>
      <xdr:colOff>415925</xdr:colOff>
      <xdr:row>80</xdr:row>
      <xdr:rowOff>46989</xdr:rowOff>
    </xdr:to>
    <xdr:sp macro="" textlink="">
      <xdr:nvSpPr>
        <xdr:cNvPr id="485" name="円/楕円 484"/>
        <xdr:cNvSpPr/>
      </xdr:nvSpPr>
      <xdr:spPr>
        <a:xfrm>
          <a:off x="15430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63516</xdr:rowOff>
    </xdr:from>
    <xdr:ext cx="405111" cy="259045"/>
    <xdr:sp macro="" textlink="">
      <xdr:nvSpPr>
        <xdr:cNvPr id="486" name="n_1mainValue【消防施設】&#10;有形固定資産減価償却率"/>
        <xdr:cNvSpPr txBox="1"/>
      </xdr:nvSpPr>
      <xdr:spPr>
        <a:xfrm>
          <a:off x="15266043"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9" name="フローチャート : 判断 518"/>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0"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73842</xdr:rowOff>
    </xdr:from>
    <xdr:to>
      <xdr:col>31</xdr:col>
      <xdr:colOff>85725</xdr:colOff>
      <xdr:row>82</xdr:row>
      <xdr:rowOff>3992</xdr:rowOff>
    </xdr:to>
    <xdr:sp macro="" textlink="">
      <xdr:nvSpPr>
        <xdr:cNvPr id="526" name="円/楕円 525"/>
        <xdr:cNvSpPr/>
      </xdr:nvSpPr>
      <xdr:spPr>
        <a:xfrm>
          <a:off x="2127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166569</xdr:rowOff>
    </xdr:from>
    <xdr:ext cx="469744" cy="259045"/>
    <xdr:sp macro="" textlink="">
      <xdr:nvSpPr>
        <xdr:cNvPr id="527" name="n_1mainValue【消防施設】&#10;一人当たり面積"/>
        <xdr:cNvSpPr txBox="1"/>
      </xdr:nvSpPr>
      <xdr:spPr>
        <a:xfrm>
          <a:off x="21075727" y="1405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135889</xdr:rowOff>
    </xdr:from>
    <xdr:to>
      <xdr:col>22</xdr:col>
      <xdr:colOff>415925</xdr:colOff>
      <xdr:row>104</xdr:row>
      <xdr:rowOff>66039</xdr:rowOff>
    </xdr:to>
    <xdr:sp macro="" textlink="">
      <xdr:nvSpPr>
        <xdr:cNvPr id="565" name="円/楕円 564"/>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57166</xdr:rowOff>
    </xdr:from>
    <xdr:ext cx="405111" cy="259045"/>
    <xdr:sp macro="" textlink="">
      <xdr:nvSpPr>
        <xdr:cNvPr id="566" name="n_1mainValue【庁舎】&#10;有形固定資産減価償却率"/>
        <xdr:cNvSpPr txBox="1"/>
      </xdr:nvSpPr>
      <xdr:spPr>
        <a:xfrm>
          <a:off x="15266043"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1" name="直線コネクタ 59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3" name="直線コネクタ 59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5" name="直線コネクタ 59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7" name="フローチャート : 判断 59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8" name="フローチャート : 判断 597"/>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99"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33020</xdr:rowOff>
    </xdr:from>
    <xdr:to>
      <xdr:col>31</xdr:col>
      <xdr:colOff>85725</xdr:colOff>
      <xdr:row>99</xdr:row>
      <xdr:rowOff>134620</xdr:rowOff>
    </xdr:to>
    <xdr:sp macro="" textlink="">
      <xdr:nvSpPr>
        <xdr:cNvPr id="605" name="円/楕円 604"/>
        <xdr:cNvSpPr/>
      </xdr:nvSpPr>
      <xdr:spPr>
        <a:xfrm>
          <a:off x="21272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151147</xdr:rowOff>
    </xdr:from>
    <xdr:ext cx="469744" cy="259045"/>
    <xdr:sp macro="" textlink="">
      <xdr:nvSpPr>
        <xdr:cNvPr id="606" name="n_1mainValue【庁舎】&#10;一人当たり面積"/>
        <xdr:cNvSpPr txBox="1"/>
      </xdr:nvSpPr>
      <xdr:spPr>
        <a:xfrm>
          <a:off x="21075727" y="167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市町村合併以降、更新されていない施設については、有形固定資産減価償却率が類似団体平均値を上回っている。</a:t>
          </a:r>
          <a:endParaRPr kumimoji="1" lang="en-US" altLang="ja-JP" sz="1300">
            <a:latin typeface="ＭＳ Ｐゴシック"/>
          </a:endParaRPr>
        </a:p>
        <a:p>
          <a:r>
            <a:rPr kumimoji="1" lang="ja-JP" altLang="en-US" sz="1300">
              <a:latin typeface="ＭＳ Ｐゴシック"/>
            </a:rPr>
            <a:t>類似団体平均値を下回っている項目についての分析は、次のとおり。</a:t>
          </a:r>
        </a:p>
        <a:p>
          <a:r>
            <a:rPr kumimoji="1" lang="ja-JP" altLang="en-US" sz="1300">
              <a:latin typeface="ＭＳ Ｐゴシック"/>
            </a:rPr>
            <a:t>体育館・プール：岩倉中学校屋内運動場の建替え、美馬地区統合小学校屋内運動場及びプールの建設により、類似団体平均値を下回っている。</a:t>
          </a:r>
        </a:p>
        <a:p>
          <a:r>
            <a:rPr kumimoji="1" lang="ja-JP" altLang="en-US" sz="1300">
              <a:latin typeface="ＭＳ Ｐゴシック"/>
            </a:rPr>
            <a:t>庁舎：市役所庁舎一元化により、既存施設を次のとおり更新した。本庁舎→増築・改修、美馬庁舎→隣接する施設へ機能移転、木屋平庁舎→近隣の旧中学校校舎を複合施設として改修し機能移転、脇町庁舎→近隣の商業施設を複合施設として改修し機能移転（平成</a:t>
          </a:r>
          <a:r>
            <a:rPr kumimoji="1" lang="en-US" altLang="ja-JP" sz="1300">
              <a:latin typeface="ＭＳ Ｐゴシック"/>
            </a:rPr>
            <a:t>30</a:t>
          </a:r>
          <a:r>
            <a:rPr kumimoji="1" lang="ja-JP" altLang="en-US" sz="1300">
              <a:latin typeface="ＭＳ Ｐゴシック"/>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23809613</v>
      </c>
      <c r="BO4" s="411"/>
      <c r="BP4" s="411"/>
      <c r="BQ4" s="411"/>
      <c r="BR4" s="411"/>
      <c r="BS4" s="411"/>
      <c r="BT4" s="411"/>
      <c r="BU4" s="412"/>
      <c r="BV4" s="410">
        <v>23018856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23055982</v>
      </c>
      <c r="BO5" s="416"/>
      <c r="BP5" s="416"/>
      <c r="BQ5" s="416"/>
      <c r="BR5" s="416"/>
      <c r="BS5" s="416"/>
      <c r="BT5" s="416"/>
      <c r="BU5" s="417"/>
      <c r="BV5" s="415">
        <v>22221931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90.4</v>
      </c>
      <c r="CU5" s="386"/>
      <c r="CV5" s="386"/>
      <c r="CW5" s="386"/>
      <c r="CX5" s="386"/>
      <c r="CY5" s="386"/>
      <c r="CZ5" s="386"/>
      <c r="DA5" s="387"/>
      <c r="DB5" s="385">
        <v>86.8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753631</v>
      </c>
      <c r="BO6" s="416"/>
      <c r="BP6" s="416"/>
      <c r="BQ6" s="416"/>
      <c r="BR6" s="416"/>
      <c r="BS6" s="416"/>
      <c r="BT6" s="416"/>
      <c r="BU6" s="417"/>
      <c r="BV6" s="415">
        <v>796925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94.3</v>
      </c>
      <c r="CU6" s="562"/>
      <c r="CV6" s="562"/>
      <c r="CW6" s="562"/>
      <c r="CX6" s="562"/>
      <c r="CY6" s="562"/>
      <c r="CZ6" s="562"/>
      <c r="DA6" s="563"/>
      <c r="DB6" s="561">
        <v>91.6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174840</v>
      </c>
      <c r="BO7" s="416"/>
      <c r="BP7" s="416"/>
      <c r="BQ7" s="416"/>
      <c r="BR7" s="416"/>
      <c r="BS7" s="416"/>
      <c r="BT7" s="416"/>
      <c r="BU7" s="417"/>
      <c r="BV7" s="415">
        <v>97942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12274540</v>
      </c>
      <c r="CU7" s="416"/>
      <c r="CV7" s="416"/>
      <c r="CW7" s="416"/>
      <c r="CX7" s="416"/>
      <c r="CY7" s="416"/>
      <c r="CZ7" s="416"/>
      <c r="DA7" s="417"/>
      <c r="DB7" s="415">
        <v>12458950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578791</v>
      </c>
      <c r="BO8" s="416"/>
      <c r="BP8" s="416"/>
      <c r="BQ8" s="416"/>
      <c r="BR8" s="416"/>
      <c r="BS8" s="416"/>
      <c r="BT8" s="416"/>
      <c r="BU8" s="417"/>
      <c r="BV8" s="415">
        <v>698983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30501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-120192</v>
      </c>
      <c r="BO9" s="416"/>
      <c r="BP9" s="416"/>
      <c r="BQ9" s="416"/>
      <c r="BR9" s="416"/>
      <c r="BS9" s="416"/>
      <c r="BT9" s="416"/>
      <c r="BU9" s="417"/>
      <c r="BV9" s="415">
        <v>261827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22.8</v>
      </c>
      <c r="CU9" s="386"/>
      <c r="CV9" s="386"/>
      <c r="CW9" s="386"/>
      <c r="CX9" s="386"/>
      <c r="CY9" s="386"/>
      <c r="CZ9" s="386"/>
      <c r="DA9" s="387"/>
      <c r="DB9" s="385">
        <v>20.399999999999999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32484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3387</v>
      </c>
      <c r="BO10" s="416"/>
      <c r="BP10" s="416"/>
      <c r="BQ10" s="416"/>
      <c r="BR10" s="416"/>
      <c r="BS10" s="416"/>
      <c r="BT10" s="416"/>
      <c r="BU10" s="417"/>
      <c r="BV10" s="415">
        <v>284698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30390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30040</v>
      </c>
      <c r="S13" s="517"/>
      <c r="T13" s="517"/>
      <c r="U13" s="517"/>
      <c r="V13" s="518"/>
      <c r="W13" s="504" t="s">
        <v>125</v>
      </c>
      <c r="X13" s="428"/>
      <c r="Y13" s="428"/>
      <c r="Z13" s="428"/>
      <c r="AA13" s="428"/>
      <c r="AB13" s="429"/>
      <c r="AC13" s="391">
        <v>1253</v>
      </c>
      <c r="AD13" s="392"/>
      <c r="AE13" s="392"/>
      <c r="AF13" s="392"/>
      <c r="AG13" s="393"/>
      <c r="AH13" s="391">
        <v>1423</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-116805</v>
      </c>
      <c r="BO13" s="416"/>
      <c r="BP13" s="416"/>
      <c r="BQ13" s="416"/>
      <c r="BR13" s="416"/>
      <c r="BS13" s="416"/>
      <c r="BT13" s="416"/>
      <c r="BU13" s="417"/>
      <c r="BV13" s="415">
        <v>546525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9.1999999999999993</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30860</v>
      </c>
      <c r="S14" s="517"/>
      <c r="T14" s="517"/>
      <c r="U14" s="517"/>
      <c r="V14" s="518"/>
      <c r="W14" s="519"/>
      <c r="X14" s="431"/>
      <c r="Y14" s="431"/>
      <c r="Z14" s="431"/>
      <c r="AA14" s="431"/>
      <c r="AB14" s="432"/>
      <c r="AC14" s="509">
        <v>9.6999999999999993</v>
      </c>
      <c r="AD14" s="510"/>
      <c r="AE14" s="510"/>
      <c r="AF14" s="510"/>
      <c r="AG14" s="511"/>
      <c r="AH14" s="509">
        <v>10.7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61</v>
      </c>
      <c r="CU14" s="488"/>
      <c r="CV14" s="488"/>
      <c r="CW14" s="488"/>
      <c r="CX14" s="488"/>
      <c r="CY14" s="488"/>
      <c r="CZ14" s="488"/>
      <c r="DA14" s="489"/>
      <c r="DB14" s="520">
        <v>48.3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30549</v>
      </c>
      <c r="S15" s="517"/>
      <c r="T15" s="517"/>
      <c r="U15" s="517"/>
      <c r="V15" s="518"/>
      <c r="W15" s="504" t="s">
        <v>131</v>
      </c>
      <c r="X15" s="428"/>
      <c r="Y15" s="428"/>
      <c r="Z15" s="428"/>
      <c r="AA15" s="428"/>
      <c r="AB15" s="429"/>
      <c r="AC15" s="391">
        <v>3736</v>
      </c>
      <c r="AD15" s="392"/>
      <c r="AE15" s="392"/>
      <c r="AF15" s="392"/>
      <c r="AG15" s="393"/>
      <c r="AH15" s="391">
        <v>3852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3143419</v>
      </c>
      <c r="BO15" s="411"/>
      <c r="BP15" s="411"/>
      <c r="BQ15" s="411"/>
      <c r="BR15" s="411"/>
      <c r="BS15" s="411"/>
      <c r="BT15" s="411"/>
      <c r="BU15" s="412"/>
      <c r="BV15" s="410">
        <v>2933774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28.9</v>
      </c>
      <c r="AD16" s="510"/>
      <c r="AE16" s="510"/>
      <c r="AF16" s="510"/>
      <c r="AG16" s="511"/>
      <c r="AH16" s="509">
        <v>29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10403751</v>
      </c>
      <c r="BO16" s="416"/>
      <c r="BP16" s="416"/>
      <c r="BQ16" s="416"/>
      <c r="BR16" s="416"/>
      <c r="BS16" s="416"/>
      <c r="BT16" s="416"/>
      <c r="BU16" s="417"/>
      <c r="BV16" s="415">
        <v>10053260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7943</v>
      </c>
      <c r="AD17" s="392"/>
      <c r="AE17" s="392"/>
      <c r="AF17" s="392"/>
      <c r="AG17" s="393"/>
      <c r="AH17" s="391">
        <v>8020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3958767</v>
      </c>
      <c r="BO17" s="416"/>
      <c r="BP17" s="416"/>
      <c r="BQ17" s="416"/>
      <c r="BR17" s="416"/>
      <c r="BS17" s="416"/>
      <c r="BT17" s="416"/>
      <c r="BU17" s="417"/>
      <c r="BV17" s="415">
        <v>3674882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367.14</v>
      </c>
      <c r="M18" s="480"/>
      <c r="N18" s="480"/>
      <c r="O18" s="480"/>
      <c r="P18" s="480"/>
      <c r="Q18" s="480"/>
      <c r="R18" s="481"/>
      <c r="S18" s="481"/>
      <c r="T18" s="481"/>
      <c r="U18" s="481"/>
      <c r="V18" s="482"/>
      <c r="W18" s="496"/>
      <c r="X18" s="497"/>
      <c r="Y18" s="497"/>
      <c r="Z18" s="497"/>
      <c r="AA18" s="497"/>
      <c r="AB18" s="505"/>
      <c r="AC18" s="379">
        <v>61.4</v>
      </c>
      <c r="AD18" s="380"/>
      <c r="AE18" s="380"/>
      <c r="AF18" s="380"/>
      <c r="AG18" s="483"/>
      <c r="AH18" s="379">
        <v>60.3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10979013</v>
      </c>
      <c r="BO18" s="416"/>
      <c r="BP18" s="416"/>
      <c r="BQ18" s="416"/>
      <c r="BR18" s="416"/>
      <c r="BS18" s="416"/>
      <c r="BT18" s="416"/>
      <c r="BU18" s="417"/>
      <c r="BV18" s="415">
        <v>11111045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83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14428971</v>
      </c>
      <c r="BO19" s="416"/>
      <c r="BP19" s="416"/>
      <c r="BQ19" s="416"/>
      <c r="BR19" s="416"/>
      <c r="BS19" s="416"/>
      <c r="BT19" s="416"/>
      <c r="BU19" s="417"/>
      <c r="BV19" s="415">
        <v>15335179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11440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28847220</v>
      </c>
      <c r="BO23" s="416"/>
      <c r="BP23" s="416"/>
      <c r="BQ23" s="416"/>
      <c r="BR23" s="416"/>
      <c r="BS23" s="416"/>
      <c r="BT23" s="416"/>
      <c r="BU23" s="417"/>
      <c r="BV23" s="415">
        <v>27794163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8075</v>
      </c>
      <c r="R24" s="392"/>
      <c r="S24" s="392"/>
      <c r="T24" s="392"/>
      <c r="U24" s="392"/>
      <c r="V24" s="393"/>
      <c r="W24" s="457"/>
      <c r="X24" s="448"/>
      <c r="Y24" s="449"/>
      <c r="Z24" s="388" t="s">
        <v>155</v>
      </c>
      <c r="AA24" s="389"/>
      <c r="AB24" s="389"/>
      <c r="AC24" s="389"/>
      <c r="AD24" s="389"/>
      <c r="AE24" s="389"/>
      <c r="AF24" s="389"/>
      <c r="AG24" s="390"/>
      <c r="AH24" s="391">
        <v>365</v>
      </c>
      <c r="AI24" s="392"/>
      <c r="AJ24" s="392"/>
      <c r="AK24" s="392"/>
      <c r="AL24" s="393"/>
      <c r="AM24" s="391">
        <v>1119820</v>
      </c>
      <c r="AN24" s="392"/>
      <c r="AO24" s="392"/>
      <c r="AP24" s="392"/>
      <c r="AQ24" s="392"/>
      <c r="AR24" s="393"/>
      <c r="AS24" s="391">
        <v>3068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10097651</v>
      </c>
      <c r="BO24" s="416"/>
      <c r="BP24" s="416"/>
      <c r="BQ24" s="416"/>
      <c r="BR24" s="416"/>
      <c r="BS24" s="416"/>
      <c r="BT24" s="416"/>
      <c r="BU24" s="417"/>
      <c r="BV24" s="415">
        <v>9719114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6460</v>
      </c>
      <c r="R25" s="392"/>
      <c r="S25" s="392"/>
      <c r="T25" s="392"/>
      <c r="U25" s="392"/>
      <c r="V25" s="393"/>
      <c r="W25" s="457"/>
      <c r="X25" s="448"/>
      <c r="Y25" s="449"/>
      <c r="Z25" s="388" t="s">
        <v>158</v>
      </c>
      <c r="AA25" s="389"/>
      <c r="AB25" s="389"/>
      <c r="AC25" s="389"/>
      <c r="AD25" s="389"/>
      <c r="AE25" s="389"/>
      <c r="AF25" s="389"/>
      <c r="AG25" s="390"/>
      <c r="AH25" s="391">
        <v>62</v>
      </c>
      <c r="AI25" s="392"/>
      <c r="AJ25" s="392"/>
      <c r="AK25" s="392"/>
      <c r="AL25" s="393"/>
      <c r="AM25" s="391">
        <v>160828</v>
      </c>
      <c r="AN25" s="392"/>
      <c r="AO25" s="392"/>
      <c r="AP25" s="392"/>
      <c r="AQ25" s="392"/>
      <c r="AR25" s="393"/>
      <c r="AS25" s="391">
        <v>2594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1827423</v>
      </c>
      <c r="BO25" s="411"/>
      <c r="BP25" s="411"/>
      <c r="BQ25" s="411"/>
      <c r="BR25" s="411"/>
      <c r="BS25" s="411"/>
      <c r="BT25" s="411"/>
      <c r="BU25" s="412"/>
      <c r="BV25" s="410">
        <v>2847813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5814</v>
      </c>
      <c r="R26" s="392"/>
      <c r="S26" s="392"/>
      <c r="T26" s="392"/>
      <c r="U26" s="392"/>
      <c r="V26" s="393"/>
      <c r="W26" s="457"/>
      <c r="X26" s="448"/>
      <c r="Y26" s="449"/>
      <c r="Z26" s="388" t="s">
        <v>161</v>
      </c>
      <c r="AA26" s="470"/>
      <c r="AB26" s="470"/>
      <c r="AC26" s="470"/>
      <c r="AD26" s="470"/>
      <c r="AE26" s="470"/>
      <c r="AF26" s="470"/>
      <c r="AG26" s="471"/>
      <c r="AH26" s="391">
        <v>20</v>
      </c>
      <c r="AI26" s="392"/>
      <c r="AJ26" s="392"/>
      <c r="AK26" s="392"/>
      <c r="AL26" s="393"/>
      <c r="AM26" s="391">
        <v>63360</v>
      </c>
      <c r="AN26" s="392"/>
      <c r="AO26" s="392"/>
      <c r="AP26" s="392"/>
      <c r="AQ26" s="392"/>
      <c r="AR26" s="393"/>
      <c r="AS26" s="391">
        <v>3168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3950</v>
      </c>
      <c r="R27" s="392"/>
      <c r="S27" s="392"/>
      <c r="T27" s="392"/>
      <c r="U27" s="392"/>
      <c r="V27" s="393"/>
      <c r="W27" s="457"/>
      <c r="X27" s="448"/>
      <c r="Y27" s="449"/>
      <c r="Z27" s="388" t="s">
        <v>164</v>
      </c>
      <c r="AA27" s="389"/>
      <c r="AB27" s="389"/>
      <c r="AC27" s="389"/>
      <c r="AD27" s="389"/>
      <c r="AE27" s="389"/>
      <c r="AF27" s="389"/>
      <c r="AG27" s="390"/>
      <c r="AH27" s="391">
        <v>27</v>
      </c>
      <c r="AI27" s="392"/>
      <c r="AJ27" s="392"/>
      <c r="AK27" s="392"/>
      <c r="AL27" s="393"/>
      <c r="AM27" s="391">
        <v>91096</v>
      </c>
      <c r="AN27" s="392"/>
      <c r="AO27" s="392"/>
      <c r="AP27" s="392"/>
      <c r="AQ27" s="392"/>
      <c r="AR27" s="393"/>
      <c r="AS27" s="391">
        <v>3374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128768</v>
      </c>
      <c r="BO27" s="419"/>
      <c r="BP27" s="419"/>
      <c r="BQ27" s="419"/>
      <c r="BR27" s="419"/>
      <c r="BS27" s="419"/>
      <c r="BT27" s="419"/>
      <c r="BU27" s="420"/>
      <c r="BV27" s="418">
        <v>128511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3450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3829421</v>
      </c>
      <c r="BO28" s="411"/>
      <c r="BP28" s="411"/>
      <c r="BQ28" s="411"/>
      <c r="BR28" s="411"/>
      <c r="BS28" s="411"/>
      <c r="BT28" s="411"/>
      <c r="BU28" s="412"/>
      <c r="BV28" s="410">
        <v>3826034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18</v>
      </c>
      <c r="M29" s="392"/>
      <c r="N29" s="392"/>
      <c r="O29" s="392"/>
      <c r="P29" s="393"/>
      <c r="Q29" s="391">
        <v>3150</v>
      </c>
      <c r="R29" s="392"/>
      <c r="S29" s="392"/>
      <c r="T29" s="392"/>
      <c r="U29" s="392"/>
      <c r="V29" s="393"/>
      <c r="W29" s="458"/>
      <c r="X29" s="459"/>
      <c r="Y29" s="460"/>
      <c r="Z29" s="388" t="s">
        <v>171</v>
      </c>
      <c r="AA29" s="389"/>
      <c r="AB29" s="389"/>
      <c r="AC29" s="389"/>
      <c r="AD29" s="389"/>
      <c r="AE29" s="389"/>
      <c r="AF29" s="389"/>
      <c r="AG29" s="390"/>
      <c r="AH29" s="391">
        <v>392</v>
      </c>
      <c r="AI29" s="392"/>
      <c r="AJ29" s="392"/>
      <c r="AK29" s="392"/>
      <c r="AL29" s="393"/>
      <c r="AM29" s="391">
        <v>1210916</v>
      </c>
      <c r="AN29" s="392"/>
      <c r="AO29" s="392"/>
      <c r="AP29" s="392"/>
      <c r="AQ29" s="392"/>
      <c r="AR29" s="393"/>
      <c r="AS29" s="391">
        <v>3089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1653945</v>
      </c>
      <c r="BO29" s="416"/>
      <c r="BP29" s="416"/>
      <c r="BQ29" s="416"/>
      <c r="BR29" s="416"/>
      <c r="BS29" s="416"/>
      <c r="BT29" s="416"/>
      <c r="BU29" s="417"/>
      <c r="BV29" s="415">
        <v>1818535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3482201</v>
      </c>
      <c r="BO30" s="419"/>
      <c r="BP30" s="419"/>
      <c r="BQ30" s="419"/>
      <c r="BR30" s="419"/>
      <c r="BS30" s="419"/>
      <c r="BT30" s="419"/>
      <c r="BU30" s="420"/>
      <c r="BV30" s="418">
        <v>3465252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美馬市国民健康保険特別会計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美馬市水道事業会計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美馬市公共下水道事業特別会計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美馬地区広域行政組合（一般会計）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ミマコンポスト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美馬市住宅新築資金等貸付事業特別会計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美馬市後期高齢者医療特別会計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美馬市工業用水道事業会計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美馬市農業集落排水事業特別会計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美馬地区広域行政組合（美馬地区広域振興事業特別会計）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ふるさとわきまち</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美馬市介護保険特別会計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美馬市一の森ヒュッテ事業特別会計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西阿老人ホーム組合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清流の郷</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美馬市簡易水道事業特別会計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美馬西部共立火葬場組合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ウッドピア</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IF('各会計、関係団体の財政状況及び健全化判断比率'!B37="","",'各会計、関係団体の財政状況及び健全化判断比率'!B37)</f>
        <v>美馬市小水力発電事業特別会計</v>
      </c>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美馬環境整備組合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吉野川環境整備組合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美馬西部消防組合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美馬西部学校給食センター組合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美馬西部特別養護老人ホーム組合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徳島県市町村議会議員公務災害補償等組合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2990074</v>
      </c>
      <c r="S5" s="671"/>
      <c r="T5" s="671"/>
      <c r="U5" s="671"/>
      <c r="V5" s="671"/>
      <c r="W5" s="671"/>
      <c r="X5" s="671"/>
      <c r="Y5" s="718"/>
      <c r="Z5" s="731">
        <v>12.6</v>
      </c>
      <c r="AA5" s="731"/>
      <c r="AB5" s="731"/>
      <c r="AC5" s="731"/>
      <c r="AD5" s="732">
        <v>2990074</v>
      </c>
      <c r="AE5" s="732"/>
      <c r="AF5" s="732"/>
      <c r="AG5" s="732"/>
      <c r="AH5" s="732"/>
      <c r="AI5" s="732"/>
      <c r="AJ5" s="732"/>
      <c r="AK5" s="732"/>
      <c r="AL5" s="719">
        <v>25.7</v>
      </c>
      <c r="AM5" s="688"/>
      <c r="AN5" s="688"/>
      <c r="AO5" s="720"/>
      <c r="AP5" s="707" t="s">
        <v>210</v>
      </c>
      <c r="AQ5" s="708"/>
      <c r="AR5" s="708"/>
      <c r="AS5" s="708"/>
      <c r="AT5" s="708"/>
      <c r="AU5" s="708"/>
      <c r="AV5" s="708"/>
      <c r="AW5" s="708"/>
      <c r="AX5" s="708"/>
      <c r="AY5" s="708"/>
      <c r="AZ5" s="708"/>
      <c r="BA5" s="708"/>
      <c r="BB5" s="708"/>
      <c r="BC5" s="708"/>
      <c r="BD5" s="708"/>
      <c r="BE5" s="708"/>
      <c r="BF5" s="709"/>
      <c r="BG5" s="620">
        <v>2990074</v>
      </c>
      <c r="BH5" s="621"/>
      <c r="BI5" s="621"/>
      <c r="BJ5" s="621"/>
      <c r="BK5" s="621"/>
      <c r="BL5" s="621"/>
      <c r="BM5" s="621"/>
      <c r="BN5" s="622"/>
      <c r="BO5" s="673">
        <v>100</v>
      </c>
      <c r="BP5" s="673"/>
      <c r="BQ5" s="673"/>
      <c r="BR5" s="673"/>
      <c r="BS5" s="674">
        <v>31639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231198</v>
      </c>
      <c r="S6" s="621"/>
      <c r="T6" s="621"/>
      <c r="U6" s="621"/>
      <c r="V6" s="621"/>
      <c r="W6" s="621"/>
      <c r="X6" s="621"/>
      <c r="Y6" s="622"/>
      <c r="Z6" s="673">
        <v>1</v>
      </c>
      <c r="AA6" s="673"/>
      <c r="AB6" s="673"/>
      <c r="AC6" s="673"/>
      <c r="AD6" s="674">
        <v>231198</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2990074</v>
      </c>
      <c r="BH6" s="621"/>
      <c r="BI6" s="621"/>
      <c r="BJ6" s="621"/>
      <c r="BK6" s="621"/>
      <c r="BL6" s="621"/>
      <c r="BM6" s="621"/>
      <c r="BN6" s="622"/>
      <c r="BO6" s="673">
        <v>100</v>
      </c>
      <c r="BP6" s="673"/>
      <c r="BQ6" s="673"/>
      <c r="BR6" s="673"/>
      <c r="BS6" s="674">
        <v>31639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171715</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171715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2775</v>
      </c>
      <c r="S7" s="621"/>
      <c r="T7" s="621"/>
      <c r="U7" s="621"/>
      <c r="V7" s="621"/>
      <c r="W7" s="621"/>
      <c r="X7" s="621"/>
      <c r="Y7" s="622"/>
      <c r="Z7" s="673">
        <v>0</v>
      </c>
      <c r="AA7" s="673"/>
      <c r="AB7" s="673"/>
      <c r="AC7" s="673"/>
      <c r="AD7" s="674">
        <v>2775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1282576</v>
      </c>
      <c r="BH7" s="621"/>
      <c r="BI7" s="621"/>
      <c r="BJ7" s="621"/>
      <c r="BK7" s="621"/>
      <c r="BL7" s="621"/>
      <c r="BM7" s="621"/>
      <c r="BN7" s="622"/>
      <c r="BO7" s="673">
        <v>42.9</v>
      </c>
      <c r="BP7" s="673"/>
      <c r="BQ7" s="673"/>
      <c r="BR7" s="673"/>
      <c r="BS7" s="674">
        <v>31639</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3101437</v>
      </c>
      <c r="CS7" s="621"/>
      <c r="CT7" s="621"/>
      <c r="CU7" s="621"/>
      <c r="CV7" s="621"/>
      <c r="CW7" s="621"/>
      <c r="CX7" s="621"/>
      <c r="CY7" s="622"/>
      <c r="CZ7" s="673">
        <v>13.5</v>
      </c>
      <c r="DA7" s="673"/>
      <c r="DB7" s="673"/>
      <c r="DC7" s="673"/>
      <c r="DD7" s="626">
        <v>545721</v>
      </c>
      <c r="DE7" s="621"/>
      <c r="DF7" s="621"/>
      <c r="DG7" s="621"/>
      <c r="DH7" s="621"/>
      <c r="DI7" s="621"/>
      <c r="DJ7" s="621"/>
      <c r="DK7" s="621"/>
      <c r="DL7" s="621"/>
      <c r="DM7" s="621"/>
      <c r="DN7" s="621"/>
      <c r="DO7" s="621"/>
      <c r="DP7" s="622"/>
      <c r="DQ7" s="626">
        <v>2288594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20080</v>
      </c>
      <c r="S8" s="621"/>
      <c r="T8" s="621"/>
      <c r="U8" s="621"/>
      <c r="V8" s="621"/>
      <c r="W8" s="621"/>
      <c r="X8" s="621"/>
      <c r="Y8" s="622"/>
      <c r="Z8" s="673">
        <v>0.1</v>
      </c>
      <c r="AA8" s="673"/>
      <c r="AB8" s="673"/>
      <c r="AC8" s="673"/>
      <c r="AD8" s="674">
        <v>20080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39389</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5980360</v>
      </c>
      <c r="CS8" s="621"/>
      <c r="CT8" s="621"/>
      <c r="CU8" s="621"/>
      <c r="CV8" s="621"/>
      <c r="CW8" s="621"/>
      <c r="CX8" s="621"/>
      <c r="CY8" s="622"/>
      <c r="CZ8" s="673">
        <v>25.9</v>
      </c>
      <c r="DA8" s="673"/>
      <c r="DB8" s="673"/>
      <c r="DC8" s="673"/>
      <c r="DD8" s="626">
        <v>21784</v>
      </c>
      <c r="DE8" s="621"/>
      <c r="DF8" s="621"/>
      <c r="DG8" s="621"/>
      <c r="DH8" s="621"/>
      <c r="DI8" s="621"/>
      <c r="DJ8" s="621"/>
      <c r="DK8" s="621"/>
      <c r="DL8" s="621"/>
      <c r="DM8" s="621"/>
      <c r="DN8" s="621"/>
      <c r="DO8" s="621"/>
      <c r="DP8" s="622"/>
      <c r="DQ8" s="626">
        <v>3196700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12448</v>
      </c>
      <c r="S9" s="621"/>
      <c r="T9" s="621"/>
      <c r="U9" s="621"/>
      <c r="V9" s="621"/>
      <c r="W9" s="621"/>
      <c r="X9" s="621"/>
      <c r="Y9" s="622"/>
      <c r="Z9" s="673">
        <v>0.1</v>
      </c>
      <c r="AA9" s="673"/>
      <c r="AB9" s="673"/>
      <c r="AC9" s="673"/>
      <c r="AD9" s="674">
        <v>12448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1017303</v>
      </c>
      <c r="BH9" s="621"/>
      <c r="BI9" s="621"/>
      <c r="BJ9" s="621"/>
      <c r="BK9" s="621"/>
      <c r="BL9" s="621"/>
      <c r="BM9" s="621"/>
      <c r="BN9" s="622"/>
      <c r="BO9" s="673">
        <v>34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2111703</v>
      </c>
      <c r="CS9" s="621"/>
      <c r="CT9" s="621"/>
      <c r="CU9" s="621"/>
      <c r="CV9" s="621"/>
      <c r="CW9" s="621"/>
      <c r="CX9" s="621"/>
      <c r="CY9" s="622"/>
      <c r="CZ9" s="673">
        <v>9.1999999999999993</v>
      </c>
      <c r="DA9" s="673"/>
      <c r="DB9" s="673"/>
      <c r="DC9" s="673"/>
      <c r="DD9" s="626">
        <v>31398</v>
      </c>
      <c r="DE9" s="621"/>
      <c r="DF9" s="621"/>
      <c r="DG9" s="621"/>
      <c r="DH9" s="621"/>
      <c r="DI9" s="621"/>
      <c r="DJ9" s="621"/>
      <c r="DK9" s="621"/>
      <c r="DL9" s="621"/>
      <c r="DM9" s="621"/>
      <c r="DN9" s="621"/>
      <c r="DO9" s="621"/>
      <c r="DP9" s="622"/>
      <c r="DQ9" s="626">
        <v>1493151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502832</v>
      </c>
      <c r="S10" s="621"/>
      <c r="T10" s="621"/>
      <c r="U10" s="621"/>
      <c r="V10" s="621"/>
      <c r="W10" s="621"/>
      <c r="X10" s="621"/>
      <c r="Y10" s="622"/>
      <c r="Z10" s="673">
        <v>2.1</v>
      </c>
      <c r="AA10" s="673"/>
      <c r="AB10" s="673"/>
      <c r="AC10" s="673"/>
      <c r="AD10" s="674">
        <v>502832</v>
      </c>
      <c r="AE10" s="674"/>
      <c r="AF10" s="674"/>
      <c r="AG10" s="674"/>
      <c r="AH10" s="674"/>
      <c r="AI10" s="674"/>
      <c r="AJ10" s="674"/>
      <c r="AK10" s="674"/>
      <c r="AL10" s="643">
        <v>4.3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65656</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6247</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6247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11089</v>
      </c>
      <c r="S11" s="621"/>
      <c r="T11" s="621"/>
      <c r="U11" s="621"/>
      <c r="V11" s="621"/>
      <c r="W11" s="621"/>
      <c r="X11" s="621"/>
      <c r="Y11" s="622"/>
      <c r="Z11" s="673">
        <v>0</v>
      </c>
      <c r="AA11" s="673"/>
      <c r="AB11" s="673"/>
      <c r="AC11" s="673"/>
      <c r="AD11" s="674">
        <v>11089</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160228</v>
      </c>
      <c r="BH11" s="621"/>
      <c r="BI11" s="621"/>
      <c r="BJ11" s="621"/>
      <c r="BK11" s="621"/>
      <c r="BL11" s="621"/>
      <c r="BM11" s="621"/>
      <c r="BN11" s="622"/>
      <c r="BO11" s="673">
        <v>5.4</v>
      </c>
      <c r="BP11" s="673"/>
      <c r="BQ11" s="673"/>
      <c r="BR11" s="673"/>
      <c r="BS11" s="626">
        <v>31639</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971301</v>
      </c>
      <c r="CS11" s="621"/>
      <c r="CT11" s="621"/>
      <c r="CU11" s="621"/>
      <c r="CV11" s="621"/>
      <c r="CW11" s="621"/>
      <c r="CX11" s="621"/>
      <c r="CY11" s="622"/>
      <c r="CZ11" s="673">
        <v>4.2</v>
      </c>
      <c r="DA11" s="673"/>
      <c r="DB11" s="673"/>
      <c r="DC11" s="673"/>
      <c r="DD11" s="626">
        <v>300126</v>
      </c>
      <c r="DE11" s="621"/>
      <c r="DF11" s="621"/>
      <c r="DG11" s="621"/>
      <c r="DH11" s="621"/>
      <c r="DI11" s="621"/>
      <c r="DJ11" s="621"/>
      <c r="DK11" s="621"/>
      <c r="DL11" s="621"/>
      <c r="DM11" s="621"/>
      <c r="DN11" s="621"/>
      <c r="DO11" s="621"/>
      <c r="DP11" s="622"/>
      <c r="DQ11" s="626">
        <v>447916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1383518</v>
      </c>
      <c r="BH12" s="621"/>
      <c r="BI12" s="621"/>
      <c r="BJ12" s="621"/>
      <c r="BK12" s="621"/>
      <c r="BL12" s="621"/>
      <c r="BM12" s="621"/>
      <c r="BN12" s="622"/>
      <c r="BO12" s="673">
        <v>46.3</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372671</v>
      </c>
      <c r="CS12" s="621"/>
      <c r="CT12" s="621"/>
      <c r="CU12" s="621"/>
      <c r="CV12" s="621"/>
      <c r="CW12" s="621"/>
      <c r="CX12" s="621"/>
      <c r="CY12" s="622"/>
      <c r="CZ12" s="673">
        <v>1.6</v>
      </c>
      <c r="DA12" s="673"/>
      <c r="DB12" s="673"/>
      <c r="DC12" s="673"/>
      <c r="DD12" s="626">
        <v>76313</v>
      </c>
      <c r="DE12" s="621"/>
      <c r="DF12" s="621"/>
      <c r="DG12" s="621"/>
      <c r="DH12" s="621"/>
      <c r="DI12" s="621"/>
      <c r="DJ12" s="621"/>
      <c r="DK12" s="621"/>
      <c r="DL12" s="621"/>
      <c r="DM12" s="621"/>
      <c r="DN12" s="621"/>
      <c r="DO12" s="621"/>
      <c r="DP12" s="622"/>
      <c r="DQ12" s="626">
        <v>253912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36793</v>
      </c>
      <c r="S13" s="621"/>
      <c r="T13" s="621"/>
      <c r="U13" s="621"/>
      <c r="V13" s="621"/>
      <c r="W13" s="621"/>
      <c r="X13" s="621"/>
      <c r="Y13" s="622"/>
      <c r="Z13" s="673">
        <v>0.2</v>
      </c>
      <c r="AA13" s="673"/>
      <c r="AB13" s="673"/>
      <c r="AC13" s="673"/>
      <c r="AD13" s="674">
        <v>36793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1382244</v>
      </c>
      <c r="BH13" s="621"/>
      <c r="BI13" s="621"/>
      <c r="BJ13" s="621"/>
      <c r="BK13" s="621"/>
      <c r="BL13" s="621"/>
      <c r="BM13" s="621"/>
      <c r="BN13" s="622"/>
      <c r="BO13" s="673">
        <v>46.2</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3169039</v>
      </c>
      <c r="CS13" s="621"/>
      <c r="CT13" s="621"/>
      <c r="CU13" s="621"/>
      <c r="CV13" s="621"/>
      <c r="CW13" s="621"/>
      <c r="CX13" s="621"/>
      <c r="CY13" s="622"/>
      <c r="CZ13" s="673">
        <v>13.7</v>
      </c>
      <c r="DA13" s="673"/>
      <c r="DB13" s="673"/>
      <c r="DC13" s="673"/>
      <c r="DD13" s="626">
        <v>2640644</v>
      </c>
      <c r="DE13" s="621"/>
      <c r="DF13" s="621"/>
      <c r="DG13" s="621"/>
      <c r="DH13" s="621"/>
      <c r="DI13" s="621"/>
      <c r="DJ13" s="621"/>
      <c r="DK13" s="621"/>
      <c r="DL13" s="621"/>
      <c r="DM13" s="621"/>
      <c r="DN13" s="621"/>
      <c r="DO13" s="621"/>
      <c r="DP13" s="622"/>
      <c r="DQ13" s="626">
        <v>596708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106260</v>
      </c>
      <c r="BH14" s="621"/>
      <c r="BI14" s="621"/>
      <c r="BJ14" s="621"/>
      <c r="BK14" s="621"/>
      <c r="BL14" s="621"/>
      <c r="BM14" s="621"/>
      <c r="BN14" s="622"/>
      <c r="BO14" s="673">
        <v>3.6</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743025</v>
      </c>
      <c r="CS14" s="621"/>
      <c r="CT14" s="621"/>
      <c r="CU14" s="621"/>
      <c r="CV14" s="621"/>
      <c r="CW14" s="621"/>
      <c r="CX14" s="621"/>
      <c r="CY14" s="622"/>
      <c r="CZ14" s="673">
        <v>3.2</v>
      </c>
      <c r="DA14" s="673"/>
      <c r="DB14" s="673"/>
      <c r="DC14" s="673"/>
      <c r="DD14" s="626">
        <v>72597</v>
      </c>
      <c r="DE14" s="621"/>
      <c r="DF14" s="621"/>
      <c r="DG14" s="621"/>
      <c r="DH14" s="621"/>
      <c r="DI14" s="621"/>
      <c r="DJ14" s="621"/>
      <c r="DK14" s="621"/>
      <c r="DL14" s="621"/>
      <c r="DM14" s="621"/>
      <c r="DN14" s="621"/>
      <c r="DO14" s="621"/>
      <c r="DP14" s="622"/>
      <c r="DQ14" s="626">
        <v>653765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6012</v>
      </c>
      <c r="S15" s="621"/>
      <c r="T15" s="621"/>
      <c r="U15" s="621"/>
      <c r="V15" s="621"/>
      <c r="W15" s="621"/>
      <c r="X15" s="621"/>
      <c r="Y15" s="622"/>
      <c r="Z15" s="673">
        <v>0</v>
      </c>
      <c r="AA15" s="673"/>
      <c r="AB15" s="673"/>
      <c r="AC15" s="673"/>
      <c r="AD15" s="674">
        <v>6012</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217720</v>
      </c>
      <c r="BH15" s="621"/>
      <c r="BI15" s="621"/>
      <c r="BJ15" s="621"/>
      <c r="BK15" s="621"/>
      <c r="BL15" s="621"/>
      <c r="BM15" s="621"/>
      <c r="BN15" s="622"/>
      <c r="BO15" s="673">
        <v>7.3</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2980274</v>
      </c>
      <c r="CS15" s="621"/>
      <c r="CT15" s="621"/>
      <c r="CU15" s="621"/>
      <c r="CV15" s="621"/>
      <c r="CW15" s="621"/>
      <c r="CX15" s="621"/>
      <c r="CY15" s="622"/>
      <c r="CZ15" s="673">
        <v>12.9</v>
      </c>
      <c r="DA15" s="673"/>
      <c r="DB15" s="673"/>
      <c r="DC15" s="673"/>
      <c r="DD15" s="626">
        <v>1713505</v>
      </c>
      <c r="DE15" s="621"/>
      <c r="DF15" s="621"/>
      <c r="DG15" s="621"/>
      <c r="DH15" s="621"/>
      <c r="DI15" s="621"/>
      <c r="DJ15" s="621"/>
      <c r="DK15" s="621"/>
      <c r="DL15" s="621"/>
      <c r="DM15" s="621"/>
      <c r="DN15" s="621"/>
      <c r="DO15" s="621"/>
      <c r="DP15" s="622"/>
      <c r="DQ15" s="626">
        <v>1252862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8621164</v>
      </c>
      <c r="S16" s="621"/>
      <c r="T16" s="621"/>
      <c r="U16" s="621"/>
      <c r="V16" s="621"/>
      <c r="W16" s="621"/>
      <c r="X16" s="621"/>
      <c r="Y16" s="622"/>
      <c r="Z16" s="673">
        <v>36.200000000000003</v>
      </c>
      <c r="AA16" s="673"/>
      <c r="AB16" s="673"/>
      <c r="AC16" s="673"/>
      <c r="AD16" s="674">
        <v>7808939</v>
      </c>
      <c r="AE16" s="674"/>
      <c r="AF16" s="674"/>
      <c r="AG16" s="674"/>
      <c r="AH16" s="674"/>
      <c r="AI16" s="674"/>
      <c r="AJ16" s="674"/>
      <c r="AK16" s="674"/>
      <c r="AL16" s="643">
        <v>67.099999999999994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113119</v>
      </c>
      <c r="CS16" s="621"/>
      <c r="CT16" s="621"/>
      <c r="CU16" s="621"/>
      <c r="CV16" s="621"/>
      <c r="CW16" s="621"/>
      <c r="CX16" s="621"/>
      <c r="CY16" s="622"/>
      <c r="CZ16" s="673">
        <v>0.5</v>
      </c>
      <c r="DA16" s="673"/>
      <c r="DB16" s="673"/>
      <c r="DC16" s="673"/>
      <c r="DD16" s="626" t="s">
        <v>113</v>
      </c>
      <c r="DE16" s="621"/>
      <c r="DF16" s="621"/>
      <c r="DG16" s="621"/>
      <c r="DH16" s="621"/>
      <c r="DI16" s="621"/>
      <c r="DJ16" s="621"/>
      <c r="DK16" s="621"/>
      <c r="DL16" s="621"/>
      <c r="DM16" s="621"/>
      <c r="DN16" s="621"/>
      <c r="DO16" s="621"/>
      <c r="DP16" s="622"/>
      <c r="DQ16" s="626">
        <v>25847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7808939</v>
      </c>
      <c r="S17" s="621"/>
      <c r="T17" s="621"/>
      <c r="U17" s="621"/>
      <c r="V17" s="621"/>
      <c r="W17" s="621"/>
      <c r="X17" s="621"/>
      <c r="Y17" s="622"/>
      <c r="Z17" s="673">
        <v>32.799999999999997</v>
      </c>
      <c r="AA17" s="673"/>
      <c r="AB17" s="673"/>
      <c r="AC17" s="673"/>
      <c r="AD17" s="674">
        <v>7808939</v>
      </c>
      <c r="AE17" s="674"/>
      <c r="AF17" s="674"/>
      <c r="AG17" s="674"/>
      <c r="AH17" s="674"/>
      <c r="AI17" s="674"/>
      <c r="AJ17" s="674"/>
      <c r="AK17" s="674"/>
      <c r="AL17" s="643">
        <v>67.099999999999994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3335091</v>
      </c>
      <c r="CS17" s="621"/>
      <c r="CT17" s="621"/>
      <c r="CU17" s="621"/>
      <c r="CV17" s="621"/>
      <c r="CW17" s="621"/>
      <c r="CX17" s="621"/>
      <c r="CY17" s="622"/>
      <c r="CZ17" s="673">
        <v>14.5</v>
      </c>
      <c r="DA17" s="673"/>
      <c r="DB17" s="673"/>
      <c r="DC17" s="673"/>
      <c r="DD17" s="626" t="s">
        <v>113</v>
      </c>
      <c r="DE17" s="621"/>
      <c r="DF17" s="621"/>
      <c r="DG17" s="621"/>
      <c r="DH17" s="621"/>
      <c r="DI17" s="621"/>
      <c r="DJ17" s="621"/>
      <c r="DK17" s="621"/>
      <c r="DL17" s="621"/>
      <c r="DM17" s="621"/>
      <c r="DN17" s="621"/>
      <c r="DO17" s="621"/>
      <c r="DP17" s="622"/>
      <c r="DQ17" s="626">
        <v>3287923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812225</v>
      </c>
      <c r="S18" s="621"/>
      <c r="T18" s="621"/>
      <c r="U18" s="621"/>
      <c r="V18" s="621"/>
      <c r="W18" s="621"/>
      <c r="X18" s="621"/>
      <c r="Y18" s="622"/>
      <c r="Z18" s="673">
        <v>3.4</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12434465</v>
      </c>
      <c r="S20" s="621"/>
      <c r="T20" s="621"/>
      <c r="U20" s="621"/>
      <c r="V20" s="621"/>
      <c r="W20" s="621"/>
      <c r="X20" s="621"/>
      <c r="Y20" s="622"/>
      <c r="Z20" s="673">
        <v>52.2</v>
      </c>
      <c r="AA20" s="673"/>
      <c r="AB20" s="673"/>
      <c r="AC20" s="673"/>
      <c r="AD20" s="674">
        <v>11622240</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23055982</v>
      </c>
      <c r="CS20" s="621"/>
      <c r="CT20" s="621"/>
      <c r="CU20" s="621"/>
      <c r="CV20" s="621"/>
      <c r="CW20" s="621"/>
      <c r="CX20" s="621"/>
      <c r="CY20" s="622"/>
      <c r="CZ20" s="673">
        <v>100</v>
      </c>
      <c r="DA20" s="673"/>
      <c r="DB20" s="673"/>
      <c r="DC20" s="673"/>
      <c r="DD20" s="626">
        <v>5402088</v>
      </c>
      <c r="DE20" s="621"/>
      <c r="DF20" s="621"/>
      <c r="DG20" s="621"/>
      <c r="DH20" s="621"/>
      <c r="DI20" s="621"/>
      <c r="DJ20" s="621"/>
      <c r="DK20" s="621"/>
      <c r="DL20" s="621"/>
      <c r="DM20" s="621"/>
      <c r="DN20" s="621"/>
      <c r="DO20" s="621"/>
      <c r="DP20" s="622"/>
      <c r="DQ20" s="626">
        <v>13675340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4486</v>
      </c>
      <c r="S21" s="621"/>
      <c r="T21" s="621"/>
      <c r="U21" s="621"/>
      <c r="V21" s="621"/>
      <c r="W21" s="621"/>
      <c r="X21" s="621"/>
      <c r="Y21" s="622"/>
      <c r="Z21" s="673">
        <v>0</v>
      </c>
      <c r="AA21" s="673"/>
      <c r="AB21" s="673"/>
      <c r="AC21" s="673"/>
      <c r="AD21" s="674">
        <v>4486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39198</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298502</v>
      </c>
      <c r="S23" s="621"/>
      <c r="T23" s="621"/>
      <c r="U23" s="621"/>
      <c r="V23" s="621"/>
      <c r="W23" s="621"/>
      <c r="X23" s="621"/>
      <c r="Y23" s="622"/>
      <c r="Z23" s="673">
        <v>1.3</v>
      </c>
      <c r="AA23" s="673"/>
      <c r="AB23" s="673"/>
      <c r="AC23" s="673"/>
      <c r="AD23" s="674">
        <v>14066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23741</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9661215</v>
      </c>
      <c r="CS24" s="671"/>
      <c r="CT24" s="671"/>
      <c r="CU24" s="671"/>
      <c r="CV24" s="671"/>
      <c r="CW24" s="671"/>
      <c r="CX24" s="671"/>
      <c r="CY24" s="718"/>
      <c r="CZ24" s="722">
        <v>41.9</v>
      </c>
      <c r="DA24" s="723"/>
      <c r="DB24" s="723"/>
      <c r="DC24" s="724"/>
      <c r="DD24" s="717">
        <v>7053336</v>
      </c>
      <c r="DE24" s="671"/>
      <c r="DF24" s="671"/>
      <c r="DG24" s="671"/>
      <c r="DH24" s="671"/>
      <c r="DI24" s="671"/>
      <c r="DJ24" s="671"/>
      <c r="DK24" s="718"/>
      <c r="DL24" s="717">
        <v>6936846</v>
      </c>
      <c r="DM24" s="671"/>
      <c r="DN24" s="671"/>
      <c r="DO24" s="671"/>
      <c r="DP24" s="671"/>
      <c r="DQ24" s="671"/>
      <c r="DR24" s="671"/>
      <c r="DS24" s="671"/>
      <c r="DT24" s="671"/>
      <c r="DU24" s="671"/>
      <c r="DV24" s="718"/>
      <c r="DW24" s="719">
        <v>57.1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3741936</v>
      </c>
      <c r="S25" s="621"/>
      <c r="T25" s="621"/>
      <c r="U25" s="621"/>
      <c r="V25" s="621"/>
      <c r="W25" s="621"/>
      <c r="X25" s="621"/>
      <c r="Y25" s="622"/>
      <c r="Z25" s="673">
        <v>15.7</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3284584</v>
      </c>
      <c r="CS25" s="639"/>
      <c r="CT25" s="639"/>
      <c r="CU25" s="639"/>
      <c r="CV25" s="639"/>
      <c r="CW25" s="639"/>
      <c r="CX25" s="639"/>
      <c r="CY25" s="640"/>
      <c r="CZ25" s="623">
        <v>14.2</v>
      </c>
      <c r="DA25" s="641"/>
      <c r="DB25" s="641"/>
      <c r="DC25" s="642"/>
      <c r="DD25" s="626">
        <v>3027167</v>
      </c>
      <c r="DE25" s="639"/>
      <c r="DF25" s="639"/>
      <c r="DG25" s="639"/>
      <c r="DH25" s="639"/>
      <c r="DI25" s="639"/>
      <c r="DJ25" s="639"/>
      <c r="DK25" s="640"/>
      <c r="DL25" s="626">
        <v>2915155</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2177794</v>
      </c>
      <c r="CS26" s="621"/>
      <c r="CT26" s="621"/>
      <c r="CU26" s="621"/>
      <c r="CV26" s="621"/>
      <c r="CW26" s="621"/>
      <c r="CX26" s="621"/>
      <c r="CY26" s="622"/>
      <c r="CZ26" s="623">
        <v>9.4</v>
      </c>
      <c r="DA26" s="641"/>
      <c r="DB26" s="641"/>
      <c r="DC26" s="642"/>
      <c r="DD26" s="626">
        <v>1953008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1278842</v>
      </c>
      <c r="S27" s="621"/>
      <c r="T27" s="621"/>
      <c r="U27" s="621"/>
      <c r="V27" s="621"/>
      <c r="W27" s="621"/>
      <c r="X27" s="621"/>
      <c r="Y27" s="622"/>
      <c r="Z27" s="673">
        <v>5.4</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2990074</v>
      </c>
      <c r="BH27" s="621"/>
      <c r="BI27" s="621"/>
      <c r="BJ27" s="621"/>
      <c r="BK27" s="621"/>
      <c r="BL27" s="621"/>
      <c r="BM27" s="621"/>
      <c r="BN27" s="622"/>
      <c r="BO27" s="673">
        <v>100</v>
      </c>
      <c r="BP27" s="673"/>
      <c r="BQ27" s="673"/>
      <c r="BR27" s="673"/>
      <c r="BS27" s="626">
        <v>31639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3041540</v>
      </c>
      <c r="CS27" s="639"/>
      <c r="CT27" s="639"/>
      <c r="CU27" s="639"/>
      <c r="CV27" s="639"/>
      <c r="CW27" s="639"/>
      <c r="CX27" s="639"/>
      <c r="CY27" s="640"/>
      <c r="CZ27" s="623">
        <v>13.2</v>
      </c>
      <c r="DA27" s="641"/>
      <c r="DB27" s="641"/>
      <c r="DC27" s="642"/>
      <c r="DD27" s="626">
        <v>738246</v>
      </c>
      <c r="DE27" s="639"/>
      <c r="DF27" s="639"/>
      <c r="DG27" s="639"/>
      <c r="DH27" s="639"/>
      <c r="DI27" s="639"/>
      <c r="DJ27" s="639"/>
      <c r="DK27" s="640"/>
      <c r="DL27" s="626">
        <v>733768</v>
      </c>
      <c r="DM27" s="639"/>
      <c r="DN27" s="639"/>
      <c r="DO27" s="639"/>
      <c r="DP27" s="639"/>
      <c r="DQ27" s="639"/>
      <c r="DR27" s="639"/>
      <c r="DS27" s="639"/>
      <c r="DT27" s="639"/>
      <c r="DU27" s="639"/>
      <c r="DV27" s="640"/>
      <c r="DW27" s="643">
        <v>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35757</v>
      </c>
      <c r="S28" s="621"/>
      <c r="T28" s="621"/>
      <c r="U28" s="621"/>
      <c r="V28" s="621"/>
      <c r="W28" s="621"/>
      <c r="X28" s="621"/>
      <c r="Y28" s="622"/>
      <c r="Z28" s="673">
        <v>0.2</v>
      </c>
      <c r="AA28" s="673"/>
      <c r="AB28" s="673"/>
      <c r="AC28" s="673"/>
      <c r="AD28" s="674">
        <v>3794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3335091</v>
      </c>
      <c r="CS28" s="621"/>
      <c r="CT28" s="621"/>
      <c r="CU28" s="621"/>
      <c r="CV28" s="621"/>
      <c r="CW28" s="621"/>
      <c r="CX28" s="621"/>
      <c r="CY28" s="622"/>
      <c r="CZ28" s="623">
        <v>14.5</v>
      </c>
      <c r="DA28" s="641"/>
      <c r="DB28" s="641"/>
      <c r="DC28" s="642"/>
      <c r="DD28" s="626">
        <v>3287923</v>
      </c>
      <c r="DE28" s="621"/>
      <c r="DF28" s="621"/>
      <c r="DG28" s="621"/>
      <c r="DH28" s="621"/>
      <c r="DI28" s="621"/>
      <c r="DJ28" s="621"/>
      <c r="DK28" s="622"/>
      <c r="DL28" s="626">
        <v>3287923</v>
      </c>
      <c r="DM28" s="621"/>
      <c r="DN28" s="621"/>
      <c r="DO28" s="621"/>
      <c r="DP28" s="621"/>
      <c r="DQ28" s="621"/>
      <c r="DR28" s="621"/>
      <c r="DS28" s="621"/>
      <c r="DT28" s="621"/>
      <c r="DU28" s="621"/>
      <c r="DV28" s="622"/>
      <c r="DW28" s="643">
        <v>27.1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10623</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3335091</v>
      </c>
      <c r="CS29" s="639"/>
      <c r="CT29" s="639"/>
      <c r="CU29" s="639"/>
      <c r="CV29" s="639"/>
      <c r="CW29" s="639"/>
      <c r="CX29" s="639"/>
      <c r="CY29" s="640"/>
      <c r="CZ29" s="623">
        <v>14.5</v>
      </c>
      <c r="DA29" s="641"/>
      <c r="DB29" s="641"/>
      <c r="DC29" s="642"/>
      <c r="DD29" s="626">
        <v>3287923</v>
      </c>
      <c r="DE29" s="639"/>
      <c r="DF29" s="639"/>
      <c r="DG29" s="639"/>
      <c r="DH29" s="639"/>
      <c r="DI29" s="639"/>
      <c r="DJ29" s="639"/>
      <c r="DK29" s="640"/>
      <c r="DL29" s="626">
        <v>3287923</v>
      </c>
      <c r="DM29" s="639"/>
      <c r="DN29" s="639"/>
      <c r="DO29" s="639"/>
      <c r="DP29" s="639"/>
      <c r="DQ29" s="639"/>
      <c r="DR29" s="639"/>
      <c r="DS29" s="639"/>
      <c r="DT29" s="639"/>
      <c r="DU29" s="639"/>
      <c r="DV29" s="640"/>
      <c r="DW29" s="643">
        <v>27.1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743995</v>
      </c>
      <c r="S30" s="621"/>
      <c r="T30" s="621"/>
      <c r="U30" s="621"/>
      <c r="V30" s="621"/>
      <c r="W30" s="621"/>
      <c r="X30" s="621"/>
      <c r="Y30" s="622"/>
      <c r="Z30" s="673">
        <v>3.1</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95.9</v>
      </c>
      <c r="BN30" s="687"/>
      <c r="BO30" s="687"/>
      <c r="BP30" s="687"/>
      <c r="BQ30" s="689"/>
      <c r="BR30" s="686">
        <v>98.9</v>
      </c>
      <c r="BS30" s="687"/>
      <c r="BT30" s="687"/>
      <c r="BU30" s="687"/>
      <c r="BV30" s="687"/>
      <c r="BW30" s="687"/>
      <c r="BX30" s="688">
        <v>95.7</v>
      </c>
      <c r="BY30" s="687"/>
      <c r="BZ30" s="687"/>
      <c r="CA30" s="687"/>
      <c r="CB30" s="689"/>
      <c r="CD30" s="692"/>
      <c r="CE30" s="693"/>
      <c r="CF30" s="657" t="s">
        <v>293</v>
      </c>
      <c r="CG30" s="654"/>
      <c r="CH30" s="654"/>
      <c r="CI30" s="654"/>
      <c r="CJ30" s="654"/>
      <c r="CK30" s="654"/>
      <c r="CL30" s="654"/>
      <c r="CM30" s="654"/>
      <c r="CN30" s="654"/>
      <c r="CO30" s="654"/>
      <c r="CP30" s="654"/>
      <c r="CQ30" s="655"/>
      <c r="CR30" s="620">
        <v>3085043</v>
      </c>
      <c r="CS30" s="621"/>
      <c r="CT30" s="621"/>
      <c r="CU30" s="621"/>
      <c r="CV30" s="621"/>
      <c r="CW30" s="621"/>
      <c r="CX30" s="621"/>
      <c r="CY30" s="622"/>
      <c r="CZ30" s="623">
        <v>13.4</v>
      </c>
      <c r="DA30" s="641"/>
      <c r="DB30" s="641"/>
      <c r="DC30" s="642"/>
      <c r="DD30" s="626">
        <v>3039909</v>
      </c>
      <c r="DE30" s="621"/>
      <c r="DF30" s="621"/>
      <c r="DG30" s="621"/>
      <c r="DH30" s="621"/>
      <c r="DI30" s="621"/>
      <c r="DJ30" s="621"/>
      <c r="DK30" s="622"/>
      <c r="DL30" s="626">
        <v>3039909</v>
      </c>
      <c r="DM30" s="621"/>
      <c r="DN30" s="621"/>
      <c r="DO30" s="621"/>
      <c r="DP30" s="621"/>
      <c r="DQ30" s="621"/>
      <c r="DR30" s="621"/>
      <c r="DS30" s="621"/>
      <c r="DT30" s="621"/>
      <c r="DU30" s="621"/>
      <c r="DV30" s="622"/>
      <c r="DW30" s="643">
        <v>25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796925</v>
      </c>
      <c r="S31" s="621"/>
      <c r="T31" s="621"/>
      <c r="U31" s="621"/>
      <c r="V31" s="621"/>
      <c r="W31" s="621"/>
      <c r="X31" s="621"/>
      <c r="Y31" s="622"/>
      <c r="Z31" s="673">
        <v>3.3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97.9</v>
      </c>
      <c r="BN31" s="685"/>
      <c r="BO31" s="685"/>
      <c r="BP31" s="685"/>
      <c r="BQ31" s="649"/>
      <c r="BR31" s="684">
        <v>99.2</v>
      </c>
      <c r="BS31" s="639"/>
      <c r="BT31" s="639"/>
      <c r="BU31" s="639"/>
      <c r="BV31" s="639"/>
      <c r="BW31" s="639"/>
      <c r="BX31" s="675">
        <v>97.9</v>
      </c>
      <c r="BY31" s="685"/>
      <c r="BZ31" s="685"/>
      <c r="CA31" s="685"/>
      <c r="CB31" s="649"/>
      <c r="CD31" s="692"/>
      <c r="CE31" s="693"/>
      <c r="CF31" s="657" t="s">
        <v>297</v>
      </c>
      <c r="CG31" s="654"/>
      <c r="CH31" s="654"/>
      <c r="CI31" s="654"/>
      <c r="CJ31" s="654"/>
      <c r="CK31" s="654"/>
      <c r="CL31" s="654"/>
      <c r="CM31" s="654"/>
      <c r="CN31" s="654"/>
      <c r="CO31" s="654"/>
      <c r="CP31" s="654"/>
      <c r="CQ31" s="655"/>
      <c r="CR31" s="620">
        <v>250048</v>
      </c>
      <c r="CS31" s="639"/>
      <c r="CT31" s="639"/>
      <c r="CU31" s="639"/>
      <c r="CV31" s="639"/>
      <c r="CW31" s="639"/>
      <c r="CX31" s="639"/>
      <c r="CY31" s="640"/>
      <c r="CZ31" s="623">
        <v>1.1000000000000001</v>
      </c>
      <c r="DA31" s="641"/>
      <c r="DB31" s="641"/>
      <c r="DC31" s="642"/>
      <c r="DD31" s="626">
        <v>248014</v>
      </c>
      <c r="DE31" s="639"/>
      <c r="DF31" s="639"/>
      <c r="DG31" s="639"/>
      <c r="DH31" s="639"/>
      <c r="DI31" s="639"/>
      <c r="DJ31" s="639"/>
      <c r="DK31" s="640"/>
      <c r="DL31" s="626">
        <v>248014</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263043</v>
      </c>
      <c r="S32" s="621"/>
      <c r="T32" s="621"/>
      <c r="U32" s="621"/>
      <c r="V32" s="621"/>
      <c r="W32" s="621"/>
      <c r="X32" s="621"/>
      <c r="Y32" s="622"/>
      <c r="Z32" s="673">
        <v>1.1000000000000001</v>
      </c>
      <c r="AA32" s="673"/>
      <c r="AB32" s="673"/>
      <c r="AC32" s="673"/>
      <c r="AD32" s="674">
        <v>210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98.7</v>
      </c>
      <c r="BH32" s="605"/>
      <c r="BI32" s="605"/>
      <c r="BJ32" s="605"/>
      <c r="BK32" s="605"/>
      <c r="BL32" s="605"/>
      <c r="BM32" s="668">
        <v>93.8</v>
      </c>
      <c r="BN32" s="605"/>
      <c r="BO32" s="605"/>
      <c r="BP32" s="605"/>
      <c r="BQ32" s="662"/>
      <c r="BR32" s="683">
        <v>98.6</v>
      </c>
      <c r="BS32" s="605"/>
      <c r="BT32" s="605"/>
      <c r="BU32" s="605"/>
      <c r="BV32" s="605"/>
      <c r="BW32" s="605"/>
      <c r="BX32" s="668">
        <v>93.3</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4138100</v>
      </c>
      <c r="S33" s="621"/>
      <c r="T33" s="621"/>
      <c r="U33" s="621"/>
      <c r="V33" s="621"/>
      <c r="W33" s="621"/>
      <c r="X33" s="621"/>
      <c r="Y33" s="622"/>
      <c r="Z33" s="673">
        <v>17.399999999999999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7879560</v>
      </c>
      <c r="CS33" s="639"/>
      <c r="CT33" s="639"/>
      <c r="CU33" s="639"/>
      <c r="CV33" s="639"/>
      <c r="CW33" s="639"/>
      <c r="CX33" s="639"/>
      <c r="CY33" s="640"/>
      <c r="CZ33" s="623">
        <v>34.200000000000003</v>
      </c>
      <c r="DA33" s="641"/>
      <c r="DB33" s="641"/>
      <c r="DC33" s="642"/>
      <c r="DD33" s="626">
        <v>5984167</v>
      </c>
      <c r="DE33" s="639"/>
      <c r="DF33" s="639"/>
      <c r="DG33" s="639"/>
      <c r="DH33" s="639"/>
      <c r="DI33" s="639"/>
      <c r="DJ33" s="639"/>
      <c r="DK33" s="640"/>
      <c r="DL33" s="626">
        <v>4042167</v>
      </c>
      <c r="DM33" s="639"/>
      <c r="DN33" s="639"/>
      <c r="DO33" s="639"/>
      <c r="DP33" s="639"/>
      <c r="DQ33" s="639"/>
      <c r="DR33" s="639"/>
      <c r="DS33" s="639"/>
      <c r="DT33" s="639"/>
      <c r="DU33" s="639"/>
      <c r="DV33" s="640"/>
      <c r="DW33" s="643">
        <v>33.299999999999997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2466964</v>
      </c>
      <c r="CS34" s="621"/>
      <c r="CT34" s="621"/>
      <c r="CU34" s="621"/>
      <c r="CV34" s="621"/>
      <c r="CW34" s="621"/>
      <c r="CX34" s="621"/>
      <c r="CY34" s="622"/>
      <c r="CZ34" s="623">
        <v>10.7</v>
      </c>
      <c r="DA34" s="641"/>
      <c r="DB34" s="641"/>
      <c r="DC34" s="642"/>
      <c r="DD34" s="626">
        <v>1664579</v>
      </c>
      <c r="DE34" s="621"/>
      <c r="DF34" s="621"/>
      <c r="DG34" s="621"/>
      <c r="DH34" s="621"/>
      <c r="DI34" s="621"/>
      <c r="DJ34" s="621"/>
      <c r="DK34" s="622"/>
      <c r="DL34" s="626">
        <v>962310</v>
      </c>
      <c r="DM34" s="621"/>
      <c r="DN34" s="621"/>
      <c r="DO34" s="621"/>
      <c r="DP34" s="621"/>
      <c r="DQ34" s="621"/>
      <c r="DR34" s="621"/>
      <c r="DS34" s="621"/>
      <c r="DT34" s="621"/>
      <c r="DU34" s="621"/>
      <c r="DV34" s="622"/>
      <c r="DW34" s="643">
        <v>7.9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506800</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2122680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64074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189521</v>
      </c>
      <c r="CS35" s="639"/>
      <c r="CT35" s="639"/>
      <c r="CU35" s="639"/>
      <c r="CV35" s="639"/>
      <c r="CW35" s="639"/>
      <c r="CX35" s="639"/>
      <c r="CY35" s="640"/>
      <c r="CZ35" s="623">
        <v>0.8</v>
      </c>
      <c r="DA35" s="641"/>
      <c r="DB35" s="641"/>
      <c r="DC35" s="642"/>
      <c r="DD35" s="626">
        <v>155049</v>
      </c>
      <c r="DE35" s="639"/>
      <c r="DF35" s="639"/>
      <c r="DG35" s="639"/>
      <c r="DH35" s="639"/>
      <c r="DI35" s="639"/>
      <c r="DJ35" s="639"/>
      <c r="DK35" s="640"/>
      <c r="DL35" s="626">
        <v>155049</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23809613</v>
      </c>
      <c r="S36" s="661"/>
      <c r="T36" s="661"/>
      <c r="U36" s="661"/>
      <c r="V36" s="661"/>
      <c r="W36" s="661"/>
      <c r="X36" s="661"/>
      <c r="Y36" s="664"/>
      <c r="Z36" s="665">
        <v>100</v>
      </c>
      <c r="AA36" s="665"/>
      <c r="AB36" s="665"/>
      <c r="AC36" s="665"/>
      <c r="AD36" s="666">
        <v>11644796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254610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13909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2514864</v>
      </c>
      <c r="CS36" s="621"/>
      <c r="CT36" s="621"/>
      <c r="CU36" s="621"/>
      <c r="CV36" s="621"/>
      <c r="CW36" s="621"/>
      <c r="CX36" s="621"/>
      <c r="CY36" s="622"/>
      <c r="CZ36" s="623">
        <v>10.9</v>
      </c>
      <c r="DA36" s="641"/>
      <c r="DB36" s="641"/>
      <c r="DC36" s="642"/>
      <c r="DD36" s="626">
        <v>1809726</v>
      </c>
      <c r="DE36" s="621"/>
      <c r="DF36" s="621"/>
      <c r="DG36" s="621"/>
      <c r="DH36" s="621"/>
      <c r="DI36" s="621"/>
      <c r="DJ36" s="621"/>
      <c r="DK36" s="622"/>
      <c r="DL36" s="626">
        <v>1366262</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131000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4058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1958066</v>
      </c>
      <c r="CS37" s="639"/>
      <c r="CT37" s="639"/>
      <c r="CU37" s="639"/>
      <c r="CV37" s="639"/>
      <c r="CW37" s="639"/>
      <c r="CX37" s="639"/>
      <c r="CY37" s="640"/>
      <c r="CZ37" s="623">
        <v>8.5</v>
      </c>
      <c r="DA37" s="641"/>
      <c r="DB37" s="641"/>
      <c r="DC37" s="642"/>
      <c r="DD37" s="626">
        <v>1423945</v>
      </c>
      <c r="DE37" s="639"/>
      <c r="DF37" s="639"/>
      <c r="DG37" s="639"/>
      <c r="DH37" s="639"/>
      <c r="DI37" s="639"/>
      <c r="DJ37" s="639"/>
      <c r="DK37" s="640"/>
      <c r="DL37" s="626">
        <v>1125102</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47474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6364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2072578</v>
      </c>
      <c r="CS38" s="621"/>
      <c r="CT38" s="621"/>
      <c r="CU38" s="621"/>
      <c r="CV38" s="621"/>
      <c r="CW38" s="621"/>
      <c r="CX38" s="621"/>
      <c r="CY38" s="622"/>
      <c r="CZ38" s="623">
        <v>9</v>
      </c>
      <c r="DA38" s="641"/>
      <c r="DB38" s="641"/>
      <c r="DC38" s="642"/>
      <c r="DD38" s="626">
        <v>1802075</v>
      </c>
      <c r="DE38" s="621"/>
      <c r="DF38" s="621"/>
      <c r="DG38" s="621"/>
      <c r="DH38" s="621"/>
      <c r="DI38" s="621"/>
      <c r="DJ38" s="621"/>
      <c r="DK38" s="622"/>
      <c r="DL38" s="626">
        <v>1558546</v>
      </c>
      <c r="DM38" s="621"/>
      <c r="DN38" s="621"/>
      <c r="DO38" s="621"/>
      <c r="DP38" s="621"/>
      <c r="DQ38" s="621"/>
      <c r="DR38" s="621"/>
      <c r="DS38" s="621"/>
      <c r="DT38" s="621"/>
      <c r="DU38" s="621"/>
      <c r="DV38" s="622"/>
      <c r="DW38" s="643">
        <v>12.8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27184</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590896</v>
      </c>
      <c r="CS39" s="639"/>
      <c r="CT39" s="639"/>
      <c r="CU39" s="639"/>
      <c r="CV39" s="639"/>
      <c r="CW39" s="639"/>
      <c r="CX39" s="639"/>
      <c r="CY39" s="640"/>
      <c r="CZ39" s="623">
        <v>2.6</v>
      </c>
      <c r="DA39" s="641"/>
      <c r="DB39" s="641"/>
      <c r="DC39" s="642"/>
      <c r="DD39" s="626">
        <v>508001</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359843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183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44737</v>
      </c>
      <c r="CS40" s="621"/>
      <c r="CT40" s="621"/>
      <c r="CU40" s="621"/>
      <c r="CV40" s="621"/>
      <c r="CW40" s="621"/>
      <c r="CX40" s="621"/>
      <c r="CY40" s="622"/>
      <c r="CZ40" s="623">
        <v>0.2</v>
      </c>
      <c r="DA40" s="641"/>
      <c r="DB40" s="641"/>
      <c r="DC40" s="642"/>
      <c r="DD40" s="626">
        <v>44737</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1302569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411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5515207</v>
      </c>
      <c r="CS42" s="621"/>
      <c r="CT42" s="621"/>
      <c r="CU42" s="621"/>
      <c r="CV42" s="621"/>
      <c r="CW42" s="621"/>
      <c r="CX42" s="621"/>
      <c r="CY42" s="622"/>
      <c r="CZ42" s="623">
        <v>23.9</v>
      </c>
      <c r="DA42" s="624"/>
      <c r="DB42" s="624"/>
      <c r="DC42" s="625"/>
      <c r="DD42" s="626">
        <v>637837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75500</v>
      </c>
      <c r="CS43" s="639"/>
      <c r="CT43" s="639"/>
      <c r="CU43" s="639"/>
      <c r="CV43" s="639"/>
      <c r="CW43" s="639"/>
      <c r="CX43" s="639"/>
      <c r="CY43" s="640"/>
      <c r="CZ43" s="623">
        <v>0.3</v>
      </c>
      <c r="DA43" s="641"/>
      <c r="DB43" s="641"/>
      <c r="DC43" s="642"/>
      <c r="DD43" s="626">
        <v>75500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5402088</v>
      </c>
      <c r="CS44" s="621"/>
      <c r="CT44" s="621"/>
      <c r="CU44" s="621"/>
      <c r="CV44" s="621"/>
      <c r="CW44" s="621"/>
      <c r="CX44" s="621"/>
      <c r="CY44" s="622"/>
      <c r="CZ44" s="623">
        <v>23.4</v>
      </c>
      <c r="DA44" s="624"/>
      <c r="DB44" s="624"/>
      <c r="DC44" s="625"/>
      <c r="DD44" s="626">
        <v>611990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3065361</v>
      </c>
      <c r="CS45" s="639"/>
      <c r="CT45" s="639"/>
      <c r="CU45" s="639"/>
      <c r="CV45" s="639"/>
      <c r="CW45" s="639"/>
      <c r="CX45" s="639"/>
      <c r="CY45" s="640"/>
      <c r="CZ45" s="623">
        <v>13.3</v>
      </c>
      <c r="DA45" s="641"/>
      <c r="DB45" s="641"/>
      <c r="DC45" s="642"/>
      <c r="DD45" s="626">
        <v>45489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2249068</v>
      </c>
      <c r="CS46" s="621"/>
      <c r="CT46" s="621"/>
      <c r="CU46" s="621"/>
      <c r="CV46" s="621"/>
      <c r="CW46" s="621"/>
      <c r="CX46" s="621"/>
      <c r="CY46" s="622"/>
      <c r="CZ46" s="623">
        <v>9.8000000000000007</v>
      </c>
      <c r="DA46" s="624"/>
      <c r="DB46" s="624"/>
      <c r="DC46" s="625"/>
      <c r="DD46" s="626">
        <v>559642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113119</v>
      </c>
      <c r="CS47" s="639"/>
      <c r="CT47" s="639"/>
      <c r="CU47" s="639"/>
      <c r="CV47" s="639"/>
      <c r="CW47" s="639"/>
      <c r="CX47" s="639"/>
      <c r="CY47" s="640"/>
      <c r="CZ47" s="623">
        <v>0.5</v>
      </c>
      <c r="DA47" s="641"/>
      <c r="DB47" s="641"/>
      <c r="DC47" s="642"/>
      <c r="DD47" s="626">
        <v>25847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23055982</v>
      </c>
      <c r="CS49" s="605"/>
      <c r="CT49" s="605"/>
      <c r="CU49" s="605"/>
      <c r="CV49" s="605"/>
      <c r="CW49" s="605"/>
      <c r="CX49" s="605"/>
      <c r="CY49" s="606"/>
      <c r="CZ49" s="607">
        <v>100</v>
      </c>
      <c r="DA49" s="608"/>
      <c r="DB49" s="608"/>
      <c r="DC49" s="609"/>
      <c r="DD49" s="610">
        <v>13675340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80" zoomScaleNormal="80" zoomScaleSheetLayoutView="70" workbookViewId="0">
      <selection activeCell="Q69" sqref="Q69:U6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23808</v>
      </c>
      <c r="R7" s="1134"/>
      <c r="S7" s="1134"/>
      <c r="T7" s="1134"/>
      <c r="U7" s="1134"/>
      <c r="V7" s="1134">
        <v>23059</v>
      </c>
      <c r="W7" s="1134"/>
      <c r="X7" s="1134"/>
      <c r="Y7" s="1134"/>
      <c r="Z7" s="1134"/>
      <c r="AA7" s="1134">
        <v>749</v>
      </c>
      <c r="AB7" s="1134"/>
      <c r="AC7" s="1134"/>
      <c r="AD7" s="1134"/>
      <c r="AE7" s="1135"/>
      <c r="AF7" s="1136">
        <v>574</v>
      </c>
      <c r="AG7" s="1137"/>
      <c r="AH7" s="1137"/>
      <c r="AI7" s="1137"/>
      <c r="AJ7" s="1138"/>
      <c r="AK7" s="1120">
        <v>744</v>
      </c>
      <c r="AL7" s="1121"/>
      <c r="AM7" s="1121"/>
      <c r="AN7" s="1121"/>
      <c r="AO7" s="1121"/>
      <c r="AP7" s="1121">
        <v>28840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3</v>
      </c>
      <c r="CI7" s="1118"/>
      <c r="CJ7" s="1118"/>
      <c r="CK7" s="1118"/>
      <c r="CL7" s="1119"/>
      <c r="CM7" s="1117">
        <v>19</v>
      </c>
      <c r="CN7" s="1118"/>
      <c r="CO7" s="1118"/>
      <c r="CP7" s="1118"/>
      <c r="CQ7" s="1119"/>
      <c r="CR7" s="1117">
        <v>1</v>
      </c>
      <c r="CS7" s="1118"/>
      <c r="CT7" s="1118"/>
      <c r="CU7" s="1118"/>
      <c r="CV7" s="1119"/>
      <c r="CW7" s="1117">
        <v>0</v>
      </c>
      <c r="CX7" s="1118"/>
      <c r="CY7" s="1118"/>
      <c r="CZ7" s="1118"/>
      <c r="DA7" s="1119"/>
      <c r="DB7" s="1117" t="s">
        <v>558</v>
      </c>
      <c r="DC7" s="1118"/>
      <c r="DD7" s="1118"/>
      <c r="DE7" s="1118"/>
      <c r="DF7" s="1119"/>
      <c r="DG7" s="1117" t="s">
        <v>555</v>
      </c>
      <c r="DH7" s="1118"/>
      <c r="DI7" s="1118"/>
      <c r="DJ7" s="1118"/>
      <c r="DK7" s="1119"/>
      <c r="DL7" s="1117" t="s">
        <v>560</v>
      </c>
      <c r="DM7" s="1118"/>
      <c r="DN7" s="1118"/>
      <c r="DO7" s="1118"/>
      <c r="DP7" s="1119"/>
      <c r="DQ7" s="1117" t="s">
        <v>557</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8</v>
      </c>
      <c r="R8" s="1073"/>
      <c r="S8" s="1073"/>
      <c r="T8" s="1073"/>
      <c r="U8" s="1073"/>
      <c r="V8" s="1073">
        <v>3</v>
      </c>
      <c r="W8" s="1073"/>
      <c r="X8" s="1073"/>
      <c r="Y8" s="1073"/>
      <c r="Z8" s="1073"/>
      <c r="AA8" s="1073">
        <v>4</v>
      </c>
      <c r="AB8" s="1073"/>
      <c r="AC8" s="1073"/>
      <c r="AD8" s="1073"/>
      <c r="AE8" s="1074"/>
      <c r="AF8" s="1048">
        <v>4</v>
      </c>
      <c r="AG8" s="1049"/>
      <c r="AH8" s="1049"/>
      <c r="AI8" s="1049"/>
      <c r="AJ8" s="1050"/>
      <c r="AK8" s="1115" t="s">
        <v>555</v>
      </c>
      <c r="AL8" s="1116"/>
      <c r="AM8" s="1116"/>
      <c r="AN8" s="1116"/>
      <c r="AO8" s="1116"/>
      <c r="AP8" s="1116">
        <v>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0</v>
      </c>
      <c r="CI8" s="1019"/>
      <c r="CJ8" s="1019"/>
      <c r="CK8" s="1019"/>
      <c r="CL8" s="1020"/>
      <c r="CM8" s="1018">
        <v>34</v>
      </c>
      <c r="CN8" s="1019"/>
      <c r="CO8" s="1019"/>
      <c r="CP8" s="1019"/>
      <c r="CQ8" s="1020"/>
      <c r="CR8" s="1018">
        <v>29</v>
      </c>
      <c r="CS8" s="1019"/>
      <c r="CT8" s="1019"/>
      <c r="CU8" s="1019"/>
      <c r="CV8" s="1020"/>
      <c r="CW8" s="1018" t="s">
        <v>557</v>
      </c>
      <c r="CX8" s="1019"/>
      <c r="CY8" s="1019"/>
      <c r="CZ8" s="1019"/>
      <c r="DA8" s="1020"/>
      <c r="DB8" s="1018" t="s">
        <v>556</v>
      </c>
      <c r="DC8" s="1019"/>
      <c r="DD8" s="1019"/>
      <c r="DE8" s="1019"/>
      <c r="DF8" s="1020"/>
      <c r="DG8" s="1018" t="s">
        <v>557</v>
      </c>
      <c r="DH8" s="1019"/>
      <c r="DI8" s="1019"/>
      <c r="DJ8" s="1019"/>
      <c r="DK8" s="1020"/>
      <c r="DL8" s="1018" t="s">
        <v>557</v>
      </c>
      <c r="DM8" s="1019"/>
      <c r="DN8" s="1019"/>
      <c r="DO8" s="1019"/>
      <c r="DP8" s="1020"/>
      <c r="DQ8" s="1018" t="s">
        <v>557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c r="BU9" s="1044"/>
      <c r="BV9" s="1044"/>
      <c r="BW9" s="1044"/>
      <c r="BX9" s="1044"/>
      <c r="BY9" s="1044"/>
      <c r="BZ9" s="1044"/>
      <c r="CA9" s="1044"/>
      <c r="CB9" s="1044"/>
      <c r="CC9" s="1044"/>
      <c r="CD9" s="1044"/>
      <c r="CE9" s="1044"/>
      <c r="CF9" s="1044"/>
      <c r="CG9" s="1045"/>
      <c r="CH9" s="1018">
        <v>-3</v>
      </c>
      <c r="CI9" s="1019"/>
      <c r="CJ9" s="1019"/>
      <c r="CK9" s="1019"/>
      <c r="CL9" s="1020"/>
      <c r="CM9" s="1018">
        <v>-9</v>
      </c>
      <c r="CN9" s="1019"/>
      <c r="CO9" s="1019"/>
      <c r="CP9" s="1019"/>
      <c r="CQ9" s="1020"/>
      <c r="CR9" s="1018">
        <v>64</v>
      </c>
      <c r="CS9" s="1019"/>
      <c r="CT9" s="1019"/>
      <c r="CU9" s="1019"/>
      <c r="CV9" s="1020"/>
      <c r="CW9" s="1018" t="s">
        <v>557</v>
      </c>
      <c r="CX9" s="1019"/>
      <c r="CY9" s="1019"/>
      <c r="CZ9" s="1019"/>
      <c r="DA9" s="1020"/>
      <c r="DB9" s="1018" t="s">
        <v>558</v>
      </c>
      <c r="DC9" s="1019"/>
      <c r="DD9" s="1019"/>
      <c r="DE9" s="1019"/>
      <c r="DF9" s="1020"/>
      <c r="DG9" s="1018" t="s">
        <v>556</v>
      </c>
      <c r="DH9" s="1019"/>
      <c r="DI9" s="1019"/>
      <c r="DJ9" s="1019"/>
      <c r="DK9" s="1020"/>
      <c r="DL9" s="1018" t="s">
        <v>556</v>
      </c>
      <c r="DM9" s="1019"/>
      <c r="DN9" s="1019"/>
      <c r="DO9" s="1019"/>
      <c r="DP9" s="1020"/>
      <c r="DQ9" s="1018" t="s">
        <v>556</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c r="BU10" s="1044"/>
      <c r="BV10" s="1044"/>
      <c r="BW10" s="1044"/>
      <c r="BX10" s="1044"/>
      <c r="BY10" s="1044"/>
      <c r="BZ10" s="1044"/>
      <c r="CA10" s="1044"/>
      <c r="CB10" s="1044"/>
      <c r="CC10" s="1044"/>
      <c r="CD10" s="1044"/>
      <c r="CE10" s="1044"/>
      <c r="CF10" s="1044"/>
      <c r="CG10" s="1045"/>
      <c r="CH10" s="1018">
        <v>10</v>
      </c>
      <c r="CI10" s="1019"/>
      <c r="CJ10" s="1019"/>
      <c r="CK10" s="1019"/>
      <c r="CL10" s="1020"/>
      <c r="CM10" s="1018">
        <v>131</v>
      </c>
      <c r="CN10" s="1019"/>
      <c r="CO10" s="1019"/>
      <c r="CP10" s="1019"/>
      <c r="CQ10" s="1020"/>
      <c r="CR10" s="1018">
        <v>85</v>
      </c>
      <c r="CS10" s="1019"/>
      <c r="CT10" s="1019"/>
      <c r="CU10" s="1019"/>
      <c r="CV10" s="1020"/>
      <c r="CW10" s="1018">
        <v>0</v>
      </c>
      <c r="CX10" s="1019"/>
      <c r="CY10" s="1019"/>
      <c r="CZ10" s="1019"/>
      <c r="DA10" s="1020"/>
      <c r="DB10" s="1018" t="s">
        <v>556</v>
      </c>
      <c r="DC10" s="1019"/>
      <c r="DD10" s="1019"/>
      <c r="DE10" s="1019"/>
      <c r="DF10" s="1020"/>
      <c r="DG10" s="1018" t="s">
        <v>557</v>
      </c>
      <c r="DH10" s="1019"/>
      <c r="DI10" s="1019"/>
      <c r="DJ10" s="1019"/>
      <c r="DK10" s="1020"/>
      <c r="DL10" s="1018" t="s">
        <v>559</v>
      </c>
      <c r="DM10" s="1019"/>
      <c r="DN10" s="1019"/>
      <c r="DO10" s="1019"/>
      <c r="DP10" s="1020"/>
      <c r="DQ10" s="1018" t="s">
        <v>556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23816</v>
      </c>
      <c r="R23" s="1098"/>
      <c r="S23" s="1098"/>
      <c r="T23" s="1098"/>
      <c r="U23" s="1098"/>
      <c r="V23" s="1098">
        <v>23062</v>
      </c>
      <c r="W23" s="1098"/>
      <c r="X23" s="1098"/>
      <c r="Y23" s="1098"/>
      <c r="Z23" s="1098"/>
      <c r="AA23" s="1098">
        <v>754</v>
      </c>
      <c r="AB23" s="1098"/>
      <c r="AC23" s="1098"/>
      <c r="AD23" s="1098"/>
      <c r="AE23" s="1099"/>
      <c r="AF23" s="1100">
        <v>579</v>
      </c>
      <c r="AG23" s="1098"/>
      <c r="AH23" s="1098"/>
      <c r="AI23" s="1098"/>
      <c r="AJ23" s="1101"/>
      <c r="AK23" s="1102"/>
      <c r="AL23" s="1103"/>
      <c r="AM23" s="1103"/>
      <c r="AN23" s="1103"/>
      <c r="AO23" s="1103"/>
      <c r="AP23" s="1098">
        <v>28847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4704</v>
      </c>
      <c r="R28" s="1083"/>
      <c r="S28" s="1083"/>
      <c r="T28" s="1083"/>
      <c r="U28" s="1083"/>
      <c r="V28" s="1083">
        <v>4635</v>
      </c>
      <c r="W28" s="1083"/>
      <c r="X28" s="1083"/>
      <c r="Y28" s="1083"/>
      <c r="Z28" s="1083"/>
      <c r="AA28" s="1083">
        <v>69</v>
      </c>
      <c r="AB28" s="1083"/>
      <c r="AC28" s="1083"/>
      <c r="AD28" s="1083"/>
      <c r="AE28" s="1084"/>
      <c r="AF28" s="1085">
        <v>69</v>
      </c>
      <c r="AG28" s="1083"/>
      <c r="AH28" s="1083"/>
      <c r="AI28" s="1083"/>
      <c r="AJ28" s="1086"/>
      <c r="AK28" s="1087">
        <v>588</v>
      </c>
      <c r="AL28" s="1075"/>
      <c r="AM28" s="1075"/>
      <c r="AN28" s="1075"/>
      <c r="AO28" s="1075"/>
      <c r="AP28" s="1075">
        <v>22</v>
      </c>
      <c r="AQ28" s="1075"/>
      <c r="AR28" s="1075"/>
      <c r="AS28" s="1075"/>
      <c r="AT28" s="1075"/>
      <c r="AU28" s="1075">
        <v>7</v>
      </c>
      <c r="AV28" s="1075"/>
      <c r="AW28" s="1075"/>
      <c r="AX28" s="1075"/>
      <c r="AY28" s="1075"/>
      <c r="AZ28" s="1076" t="s">
        <v>555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441</v>
      </c>
      <c r="R29" s="1073"/>
      <c r="S29" s="1073"/>
      <c r="T29" s="1073"/>
      <c r="U29" s="1073"/>
      <c r="V29" s="1073">
        <v>432</v>
      </c>
      <c r="W29" s="1073"/>
      <c r="X29" s="1073"/>
      <c r="Y29" s="1073"/>
      <c r="Z29" s="1073"/>
      <c r="AA29" s="1073">
        <v>9</v>
      </c>
      <c r="AB29" s="1073"/>
      <c r="AC29" s="1073"/>
      <c r="AD29" s="1073"/>
      <c r="AE29" s="1074"/>
      <c r="AF29" s="1048">
        <v>9</v>
      </c>
      <c r="AG29" s="1049"/>
      <c r="AH29" s="1049"/>
      <c r="AI29" s="1049"/>
      <c r="AJ29" s="1050"/>
      <c r="AK29" s="1009">
        <v>163</v>
      </c>
      <c r="AL29" s="1000"/>
      <c r="AM29" s="1000"/>
      <c r="AN29" s="1000"/>
      <c r="AO29" s="1000"/>
      <c r="AP29" s="1000" t="s">
        <v>557</v>
      </c>
      <c r="AQ29" s="1000"/>
      <c r="AR29" s="1000"/>
      <c r="AS29" s="1000"/>
      <c r="AT29" s="1000"/>
      <c r="AU29" s="1000" t="s">
        <v>557</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3825</v>
      </c>
      <c r="R30" s="1073"/>
      <c r="S30" s="1073"/>
      <c r="T30" s="1073"/>
      <c r="U30" s="1073"/>
      <c r="V30" s="1073">
        <v>3768</v>
      </c>
      <c r="W30" s="1073"/>
      <c r="X30" s="1073"/>
      <c r="Y30" s="1073"/>
      <c r="Z30" s="1073"/>
      <c r="AA30" s="1073">
        <v>57</v>
      </c>
      <c r="AB30" s="1073"/>
      <c r="AC30" s="1073"/>
      <c r="AD30" s="1073"/>
      <c r="AE30" s="1074"/>
      <c r="AF30" s="1048">
        <v>57</v>
      </c>
      <c r="AG30" s="1049"/>
      <c r="AH30" s="1049"/>
      <c r="AI30" s="1049"/>
      <c r="AJ30" s="1050"/>
      <c r="AK30" s="1009">
        <v>593</v>
      </c>
      <c r="AL30" s="1000"/>
      <c r="AM30" s="1000"/>
      <c r="AN30" s="1000"/>
      <c r="AO30" s="1000"/>
      <c r="AP30" s="1000" t="s">
        <v>555</v>
      </c>
      <c r="AQ30" s="1000"/>
      <c r="AR30" s="1000"/>
      <c r="AS30" s="1000"/>
      <c r="AT30" s="1000"/>
      <c r="AU30" s="1000" t="s">
        <v>556</v>
      </c>
      <c r="AV30" s="1000"/>
      <c r="AW30" s="1000"/>
      <c r="AX30" s="1000"/>
      <c r="AY30" s="1000"/>
      <c r="AZ30" s="1071" t="s">
        <v>555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525</v>
      </c>
      <c r="R31" s="1073"/>
      <c r="S31" s="1073"/>
      <c r="T31" s="1073"/>
      <c r="U31" s="1073"/>
      <c r="V31" s="1073">
        <v>431</v>
      </c>
      <c r="W31" s="1073"/>
      <c r="X31" s="1073"/>
      <c r="Y31" s="1073"/>
      <c r="Z31" s="1073"/>
      <c r="AA31" s="1073">
        <v>95</v>
      </c>
      <c r="AB31" s="1073"/>
      <c r="AC31" s="1073"/>
      <c r="AD31" s="1073"/>
      <c r="AE31" s="1074"/>
      <c r="AF31" s="1048">
        <v>660</v>
      </c>
      <c r="AG31" s="1049"/>
      <c r="AH31" s="1049"/>
      <c r="AI31" s="1049"/>
      <c r="AJ31" s="1050"/>
      <c r="AK31" s="1009">
        <v>3</v>
      </c>
      <c r="AL31" s="1000"/>
      <c r="AM31" s="1000"/>
      <c r="AN31" s="1000"/>
      <c r="AO31" s="1000"/>
      <c r="AP31" s="1000">
        <v>2599</v>
      </c>
      <c r="AQ31" s="1000"/>
      <c r="AR31" s="1000"/>
      <c r="AS31" s="1000"/>
      <c r="AT31" s="1000"/>
      <c r="AU31" s="1000">
        <v>13</v>
      </c>
      <c r="AV31" s="1000"/>
      <c r="AW31" s="1000"/>
      <c r="AX31" s="1000"/>
      <c r="AY31" s="1000"/>
      <c r="AZ31" s="1071" t="s">
        <v>556</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4</v>
      </c>
      <c r="R32" s="1073"/>
      <c r="S32" s="1073"/>
      <c r="T32" s="1073"/>
      <c r="U32" s="1073"/>
      <c r="V32" s="1073">
        <v>4</v>
      </c>
      <c r="W32" s="1073"/>
      <c r="X32" s="1073"/>
      <c r="Y32" s="1073"/>
      <c r="Z32" s="1073"/>
      <c r="AA32" s="1073">
        <v>0</v>
      </c>
      <c r="AB32" s="1073"/>
      <c r="AC32" s="1073"/>
      <c r="AD32" s="1073"/>
      <c r="AE32" s="1074"/>
      <c r="AF32" s="1048">
        <v>66</v>
      </c>
      <c r="AG32" s="1049"/>
      <c r="AH32" s="1049"/>
      <c r="AI32" s="1049"/>
      <c r="AJ32" s="1050"/>
      <c r="AK32" s="1009">
        <v>47</v>
      </c>
      <c r="AL32" s="1000"/>
      <c r="AM32" s="1000"/>
      <c r="AN32" s="1000"/>
      <c r="AO32" s="1000"/>
      <c r="AP32" s="1000">
        <v>634</v>
      </c>
      <c r="AQ32" s="1000"/>
      <c r="AR32" s="1000"/>
      <c r="AS32" s="1000"/>
      <c r="AT32" s="1000"/>
      <c r="AU32" s="1000" t="s">
        <v>555</v>
      </c>
      <c r="AV32" s="1000"/>
      <c r="AW32" s="1000"/>
      <c r="AX32" s="1000"/>
      <c r="AY32" s="1000"/>
      <c r="AZ32" s="1071" t="s">
        <v>557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162</v>
      </c>
      <c r="R33" s="1073"/>
      <c r="S33" s="1073"/>
      <c r="T33" s="1073"/>
      <c r="U33" s="1073"/>
      <c r="V33" s="1073">
        <v>161</v>
      </c>
      <c r="W33" s="1073"/>
      <c r="X33" s="1073"/>
      <c r="Y33" s="1073"/>
      <c r="Z33" s="1073"/>
      <c r="AA33" s="1073">
        <v>1</v>
      </c>
      <c r="AB33" s="1073"/>
      <c r="AC33" s="1073"/>
      <c r="AD33" s="1073"/>
      <c r="AE33" s="1074"/>
      <c r="AF33" s="1048">
        <v>1</v>
      </c>
      <c r="AG33" s="1049"/>
      <c r="AH33" s="1049"/>
      <c r="AI33" s="1049"/>
      <c r="AJ33" s="1050"/>
      <c r="AK33" s="1009">
        <v>132</v>
      </c>
      <c r="AL33" s="1000"/>
      <c r="AM33" s="1000"/>
      <c r="AN33" s="1000"/>
      <c r="AO33" s="1000"/>
      <c r="AP33" s="1000">
        <v>1180</v>
      </c>
      <c r="AQ33" s="1000"/>
      <c r="AR33" s="1000"/>
      <c r="AS33" s="1000"/>
      <c r="AT33" s="1000"/>
      <c r="AU33" s="1000">
        <v>1180</v>
      </c>
      <c r="AV33" s="1000"/>
      <c r="AW33" s="1000"/>
      <c r="AX33" s="1000"/>
      <c r="AY33" s="1000"/>
      <c r="AZ33" s="1071" t="s">
        <v>556</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179</v>
      </c>
      <c r="R34" s="1073"/>
      <c r="S34" s="1073"/>
      <c r="T34" s="1073"/>
      <c r="U34" s="1073"/>
      <c r="V34" s="1073">
        <v>178</v>
      </c>
      <c r="W34" s="1073"/>
      <c r="X34" s="1073"/>
      <c r="Y34" s="1073"/>
      <c r="Z34" s="1073"/>
      <c r="AA34" s="1073">
        <v>1</v>
      </c>
      <c r="AB34" s="1073"/>
      <c r="AC34" s="1073"/>
      <c r="AD34" s="1073"/>
      <c r="AE34" s="1074"/>
      <c r="AF34" s="1048">
        <v>1</v>
      </c>
      <c r="AG34" s="1049"/>
      <c r="AH34" s="1049"/>
      <c r="AI34" s="1049"/>
      <c r="AJ34" s="1050"/>
      <c r="AK34" s="1009">
        <v>122</v>
      </c>
      <c r="AL34" s="1000"/>
      <c r="AM34" s="1000"/>
      <c r="AN34" s="1000"/>
      <c r="AO34" s="1000"/>
      <c r="AP34" s="1000">
        <v>898</v>
      </c>
      <c r="AQ34" s="1000"/>
      <c r="AR34" s="1000"/>
      <c r="AS34" s="1000"/>
      <c r="AT34" s="1000"/>
      <c r="AU34" s="1000">
        <v>898</v>
      </c>
      <c r="AV34" s="1000"/>
      <c r="AW34" s="1000"/>
      <c r="AX34" s="1000"/>
      <c r="AY34" s="1000"/>
      <c r="AZ34" s="1071" t="s">
        <v>557</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4</v>
      </c>
      <c r="R35" s="1073"/>
      <c r="S35" s="1073"/>
      <c r="T35" s="1073"/>
      <c r="U35" s="1073"/>
      <c r="V35" s="1073">
        <v>3</v>
      </c>
      <c r="W35" s="1073"/>
      <c r="X35" s="1073"/>
      <c r="Y35" s="1073"/>
      <c r="Z35" s="1073"/>
      <c r="AA35" s="1073">
        <v>0</v>
      </c>
      <c r="AB35" s="1073"/>
      <c r="AC35" s="1073"/>
      <c r="AD35" s="1073"/>
      <c r="AE35" s="1074"/>
      <c r="AF35" s="1048">
        <v>0</v>
      </c>
      <c r="AG35" s="1049"/>
      <c r="AH35" s="1049"/>
      <c r="AI35" s="1049"/>
      <c r="AJ35" s="1050"/>
      <c r="AK35" s="1009">
        <v>1</v>
      </c>
      <c r="AL35" s="1000"/>
      <c r="AM35" s="1000"/>
      <c r="AN35" s="1000"/>
      <c r="AO35" s="1000"/>
      <c r="AP35" s="1000" t="s">
        <v>558</v>
      </c>
      <c r="AQ35" s="1000"/>
      <c r="AR35" s="1000"/>
      <c r="AS35" s="1000"/>
      <c r="AT35" s="1000"/>
      <c r="AU35" s="1000" t="s">
        <v>556</v>
      </c>
      <c r="AV35" s="1000"/>
      <c r="AW35" s="1000"/>
      <c r="AX35" s="1000"/>
      <c r="AY35" s="1000"/>
      <c r="AZ35" s="1071" t="s">
        <v>557</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349</v>
      </c>
      <c r="R36" s="1073"/>
      <c r="S36" s="1073"/>
      <c r="T36" s="1073"/>
      <c r="U36" s="1073"/>
      <c r="V36" s="1073">
        <v>348</v>
      </c>
      <c r="W36" s="1073"/>
      <c r="X36" s="1073"/>
      <c r="Y36" s="1073"/>
      <c r="Z36" s="1073"/>
      <c r="AA36" s="1073">
        <v>1</v>
      </c>
      <c r="AB36" s="1073"/>
      <c r="AC36" s="1073"/>
      <c r="AD36" s="1073"/>
      <c r="AE36" s="1074"/>
      <c r="AF36" s="1048">
        <v>1</v>
      </c>
      <c r="AG36" s="1049"/>
      <c r="AH36" s="1049"/>
      <c r="AI36" s="1049"/>
      <c r="AJ36" s="1050"/>
      <c r="AK36" s="1009">
        <v>131</v>
      </c>
      <c r="AL36" s="1000"/>
      <c r="AM36" s="1000"/>
      <c r="AN36" s="1000"/>
      <c r="AO36" s="1000"/>
      <c r="AP36" s="1000">
        <v>1300</v>
      </c>
      <c r="AQ36" s="1000"/>
      <c r="AR36" s="1000"/>
      <c r="AS36" s="1000"/>
      <c r="AT36" s="1000"/>
      <c r="AU36" s="1000">
        <v>890</v>
      </c>
      <c r="AV36" s="1000"/>
      <c r="AW36" s="1000"/>
      <c r="AX36" s="1000"/>
      <c r="AY36" s="1000"/>
      <c r="AZ36" s="1071" t="s">
        <v>557</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10</v>
      </c>
      <c r="R37" s="1073"/>
      <c r="S37" s="1073"/>
      <c r="T37" s="1073"/>
      <c r="U37" s="1073"/>
      <c r="V37" s="1073">
        <v>10</v>
      </c>
      <c r="W37" s="1073"/>
      <c r="X37" s="1073"/>
      <c r="Y37" s="1073"/>
      <c r="Z37" s="1073"/>
      <c r="AA37" s="1073">
        <v>0</v>
      </c>
      <c r="AB37" s="1073"/>
      <c r="AC37" s="1073"/>
      <c r="AD37" s="1073"/>
      <c r="AE37" s="1074"/>
      <c r="AF37" s="1048">
        <v>0</v>
      </c>
      <c r="AG37" s="1049"/>
      <c r="AH37" s="1049"/>
      <c r="AI37" s="1049"/>
      <c r="AJ37" s="1050"/>
      <c r="AK37" s="1009" t="s">
        <v>555</v>
      </c>
      <c r="AL37" s="1000"/>
      <c r="AM37" s="1000"/>
      <c r="AN37" s="1000"/>
      <c r="AO37" s="1000"/>
      <c r="AP37" s="1000" t="s">
        <v>556</v>
      </c>
      <c r="AQ37" s="1000"/>
      <c r="AR37" s="1000"/>
      <c r="AS37" s="1000"/>
      <c r="AT37" s="1000"/>
      <c r="AU37" s="1000" t="s">
        <v>557</v>
      </c>
      <c r="AV37" s="1000"/>
      <c r="AW37" s="1000"/>
      <c r="AX37" s="1000"/>
      <c r="AY37" s="1000"/>
      <c r="AZ37" s="1071" t="s">
        <v>557</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864</v>
      </c>
      <c r="AG63" s="988"/>
      <c r="AH63" s="988"/>
      <c r="AI63" s="988"/>
      <c r="AJ63" s="1059"/>
      <c r="AK63" s="1060"/>
      <c r="AL63" s="992"/>
      <c r="AM63" s="992"/>
      <c r="AN63" s="992"/>
      <c r="AO63" s="992"/>
      <c r="AP63" s="988">
        <v>6632</v>
      </c>
      <c r="AQ63" s="988"/>
      <c r="AR63" s="988"/>
      <c r="AS63" s="988"/>
      <c r="AT63" s="988"/>
      <c r="AU63" s="988">
        <v>2987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576</v>
      </c>
      <c r="C68" s="1015"/>
      <c r="D68" s="1015"/>
      <c r="E68" s="1015"/>
      <c r="F68" s="1015"/>
      <c r="G68" s="1015"/>
      <c r="H68" s="1015"/>
      <c r="I68" s="1015"/>
      <c r="J68" s="1015"/>
      <c r="K68" s="1015"/>
      <c r="L68" s="1015"/>
      <c r="M68" s="1015"/>
      <c r="N68" s="1015"/>
      <c r="O68" s="1015"/>
      <c r="P68" s="1016"/>
      <c r="Q68" s="1017">
        <v>103</v>
      </c>
      <c r="R68" s="1011"/>
      <c r="S68" s="1011"/>
      <c r="T68" s="1011"/>
      <c r="U68" s="1011"/>
      <c r="V68" s="1011">
        <v>94</v>
      </c>
      <c r="W68" s="1011"/>
      <c r="X68" s="1011"/>
      <c r="Y68" s="1011"/>
      <c r="Z68" s="1011"/>
      <c r="AA68" s="1011">
        <v>9</v>
      </c>
      <c r="AB68" s="1011"/>
      <c r="AC68" s="1011"/>
      <c r="AD68" s="1011"/>
      <c r="AE68" s="1011"/>
      <c r="AF68" s="1011">
        <v>9</v>
      </c>
      <c r="AG68" s="1011"/>
      <c r="AH68" s="1011"/>
      <c r="AI68" s="1011"/>
      <c r="AJ68" s="1011"/>
      <c r="AK68" s="1011" t="s">
        <v>555</v>
      </c>
      <c r="AL68" s="1011"/>
      <c r="AM68" s="1011"/>
      <c r="AN68" s="1011"/>
      <c r="AO68" s="1011"/>
      <c r="AP68" s="1011" t="s">
        <v>556</v>
      </c>
      <c r="AQ68" s="1011"/>
      <c r="AR68" s="1011"/>
      <c r="AS68" s="1011"/>
      <c r="AT68" s="1011"/>
      <c r="AU68" s="1011" t="s">
        <v>557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577</v>
      </c>
      <c r="C69" s="1004"/>
      <c r="D69" s="1004"/>
      <c r="E69" s="1004"/>
      <c r="F69" s="1004"/>
      <c r="G69" s="1004"/>
      <c r="H69" s="1004"/>
      <c r="I69" s="1004"/>
      <c r="J69" s="1004"/>
      <c r="K69" s="1004"/>
      <c r="L69" s="1004"/>
      <c r="M69" s="1004"/>
      <c r="N69" s="1004"/>
      <c r="O69" s="1004"/>
      <c r="P69" s="1005"/>
      <c r="Q69" s="1006">
        <v>8</v>
      </c>
      <c r="R69" s="1000"/>
      <c r="S69" s="1000"/>
      <c r="T69" s="1000"/>
      <c r="U69" s="1000"/>
      <c r="V69" s="1000">
        <v>6</v>
      </c>
      <c r="W69" s="1000"/>
      <c r="X69" s="1000"/>
      <c r="Y69" s="1000"/>
      <c r="Z69" s="1000"/>
      <c r="AA69" s="1000">
        <v>2</v>
      </c>
      <c r="AB69" s="1000"/>
      <c r="AC69" s="1000"/>
      <c r="AD69" s="1000"/>
      <c r="AE69" s="1000"/>
      <c r="AF69" s="1000">
        <v>2</v>
      </c>
      <c r="AG69" s="1000"/>
      <c r="AH69" s="1000"/>
      <c r="AI69" s="1000"/>
      <c r="AJ69" s="1000"/>
      <c r="AK69" s="1000" t="s">
        <v>555</v>
      </c>
      <c r="AL69" s="1000"/>
      <c r="AM69" s="1000"/>
      <c r="AN69" s="1000"/>
      <c r="AO69" s="1000"/>
      <c r="AP69" s="1000" t="s">
        <v>557</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267</v>
      </c>
      <c r="R70" s="1000"/>
      <c r="S70" s="1000"/>
      <c r="T70" s="1000"/>
      <c r="U70" s="1000"/>
      <c r="V70" s="1000">
        <v>239</v>
      </c>
      <c r="W70" s="1000"/>
      <c r="X70" s="1000"/>
      <c r="Y70" s="1000"/>
      <c r="Z70" s="1000"/>
      <c r="AA70" s="1000">
        <v>28</v>
      </c>
      <c r="AB70" s="1000"/>
      <c r="AC70" s="1000"/>
      <c r="AD70" s="1000"/>
      <c r="AE70" s="1000"/>
      <c r="AF70" s="1000">
        <v>28</v>
      </c>
      <c r="AG70" s="1000"/>
      <c r="AH70" s="1000"/>
      <c r="AI70" s="1000"/>
      <c r="AJ70" s="1000"/>
      <c r="AK70" s="1000" t="s">
        <v>557</v>
      </c>
      <c r="AL70" s="1000"/>
      <c r="AM70" s="1000"/>
      <c r="AN70" s="1000"/>
      <c r="AO70" s="1000"/>
      <c r="AP70" s="1000" t="s">
        <v>557</v>
      </c>
      <c r="AQ70" s="1000"/>
      <c r="AR70" s="1000"/>
      <c r="AS70" s="1000"/>
      <c r="AT70" s="1000"/>
      <c r="AU70" s="1000" t="s">
        <v>557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60</v>
      </c>
      <c r="R71" s="1000"/>
      <c r="S71" s="1000"/>
      <c r="T71" s="1000"/>
      <c r="U71" s="1000"/>
      <c r="V71" s="1000">
        <v>54</v>
      </c>
      <c r="W71" s="1000"/>
      <c r="X71" s="1000"/>
      <c r="Y71" s="1000"/>
      <c r="Z71" s="1000"/>
      <c r="AA71" s="1000">
        <v>6</v>
      </c>
      <c r="AB71" s="1000"/>
      <c r="AC71" s="1000"/>
      <c r="AD71" s="1000"/>
      <c r="AE71" s="1000"/>
      <c r="AF71" s="1000">
        <v>6</v>
      </c>
      <c r="AG71" s="1000"/>
      <c r="AH71" s="1000"/>
      <c r="AI71" s="1000"/>
      <c r="AJ71" s="1000"/>
      <c r="AK71" s="1000" t="s">
        <v>557</v>
      </c>
      <c r="AL71" s="1000"/>
      <c r="AM71" s="1000"/>
      <c r="AN71" s="1000"/>
      <c r="AO71" s="1000"/>
      <c r="AP71" s="1000" t="s">
        <v>556</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2399</v>
      </c>
      <c r="R72" s="1000"/>
      <c r="S72" s="1000"/>
      <c r="T72" s="1000"/>
      <c r="U72" s="1000"/>
      <c r="V72" s="1000">
        <v>2255</v>
      </c>
      <c r="W72" s="1000"/>
      <c r="X72" s="1000"/>
      <c r="Y72" s="1000"/>
      <c r="Z72" s="1000"/>
      <c r="AA72" s="1000">
        <v>144</v>
      </c>
      <c r="AB72" s="1000"/>
      <c r="AC72" s="1000"/>
      <c r="AD72" s="1000"/>
      <c r="AE72" s="1000"/>
      <c r="AF72" s="1000">
        <v>142</v>
      </c>
      <c r="AG72" s="1000"/>
      <c r="AH72" s="1000"/>
      <c r="AI72" s="1000"/>
      <c r="AJ72" s="1000"/>
      <c r="AK72" s="1000" t="s">
        <v>557</v>
      </c>
      <c r="AL72" s="1000"/>
      <c r="AM72" s="1000"/>
      <c r="AN72" s="1000"/>
      <c r="AO72" s="1000"/>
      <c r="AP72" s="1000">
        <v>18</v>
      </c>
      <c r="AQ72" s="1000"/>
      <c r="AR72" s="1000"/>
      <c r="AS72" s="1000"/>
      <c r="AT72" s="1000"/>
      <c r="AU72" s="1000">
        <v>13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197</v>
      </c>
      <c r="R73" s="1000"/>
      <c r="S73" s="1000"/>
      <c r="T73" s="1000"/>
      <c r="U73" s="1000"/>
      <c r="V73" s="1000">
        <v>173</v>
      </c>
      <c r="W73" s="1000"/>
      <c r="X73" s="1000"/>
      <c r="Y73" s="1000"/>
      <c r="Z73" s="1000"/>
      <c r="AA73" s="1000">
        <v>24</v>
      </c>
      <c r="AB73" s="1000"/>
      <c r="AC73" s="1000"/>
      <c r="AD73" s="1000"/>
      <c r="AE73" s="1000"/>
      <c r="AF73" s="1000">
        <v>24</v>
      </c>
      <c r="AG73" s="1000"/>
      <c r="AH73" s="1000"/>
      <c r="AI73" s="1000"/>
      <c r="AJ73" s="1000"/>
      <c r="AK73" s="1000" t="s">
        <v>557</v>
      </c>
      <c r="AL73" s="1000"/>
      <c r="AM73" s="1000"/>
      <c r="AN73" s="1000"/>
      <c r="AO73" s="1000"/>
      <c r="AP73" s="1000" t="s">
        <v>557</v>
      </c>
      <c r="AQ73" s="1000"/>
      <c r="AR73" s="1000"/>
      <c r="AS73" s="1000"/>
      <c r="AT73" s="1000"/>
      <c r="AU73" s="1000" t="s">
        <v>556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552</v>
      </c>
      <c r="R74" s="1000"/>
      <c r="S74" s="1000"/>
      <c r="T74" s="1000"/>
      <c r="U74" s="1000"/>
      <c r="V74" s="1000">
        <v>509</v>
      </c>
      <c r="W74" s="1000"/>
      <c r="X74" s="1000"/>
      <c r="Y74" s="1000"/>
      <c r="Z74" s="1000"/>
      <c r="AA74" s="1000">
        <v>43</v>
      </c>
      <c r="AB74" s="1000"/>
      <c r="AC74" s="1000"/>
      <c r="AD74" s="1000"/>
      <c r="AE74" s="1000"/>
      <c r="AF74" s="1000">
        <v>43</v>
      </c>
      <c r="AG74" s="1000"/>
      <c r="AH74" s="1000"/>
      <c r="AI74" s="1000"/>
      <c r="AJ74" s="1000"/>
      <c r="AK74" s="1000" t="s">
        <v>557</v>
      </c>
      <c r="AL74" s="1000"/>
      <c r="AM74" s="1000"/>
      <c r="AN74" s="1000"/>
      <c r="AO74" s="1000"/>
      <c r="AP74" s="1000" t="s">
        <v>555</v>
      </c>
      <c r="AQ74" s="1000"/>
      <c r="AR74" s="1000"/>
      <c r="AS74" s="1000"/>
      <c r="AT74" s="1000"/>
      <c r="AU74" s="1000" t="s">
        <v>558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222</v>
      </c>
      <c r="R75" s="1008"/>
      <c r="S75" s="1008"/>
      <c r="T75" s="1008"/>
      <c r="U75" s="1009"/>
      <c r="V75" s="1010">
        <v>216</v>
      </c>
      <c r="W75" s="1008"/>
      <c r="X75" s="1008"/>
      <c r="Y75" s="1008"/>
      <c r="Z75" s="1009"/>
      <c r="AA75" s="1010">
        <v>6</v>
      </c>
      <c r="AB75" s="1008"/>
      <c r="AC75" s="1008"/>
      <c r="AD75" s="1008"/>
      <c r="AE75" s="1009"/>
      <c r="AF75" s="1010">
        <v>6</v>
      </c>
      <c r="AG75" s="1008"/>
      <c r="AH75" s="1008"/>
      <c r="AI75" s="1008"/>
      <c r="AJ75" s="1009"/>
      <c r="AK75" s="1010" t="s">
        <v>556</v>
      </c>
      <c r="AL75" s="1008"/>
      <c r="AM75" s="1008"/>
      <c r="AN75" s="1008"/>
      <c r="AO75" s="1009"/>
      <c r="AP75" s="1010" t="s">
        <v>555</v>
      </c>
      <c r="AQ75" s="1008"/>
      <c r="AR75" s="1008"/>
      <c r="AS75" s="1008"/>
      <c r="AT75" s="1009"/>
      <c r="AU75" s="1010" t="s">
        <v>558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587</v>
      </c>
      <c r="R76" s="1008"/>
      <c r="S76" s="1008"/>
      <c r="T76" s="1008"/>
      <c r="U76" s="1009"/>
      <c r="V76" s="1010">
        <v>482</v>
      </c>
      <c r="W76" s="1008"/>
      <c r="X76" s="1008"/>
      <c r="Y76" s="1008"/>
      <c r="Z76" s="1009"/>
      <c r="AA76" s="1010">
        <v>105</v>
      </c>
      <c r="AB76" s="1008"/>
      <c r="AC76" s="1008"/>
      <c r="AD76" s="1008"/>
      <c r="AE76" s="1009"/>
      <c r="AF76" s="1010">
        <v>105</v>
      </c>
      <c r="AG76" s="1008"/>
      <c r="AH76" s="1008"/>
      <c r="AI76" s="1008"/>
      <c r="AJ76" s="1009"/>
      <c r="AK76" s="1010">
        <v>169</v>
      </c>
      <c r="AL76" s="1008"/>
      <c r="AM76" s="1008"/>
      <c r="AN76" s="1008"/>
      <c r="AO76" s="1009"/>
      <c r="AP76" s="1010">
        <v>240</v>
      </c>
      <c r="AQ76" s="1008"/>
      <c r="AR76" s="1008"/>
      <c r="AS76" s="1008"/>
      <c r="AT76" s="1009"/>
      <c r="AU76" s="1010">
        <v>33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2</v>
      </c>
      <c r="R77" s="1008"/>
      <c r="S77" s="1008"/>
      <c r="T77" s="1008"/>
      <c r="U77" s="1009"/>
      <c r="V77" s="1010">
        <v>1</v>
      </c>
      <c r="W77" s="1008"/>
      <c r="X77" s="1008"/>
      <c r="Y77" s="1008"/>
      <c r="Z77" s="1009"/>
      <c r="AA77" s="1010">
        <v>1</v>
      </c>
      <c r="AB77" s="1008"/>
      <c r="AC77" s="1008"/>
      <c r="AD77" s="1008"/>
      <c r="AE77" s="1009"/>
      <c r="AF77" s="1010">
        <v>1</v>
      </c>
      <c r="AG77" s="1008"/>
      <c r="AH77" s="1008"/>
      <c r="AI77" s="1008"/>
      <c r="AJ77" s="1009"/>
      <c r="AK77" s="1010" t="s">
        <v>557</v>
      </c>
      <c r="AL77" s="1008"/>
      <c r="AM77" s="1008"/>
      <c r="AN77" s="1008"/>
      <c r="AO77" s="1009"/>
      <c r="AP77" s="1010" t="s">
        <v>557</v>
      </c>
      <c r="AQ77" s="1008"/>
      <c r="AR77" s="1008"/>
      <c r="AS77" s="1008"/>
      <c r="AT77" s="1009"/>
      <c r="AU77" s="1010" t="s">
        <v>557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5737</v>
      </c>
      <c r="R78" s="1000"/>
      <c r="S78" s="1000"/>
      <c r="T78" s="1000"/>
      <c r="U78" s="1000"/>
      <c r="V78" s="1000">
        <v>5407</v>
      </c>
      <c r="W78" s="1000"/>
      <c r="X78" s="1000"/>
      <c r="Y78" s="1000"/>
      <c r="Z78" s="1000"/>
      <c r="AA78" s="1000">
        <v>330</v>
      </c>
      <c r="AB78" s="1000"/>
      <c r="AC78" s="1000"/>
      <c r="AD78" s="1000"/>
      <c r="AE78" s="1000"/>
      <c r="AF78" s="1000">
        <v>330</v>
      </c>
      <c r="AG78" s="1000"/>
      <c r="AH78" s="1000"/>
      <c r="AI78" s="1000"/>
      <c r="AJ78" s="1000"/>
      <c r="AK78" s="1000">
        <v>12</v>
      </c>
      <c r="AL78" s="1000"/>
      <c r="AM78" s="1000"/>
      <c r="AN78" s="1000"/>
      <c r="AO78" s="1000"/>
      <c r="AP78" s="1000" t="s">
        <v>557</v>
      </c>
      <c r="AQ78" s="1000"/>
      <c r="AR78" s="1000"/>
      <c r="AS78" s="1000"/>
      <c r="AT78" s="1000"/>
      <c r="AU78" s="1000" t="s">
        <v>555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121</v>
      </c>
      <c r="R79" s="1000"/>
      <c r="S79" s="1000"/>
      <c r="T79" s="1000"/>
      <c r="U79" s="1000"/>
      <c r="V79" s="1000">
        <v>60</v>
      </c>
      <c r="W79" s="1000"/>
      <c r="X79" s="1000"/>
      <c r="Y79" s="1000"/>
      <c r="Z79" s="1000"/>
      <c r="AA79" s="1000">
        <v>61</v>
      </c>
      <c r="AB79" s="1000"/>
      <c r="AC79" s="1000"/>
      <c r="AD79" s="1000"/>
      <c r="AE79" s="1000"/>
      <c r="AF79" s="1000">
        <v>61</v>
      </c>
      <c r="AG79" s="1000"/>
      <c r="AH79" s="1000"/>
      <c r="AI79" s="1000"/>
      <c r="AJ79" s="1000"/>
      <c r="AK79" s="1000" t="s">
        <v>557</v>
      </c>
      <c r="AL79" s="1000"/>
      <c r="AM79" s="1000"/>
      <c r="AN79" s="1000"/>
      <c r="AO79" s="1000"/>
      <c r="AP79" s="1000" t="s">
        <v>557</v>
      </c>
      <c r="AQ79" s="1000"/>
      <c r="AR79" s="1000"/>
      <c r="AS79" s="1000"/>
      <c r="AT79" s="1000"/>
      <c r="AU79" s="1000" t="s">
        <v>556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549</v>
      </c>
      <c r="C80" s="1004"/>
      <c r="D80" s="1004"/>
      <c r="E80" s="1004"/>
      <c r="F80" s="1004"/>
      <c r="G80" s="1004"/>
      <c r="H80" s="1004"/>
      <c r="I80" s="1004"/>
      <c r="J80" s="1004"/>
      <c r="K80" s="1004"/>
      <c r="L80" s="1004"/>
      <c r="M80" s="1004"/>
      <c r="N80" s="1004"/>
      <c r="O80" s="1004"/>
      <c r="P80" s="1005"/>
      <c r="Q80" s="1006">
        <v>1022</v>
      </c>
      <c r="R80" s="1000"/>
      <c r="S80" s="1000"/>
      <c r="T80" s="1000"/>
      <c r="U80" s="1000"/>
      <c r="V80" s="1000">
        <v>1018</v>
      </c>
      <c r="W80" s="1000"/>
      <c r="X80" s="1000"/>
      <c r="Y80" s="1000"/>
      <c r="Z80" s="1000"/>
      <c r="AA80" s="1000">
        <v>4</v>
      </c>
      <c r="AB80" s="1000"/>
      <c r="AC80" s="1000"/>
      <c r="AD80" s="1000"/>
      <c r="AE80" s="1000"/>
      <c r="AF80" s="1000">
        <v>4</v>
      </c>
      <c r="AG80" s="1000"/>
      <c r="AH80" s="1000"/>
      <c r="AI80" s="1000"/>
      <c r="AJ80" s="1000"/>
      <c r="AK80" s="1000">
        <v>7</v>
      </c>
      <c r="AL80" s="1000"/>
      <c r="AM80" s="1000"/>
      <c r="AN80" s="1000"/>
      <c r="AO80" s="1000"/>
      <c r="AP80" s="1000" t="s">
        <v>556</v>
      </c>
      <c r="AQ80" s="1000"/>
      <c r="AR80" s="1000"/>
      <c r="AS80" s="1000"/>
      <c r="AT80" s="1000"/>
      <c r="AU80" s="1000" t="s">
        <v>555</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550</v>
      </c>
      <c r="C81" s="1004"/>
      <c r="D81" s="1004"/>
      <c r="E81" s="1004"/>
      <c r="F81" s="1004"/>
      <c r="G81" s="1004"/>
      <c r="H81" s="1004"/>
      <c r="I81" s="1004"/>
      <c r="J81" s="1004"/>
      <c r="K81" s="1004"/>
      <c r="L81" s="1004"/>
      <c r="M81" s="1004"/>
      <c r="N81" s="1004"/>
      <c r="O81" s="1004"/>
      <c r="P81" s="1005"/>
      <c r="Q81" s="1006">
        <v>126823</v>
      </c>
      <c r="R81" s="1000"/>
      <c r="S81" s="1000"/>
      <c r="T81" s="1000"/>
      <c r="U81" s="1000"/>
      <c r="V81" s="1000">
        <v>119653</v>
      </c>
      <c r="W81" s="1000"/>
      <c r="X81" s="1000"/>
      <c r="Y81" s="1000"/>
      <c r="Z81" s="1000"/>
      <c r="AA81" s="1000">
        <v>7170</v>
      </c>
      <c r="AB81" s="1000"/>
      <c r="AC81" s="1000"/>
      <c r="AD81" s="1000"/>
      <c r="AE81" s="1000"/>
      <c r="AF81" s="1000">
        <v>7170</v>
      </c>
      <c r="AG81" s="1000"/>
      <c r="AH81" s="1000"/>
      <c r="AI81" s="1000"/>
      <c r="AJ81" s="1000"/>
      <c r="AK81" s="1000" t="s">
        <v>557</v>
      </c>
      <c r="AL81" s="1000"/>
      <c r="AM81" s="1000"/>
      <c r="AN81" s="1000"/>
      <c r="AO81" s="1000"/>
      <c r="AP81" s="1000" t="s">
        <v>557</v>
      </c>
      <c r="AQ81" s="1000"/>
      <c r="AR81" s="1000"/>
      <c r="AS81" s="1000"/>
      <c r="AT81" s="1000"/>
      <c r="AU81" s="1000" t="s">
        <v>557</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7931</v>
      </c>
      <c r="AG88" s="988"/>
      <c r="AH88" s="988"/>
      <c r="AI88" s="988"/>
      <c r="AJ88" s="988"/>
      <c r="AK88" s="992"/>
      <c r="AL88" s="992"/>
      <c r="AM88" s="992"/>
      <c r="AN88" s="992"/>
      <c r="AO88" s="992"/>
      <c r="AP88" s="988">
        <v>258</v>
      </c>
      <c r="AQ88" s="988"/>
      <c r="AR88" s="988"/>
      <c r="AS88" s="988"/>
      <c r="AT88" s="988"/>
      <c r="AU88" s="988">
        <v>46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179</v>
      </c>
      <c r="CS102" s="980"/>
      <c r="CT102" s="980"/>
      <c r="CU102" s="980"/>
      <c r="CV102" s="981"/>
      <c r="CW102" s="979">
        <v>1</v>
      </c>
      <c r="CX102" s="980"/>
      <c r="CY102" s="980"/>
      <c r="CZ102" s="980"/>
      <c r="DA102" s="981"/>
      <c r="DB102" s="979" t="s">
        <v>561</v>
      </c>
      <c r="DC102" s="980"/>
      <c r="DD102" s="980"/>
      <c r="DE102" s="980"/>
      <c r="DF102" s="981"/>
      <c r="DG102" s="979" t="s">
        <v>561</v>
      </c>
      <c r="DH102" s="980"/>
      <c r="DI102" s="980"/>
      <c r="DJ102" s="980"/>
      <c r="DK102" s="981"/>
      <c r="DL102" s="979" t="s">
        <v>561</v>
      </c>
      <c r="DM102" s="980"/>
      <c r="DN102" s="980"/>
      <c r="DO102" s="980"/>
      <c r="DP102" s="981"/>
      <c r="DQ102" s="979" t="s">
        <v>562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2772071</v>
      </c>
      <c r="AB110" s="916"/>
      <c r="AC110" s="916"/>
      <c r="AD110" s="916"/>
      <c r="AE110" s="917"/>
      <c r="AF110" s="918">
        <v>3182764</v>
      </c>
      <c r="AG110" s="916"/>
      <c r="AH110" s="916"/>
      <c r="AI110" s="916"/>
      <c r="AJ110" s="917"/>
      <c r="AK110" s="918">
        <v>3335091</v>
      </c>
      <c r="AL110" s="916"/>
      <c r="AM110" s="916"/>
      <c r="AN110" s="916"/>
      <c r="AO110" s="917"/>
      <c r="AP110" s="919">
        <v>34.5</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27723293</v>
      </c>
      <c r="BR110" s="863"/>
      <c r="BS110" s="863"/>
      <c r="BT110" s="863"/>
      <c r="BU110" s="863"/>
      <c r="BV110" s="863">
        <v>27794163</v>
      </c>
      <c r="BW110" s="863"/>
      <c r="BX110" s="863"/>
      <c r="BY110" s="863"/>
      <c r="BZ110" s="863"/>
      <c r="CA110" s="863">
        <v>28847220</v>
      </c>
      <c r="CB110" s="863"/>
      <c r="CC110" s="863"/>
      <c r="CD110" s="863"/>
      <c r="CE110" s="863"/>
      <c r="CF110" s="887">
        <v>298.7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1375</v>
      </c>
      <c r="BR111" s="835"/>
      <c r="BS111" s="835"/>
      <c r="BT111" s="835"/>
      <c r="BU111" s="835"/>
      <c r="BV111" s="835">
        <v>688</v>
      </c>
      <c r="BW111" s="835"/>
      <c r="BX111" s="835"/>
      <c r="BY111" s="835"/>
      <c r="BZ111" s="835"/>
      <c r="CA111" s="835">
        <v>237</v>
      </c>
      <c r="CB111" s="835"/>
      <c r="CC111" s="835"/>
      <c r="CD111" s="835"/>
      <c r="CE111" s="835"/>
      <c r="CF111" s="896">
        <v>0</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3347566</v>
      </c>
      <c r="BR112" s="835"/>
      <c r="BS112" s="835"/>
      <c r="BT112" s="835"/>
      <c r="BU112" s="835"/>
      <c r="BV112" s="835">
        <v>3117484</v>
      </c>
      <c r="BW112" s="835"/>
      <c r="BX112" s="835"/>
      <c r="BY112" s="835"/>
      <c r="BZ112" s="835"/>
      <c r="CA112" s="835">
        <v>2987475</v>
      </c>
      <c r="CB112" s="835"/>
      <c r="CC112" s="835"/>
      <c r="CD112" s="835"/>
      <c r="CE112" s="835"/>
      <c r="CF112" s="896">
        <v>30.9</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322777</v>
      </c>
      <c r="AB113" s="944"/>
      <c r="AC113" s="944"/>
      <c r="AD113" s="944"/>
      <c r="AE113" s="945"/>
      <c r="AF113" s="946">
        <v>314315</v>
      </c>
      <c r="AG113" s="944"/>
      <c r="AH113" s="944"/>
      <c r="AI113" s="944"/>
      <c r="AJ113" s="945"/>
      <c r="AK113" s="946">
        <v>299344</v>
      </c>
      <c r="AL113" s="944"/>
      <c r="AM113" s="944"/>
      <c r="AN113" s="944"/>
      <c r="AO113" s="945"/>
      <c r="AP113" s="947">
        <v>3.1</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165394</v>
      </c>
      <c r="BR113" s="835"/>
      <c r="BS113" s="835"/>
      <c r="BT113" s="835"/>
      <c r="BU113" s="835"/>
      <c r="BV113" s="835">
        <v>91831</v>
      </c>
      <c r="BW113" s="835"/>
      <c r="BX113" s="835"/>
      <c r="BY113" s="835"/>
      <c r="BZ113" s="835"/>
      <c r="CA113" s="835">
        <v>46499</v>
      </c>
      <c r="CB113" s="835"/>
      <c r="CC113" s="835"/>
      <c r="CD113" s="835"/>
      <c r="CE113" s="835"/>
      <c r="CF113" s="896">
        <v>0.5</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87688</v>
      </c>
      <c r="AB114" s="798"/>
      <c r="AC114" s="798"/>
      <c r="AD114" s="798"/>
      <c r="AE114" s="799"/>
      <c r="AF114" s="800">
        <v>76151</v>
      </c>
      <c r="AG114" s="798"/>
      <c r="AH114" s="798"/>
      <c r="AI114" s="798"/>
      <c r="AJ114" s="799"/>
      <c r="AK114" s="800">
        <v>50657</v>
      </c>
      <c r="AL114" s="798"/>
      <c r="AM114" s="798"/>
      <c r="AN114" s="798"/>
      <c r="AO114" s="799"/>
      <c r="AP114" s="845">
        <v>0.5</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3805830</v>
      </c>
      <c r="BR114" s="835"/>
      <c r="BS114" s="835"/>
      <c r="BT114" s="835"/>
      <c r="BU114" s="835"/>
      <c r="BV114" s="835">
        <v>3651224</v>
      </c>
      <c r="BW114" s="835"/>
      <c r="BX114" s="835"/>
      <c r="BY114" s="835"/>
      <c r="BZ114" s="835"/>
      <c r="CA114" s="835">
        <v>3509798</v>
      </c>
      <c r="CB114" s="835"/>
      <c r="CC114" s="835"/>
      <c r="CD114" s="835"/>
      <c r="CE114" s="835"/>
      <c r="CF114" s="896">
        <v>36.299999999999997</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17939</v>
      </c>
      <c r="AB115" s="944"/>
      <c r="AC115" s="944"/>
      <c r="AD115" s="944"/>
      <c r="AE115" s="945"/>
      <c r="AF115" s="946">
        <v>687</v>
      </c>
      <c r="AG115" s="944"/>
      <c r="AH115" s="944"/>
      <c r="AI115" s="944"/>
      <c r="AJ115" s="945"/>
      <c r="AK115" s="946">
        <v>452</v>
      </c>
      <c r="AL115" s="944"/>
      <c r="AM115" s="944"/>
      <c r="AN115" s="944"/>
      <c r="AO115" s="945"/>
      <c r="AP115" s="947">
        <v>0</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6712</v>
      </c>
      <c r="BR115" s="835"/>
      <c r="BS115" s="835"/>
      <c r="BT115" s="835"/>
      <c r="BU115" s="835"/>
      <c r="BV115" s="835">
        <v>3402</v>
      </c>
      <c r="BW115" s="835"/>
      <c r="BX115" s="835"/>
      <c r="BY115" s="835"/>
      <c r="BZ115" s="835"/>
      <c r="CA115" s="835" t="s">
        <v>113</v>
      </c>
      <c r="CB115" s="835"/>
      <c r="CC115" s="835"/>
      <c r="CD115" s="835"/>
      <c r="CE115" s="835"/>
      <c r="CF115" s="896" t="s">
        <v>113</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3200475</v>
      </c>
      <c r="AB117" s="930"/>
      <c r="AC117" s="930"/>
      <c r="AD117" s="930"/>
      <c r="AE117" s="931"/>
      <c r="AF117" s="932">
        <v>3573917</v>
      </c>
      <c r="AG117" s="930"/>
      <c r="AH117" s="930"/>
      <c r="AI117" s="930"/>
      <c r="AJ117" s="931"/>
      <c r="AK117" s="932">
        <v>3685544</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35050170</v>
      </c>
      <c r="BR119" s="866"/>
      <c r="BS119" s="866"/>
      <c r="BT119" s="866"/>
      <c r="BU119" s="866"/>
      <c r="BV119" s="866">
        <v>34658792</v>
      </c>
      <c r="BW119" s="866"/>
      <c r="BX119" s="866"/>
      <c r="BY119" s="866"/>
      <c r="BZ119" s="866"/>
      <c r="CA119" s="866">
        <v>35391229</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1375</v>
      </c>
      <c r="DH119" s="781"/>
      <c r="DI119" s="781"/>
      <c r="DJ119" s="781"/>
      <c r="DK119" s="782"/>
      <c r="DL119" s="783">
        <v>688</v>
      </c>
      <c r="DM119" s="781"/>
      <c r="DN119" s="781"/>
      <c r="DO119" s="781"/>
      <c r="DP119" s="782"/>
      <c r="DQ119" s="783">
        <v>237</v>
      </c>
      <c r="DR119" s="781"/>
      <c r="DS119" s="781"/>
      <c r="DT119" s="781"/>
      <c r="DU119" s="782"/>
      <c r="DV119" s="869">
        <v>0</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6563371</v>
      </c>
      <c r="BR120" s="863"/>
      <c r="BS120" s="863"/>
      <c r="BT120" s="863"/>
      <c r="BU120" s="863"/>
      <c r="BV120" s="863">
        <v>7307863</v>
      </c>
      <c r="BW120" s="863"/>
      <c r="BX120" s="863"/>
      <c r="BY120" s="863"/>
      <c r="BZ120" s="863"/>
      <c r="CA120" s="863">
        <v>6704600</v>
      </c>
      <c r="CB120" s="863"/>
      <c r="CC120" s="863"/>
      <c r="CD120" s="863"/>
      <c r="CE120" s="863"/>
      <c r="CF120" s="887">
        <v>69.400000000000006</v>
      </c>
      <c r="CG120" s="888"/>
      <c r="CH120" s="888"/>
      <c r="CI120" s="888"/>
      <c r="CJ120" s="888"/>
      <c r="CK120" s="889" t="s">
        <v>442</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1355321</v>
      </c>
      <c r="DH120" s="863"/>
      <c r="DI120" s="863"/>
      <c r="DJ120" s="863"/>
      <c r="DK120" s="863"/>
      <c r="DL120" s="863">
        <v>1273935</v>
      </c>
      <c r="DM120" s="863"/>
      <c r="DN120" s="863"/>
      <c r="DO120" s="863"/>
      <c r="DP120" s="863"/>
      <c r="DQ120" s="863">
        <v>1179666</v>
      </c>
      <c r="DR120" s="863"/>
      <c r="DS120" s="863"/>
      <c r="DT120" s="863"/>
      <c r="DU120" s="863"/>
      <c r="DV120" s="864">
        <v>12.2</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17279</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286697</v>
      </c>
      <c r="BR121" s="835"/>
      <c r="BS121" s="835"/>
      <c r="BT121" s="835"/>
      <c r="BU121" s="835"/>
      <c r="BV121" s="835">
        <v>235242</v>
      </c>
      <c r="BW121" s="835"/>
      <c r="BX121" s="835"/>
      <c r="BY121" s="835"/>
      <c r="BZ121" s="835"/>
      <c r="CA121" s="835">
        <v>188441</v>
      </c>
      <c r="CB121" s="835"/>
      <c r="CC121" s="835"/>
      <c r="CD121" s="835"/>
      <c r="CE121" s="835"/>
      <c r="CF121" s="896">
        <v>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1016489</v>
      </c>
      <c r="DH121" s="835"/>
      <c r="DI121" s="835"/>
      <c r="DJ121" s="835"/>
      <c r="DK121" s="835"/>
      <c r="DL121" s="835">
        <v>943095</v>
      </c>
      <c r="DM121" s="835"/>
      <c r="DN121" s="835"/>
      <c r="DO121" s="835"/>
      <c r="DP121" s="835"/>
      <c r="DQ121" s="835">
        <v>897626</v>
      </c>
      <c r="DR121" s="835"/>
      <c r="DS121" s="835"/>
      <c r="DT121" s="835"/>
      <c r="DU121" s="835"/>
      <c r="DV121" s="812">
        <v>9.3000000000000007</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22542179</v>
      </c>
      <c r="BR122" s="866"/>
      <c r="BS122" s="866"/>
      <c r="BT122" s="866"/>
      <c r="BU122" s="866"/>
      <c r="BV122" s="866">
        <v>22362021</v>
      </c>
      <c r="BW122" s="866"/>
      <c r="BX122" s="866"/>
      <c r="BY122" s="866"/>
      <c r="BZ122" s="866"/>
      <c r="CA122" s="866">
        <v>22605458</v>
      </c>
      <c r="CB122" s="866"/>
      <c r="CC122" s="866"/>
      <c r="CD122" s="866"/>
      <c r="CE122" s="866"/>
      <c r="CF122" s="867">
        <v>234.1</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960598</v>
      </c>
      <c r="DH122" s="835"/>
      <c r="DI122" s="835"/>
      <c r="DJ122" s="835"/>
      <c r="DK122" s="835"/>
      <c r="DL122" s="835">
        <v>886156</v>
      </c>
      <c r="DM122" s="835"/>
      <c r="DN122" s="835"/>
      <c r="DO122" s="835"/>
      <c r="DP122" s="835"/>
      <c r="DQ122" s="835">
        <v>890326</v>
      </c>
      <c r="DR122" s="835"/>
      <c r="DS122" s="835"/>
      <c r="DT122" s="835"/>
      <c r="DU122" s="835"/>
      <c r="DV122" s="812">
        <v>9.1999999999999993</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29392247</v>
      </c>
      <c r="BR123" s="854"/>
      <c r="BS123" s="854"/>
      <c r="BT123" s="854"/>
      <c r="BU123" s="854"/>
      <c r="BV123" s="854">
        <v>29905126</v>
      </c>
      <c r="BW123" s="854"/>
      <c r="BX123" s="854"/>
      <c r="BY123" s="854"/>
      <c r="BZ123" s="854"/>
      <c r="CA123" s="854">
        <v>29498499</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14021</v>
      </c>
      <c r="DH123" s="798"/>
      <c r="DI123" s="798"/>
      <c r="DJ123" s="798"/>
      <c r="DK123" s="799"/>
      <c r="DL123" s="800">
        <v>13532</v>
      </c>
      <c r="DM123" s="798"/>
      <c r="DN123" s="798"/>
      <c r="DO123" s="798"/>
      <c r="DP123" s="799"/>
      <c r="DQ123" s="800">
        <v>12993</v>
      </c>
      <c r="DR123" s="798"/>
      <c r="DS123" s="798"/>
      <c r="DT123" s="798"/>
      <c r="DU123" s="799"/>
      <c r="DV123" s="845">
        <v>0.1</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57.7</v>
      </c>
      <c r="BR124" s="852"/>
      <c r="BS124" s="852"/>
      <c r="BT124" s="852"/>
      <c r="BU124" s="852"/>
      <c r="BV124" s="852">
        <v>48.3</v>
      </c>
      <c r="BW124" s="852"/>
      <c r="BX124" s="852"/>
      <c r="BY124" s="852"/>
      <c r="BZ124" s="852"/>
      <c r="CA124" s="852">
        <v>61</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1137</v>
      </c>
      <c r="DH124" s="781"/>
      <c r="DI124" s="781"/>
      <c r="DJ124" s="781"/>
      <c r="DK124" s="782"/>
      <c r="DL124" s="783">
        <v>766</v>
      </c>
      <c r="DM124" s="781"/>
      <c r="DN124" s="781"/>
      <c r="DO124" s="781"/>
      <c r="DP124" s="782"/>
      <c r="DQ124" s="783">
        <v>6864</v>
      </c>
      <c r="DR124" s="781"/>
      <c r="DS124" s="781"/>
      <c r="DT124" s="781"/>
      <c r="DU124" s="782"/>
      <c r="DV124" s="869">
        <v>0.1</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660</v>
      </c>
      <c r="AB126" s="798"/>
      <c r="AC126" s="798"/>
      <c r="AD126" s="798"/>
      <c r="AE126" s="799"/>
      <c r="AF126" s="800">
        <v>687</v>
      </c>
      <c r="AG126" s="798"/>
      <c r="AH126" s="798"/>
      <c r="AI126" s="798"/>
      <c r="AJ126" s="799"/>
      <c r="AK126" s="800">
        <v>452</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45611</v>
      </c>
      <c r="AB128" s="819"/>
      <c r="AC128" s="819"/>
      <c r="AD128" s="819"/>
      <c r="AE128" s="820"/>
      <c r="AF128" s="821">
        <v>51825</v>
      </c>
      <c r="AG128" s="819"/>
      <c r="AH128" s="819"/>
      <c r="AI128" s="819"/>
      <c r="AJ128" s="820"/>
      <c r="AK128" s="821">
        <v>47168</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13.02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6712</v>
      </c>
      <c r="DH128" s="809"/>
      <c r="DI128" s="809"/>
      <c r="DJ128" s="809"/>
      <c r="DK128" s="809"/>
      <c r="DL128" s="809">
        <v>3402</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12169622</v>
      </c>
      <c r="AB129" s="798"/>
      <c r="AC129" s="798"/>
      <c r="AD129" s="798"/>
      <c r="AE129" s="799"/>
      <c r="AF129" s="800">
        <v>12458950</v>
      </c>
      <c r="AG129" s="798"/>
      <c r="AH129" s="798"/>
      <c r="AI129" s="798"/>
      <c r="AJ129" s="799"/>
      <c r="AK129" s="800">
        <v>12274540</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18.02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2365441</v>
      </c>
      <c r="AB130" s="798"/>
      <c r="AC130" s="798"/>
      <c r="AD130" s="798"/>
      <c r="AE130" s="799"/>
      <c r="AF130" s="800">
        <v>2617106</v>
      </c>
      <c r="AG130" s="798"/>
      <c r="AH130" s="798"/>
      <c r="AI130" s="798"/>
      <c r="AJ130" s="799"/>
      <c r="AK130" s="800">
        <v>2616759</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9.1999999999999993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9804181</v>
      </c>
      <c r="AB131" s="781"/>
      <c r="AC131" s="781"/>
      <c r="AD131" s="781"/>
      <c r="AE131" s="782"/>
      <c r="AF131" s="783">
        <v>9841844</v>
      </c>
      <c r="AG131" s="781"/>
      <c r="AH131" s="781"/>
      <c r="AI131" s="781"/>
      <c r="AJ131" s="782"/>
      <c r="AK131" s="783">
        <v>9657781</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61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8.0519015310000004</v>
      </c>
      <c r="AB132" s="761"/>
      <c r="AC132" s="761"/>
      <c r="AD132" s="761"/>
      <c r="AE132" s="762"/>
      <c r="AF132" s="763">
        <v>9.195289013</v>
      </c>
      <c r="AG132" s="761"/>
      <c r="AH132" s="761"/>
      <c r="AI132" s="761"/>
      <c r="AJ132" s="762"/>
      <c r="AK132" s="763">
        <v>10.57817526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8.1999999999999993</v>
      </c>
      <c r="AB133" s="740"/>
      <c r="AC133" s="740"/>
      <c r="AD133" s="740"/>
      <c r="AE133" s="741"/>
      <c r="AF133" s="739">
        <v>8.5</v>
      </c>
      <c r="AG133" s="740"/>
      <c r="AH133" s="740"/>
      <c r="AI133" s="740"/>
      <c r="AJ133" s="741"/>
      <c r="AK133" s="739">
        <v>9.1999999999999993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3284584</v>
      </c>
      <c r="L9" s="266">
        <v>108081</v>
      </c>
      <c r="M9" s="267">
        <v>88814</v>
      </c>
      <c r="N9" s="268">
        <v>21.7</v>
      </c>
    </row>
    <row r="10" spans="1:16" x14ac:dyDescent="0.15">
      <c r="A10" s="250"/>
      <c r="B10" s="246"/>
      <c r="C10" s="246"/>
      <c r="D10" s="246"/>
      <c r="E10" s="246"/>
      <c r="F10" s="246"/>
      <c r="G10" s="1166" t="s">
        <v>480</v>
      </c>
      <c r="H10" s="1167"/>
      <c r="I10" s="1167"/>
      <c r="J10" s="1168"/>
      <c r="K10" s="269">
        <v>344741</v>
      </c>
      <c r="L10" s="270">
        <v>11344</v>
      </c>
      <c r="M10" s="271">
        <v>7348</v>
      </c>
      <c r="N10" s="272">
        <v>54.4</v>
      </c>
    </row>
    <row r="11" spans="1:16" ht="13.5" customHeight="1" x14ac:dyDescent="0.15">
      <c r="A11" s="250"/>
      <c r="B11" s="246"/>
      <c r="C11" s="246"/>
      <c r="D11" s="246"/>
      <c r="E11" s="246"/>
      <c r="F11" s="246"/>
      <c r="G11" s="1166" t="s">
        <v>481</v>
      </c>
      <c r="H11" s="1167"/>
      <c r="I11" s="1167"/>
      <c r="J11" s="1168"/>
      <c r="K11" s="269">
        <v>644288</v>
      </c>
      <c r="L11" s="270">
        <v>21201</v>
      </c>
      <c r="M11" s="271">
        <v>9064</v>
      </c>
      <c r="N11" s="272">
        <v>133.9</v>
      </c>
    </row>
    <row r="12" spans="1:16" ht="13.5" customHeight="1" x14ac:dyDescent="0.15">
      <c r="A12" s="250"/>
      <c r="B12" s="246"/>
      <c r="C12" s="246"/>
      <c r="D12" s="246"/>
      <c r="E12" s="246"/>
      <c r="F12" s="246"/>
      <c r="G12" s="1166" t="s">
        <v>482</v>
      </c>
      <c r="H12" s="1167"/>
      <c r="I12" s="1167"/>
      <c r="J12" s="1168"/>
      <c r="K12" s="269" t="s">
        <v>483</v>
      </c>
      <c r="L12" s="270" t="s">
        <v>483</v>
      </c>
      <c r="M12" s="271">
        <v>917</v>
      </c>
      <c r="N12" s="272" t="s">
        <v>483</v>
      </c>
    </row>
    <row r="13" spans="1:16" ht="13.5" customHeight="1" x14ac:dyDescent="0.15">
      <c r="A13" s="250"/>
      <c r="B13" s="246"/>
      <c r="C13" s="246"/>
      <c r="D13" s="246"/>
      <c r="E13" s="246"/>
      <c r="F13" s="246"/>
      <c r="G13" s="1166" t="s">
        <v>484</v>
      </c>
      <c r="H13" s="1167"/>
      <c r="I13" s="1167"/>
      <c r="J13" s="1168"/>
      <c r="K13" s="269">
        <v>9719</v>
      </c>
      <c r="L13" s="270">
        <v>320</v>
      </c>
      <c r="M13" s="271">
        <v>11</v>
      </c>
      <c r="N13" s="272">
        <v>2809.1</v>
      </c>
    </row>
    <row r="14" spans="1:16" ht="13.5" customHeight="1" x14ac:dyDescent="0.15">
      <c r="A14" s="250"/>
      <c r="B14" s="246"/>
      <c r="C14" s="246"/>
      <c r="D14" s="246"/>
      <c r="E14" s="246"/>
      <c r="F14" s="246"/>
      <c r="G14" s="1166" t="s">
        <v>485</v>
      </c>
      <c r="H14" s="1167"/>
      <c r="I14" s="1167"/>
      <c r="J14" s="1168"/>
      <c r="K14" s="269">
        <v>217139</v>
      </c>
      <c r="L14" s="270">
        <v>7145</v>
      </c>
      <c r="M14" s="271">
        <v>3976</v>
      </c>
      <c r="N14" s="272">
        <v>79.7</v>
      </c>
    </row>
    <row r="15" spans="1:16" ht="13.5" customHeight="1" x14ac:dyDescent="0.15">
      <c r="A15" s="250"/>
      <c r="B15" s="246"/>
      <c r="C15" s="246"/>
      <c r="D15" s="246"/>
      <c r="E15" s="246"/>
      <c r="F15" s="246"/>
      <c r="G15" s="1166" t="s">
        <v>486</v>
      </c>
      <c r="H15" s="1167"/>
      <c r="I15" s="1167"/>
      <c r="J15" s="1168"/>
      <c r="K15" s="269">
        <v>75500</v>
      </c>
      <c r="L15" s="270">
        <v>2484</v>
      </c>
      <c r="M15" s="271">
        <v>2094</v>
      </c>
      <c r="N15" s="272">
        <v>18.600000000000001</v>
      </c>
    </row>
    <row r="16" spans="1:16" x14ac:dyDescent="0.15">
      <c r="A16" s="250"/>
      <c r="B16" s="246"/>
      <c r="C16" s="246"/>
      <c r="D16" s="246"/>
      <c r="E16" s="246"/>
      <c r="F16" s="246"/>
      <c r="G16" s="1169" t="s">
        <v>487</v>
      </c>
      <c r="H16" s="1170"/>
      <c r="I16" s="1170"/>
      <c r="J16" s="1171"/>
      <c r="K16" s="270">
        <v>-358707</v>
      </c>
      <c r="L16" s="270">
        <v>-11803</v>
      </c>
      <c r="M16" s="271">
        <v>-9674</v>
      </c>
      <c r="N16" s="272">
        <v>22</v>
      </c>
    </row>
    <row r="17" spans="1:16" x14ac:dyDescent="0.15">
      <c r="A17" s="250"/>
      <c r="B17" s="246"/>
      <c r="C17" s="246"/>
      <c r="D17" s="246"/>
      <c r="E17" s="246"/>
      <c r="F17" s="246"/>
      <c r="G17" s="1169" t="s">
        <v>171</v>
      </c>
      <c r="H17" s="1170"/>
      <c r="I17" s="1170"/>
      <c r="J17" s="1171"/>
      <c r="K17" s="270">
        <v>4217264</v>
      </c>
      <c r="L17" s="270">
        <v>138771</v>
      </c>
      <c r="M17" s="271">
        <v>102550</v>
      </c>
      <c r="N17" s="272">
        <v>35.299999999999997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12.9</v>
      </c>
      <c r="L21" s="283">
        <v>9.9600000000000009</v>
      </c>
      <c r="M21" s="284">
        <v>2.94</v>
      </c>
      <c r="N21" s="251"/>
      <c r="O21" s="285"/>
      <c r="P21" s="281"/>
    </row>
    <row r="22" spans="1:16" s="286" customFormat="1" x14ac:dyDescent="0.15">
      <c r="A22" s="281"/>
      <c r="B22" s="251"/>
      <c r="C22" s="251"/>
      <c r="D22" s="251"/>
      <c r="E22" s="251"/>
      <c r="F22" s="251"/>
      <c r="G22" s="1163" t="s">
        <v>493</v>
      </c>
      <c r="H22" s="1164"/>
      <c r="I22" s="1164"/>
      <c r="J22" s="1165"/>
      <c r="K22" s="287">
        <v>100.2</v>
      </c>
      <c r="L22" s="288">
        <v>97.8</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3335091</v>
      </c>
      <c r="L32" s="296">
        <v>109743</v>
      </c>
      <c r="M32" s="297">
        <v>68120</v>
      </c>
      <c r="N32" s="298">
        <v>61.1</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13</v>
      </c>
      <c r="N34" s="298" t="s">
        <v>483</v>
      </c>
    </row>
    <row r="35" spans="1:16" ht="27" customHeight="1" x14ac:dyDescent="0.15">
      <c r="A35" s="250"/>
      <c r="B35" s="246"/>
      <c r="C35" s="246"/>
      <c r="D35" s="246"/>
      <c r="E35" s="246"/>
      <c r="F35" s="246"/>
      <c r="G35" s="1154" t="s">
        <v>500</v>
      </c>
      <c r="H35" s="1155"/>
      <c r="I35" s="1155"/>
      <c r="J35" s="1156"/>
      <c r="K35" s="296">
        <v>299344</v>
      </c>
      <c r="L35" s="296">
        <v>9850</v>
      </c>
      <c r="M35" s="297">
        <v>17609</v>
      </c>
      <c r="N35" s="298">
        <v>-44.1</v>
      </c>
    </row>
    <row r="36" spans="1:16" ht="27" customHeight="1" x14ac:dyDescent="0.15">
      <c r="A36" s="250"/>
      <c r="B36" s="246"/>
      <c r="C36" s="246"/>
      <c r="D36" s="246"/>
      <c r="E36" s="246"/>
      <c r="F36" s="246"/>
      <c r="G36" s="1154" t="s">
        <v>501</v>
      </c>
      <c r="H36" s="1155"/>
      <c r="I36" s="1155"/>
      <c r="J36" s="1156"/>
      <c r="K36" s="296">
        <v>50657</v>
      </c>
      <c r="L36" s="296">
        <v>1667</v>
      </c>
      <c r="M36" s="297">
        <v>2944</v>
      </c>
      <c r="N36" s="298">
        <v>-43.4</v>
      </c>
    </row>
    <row r="37" spans="1:16" ht="13.5" customHeight="1" x14ac:dyDescent="0.15">
      <c r="A37" s="250"/>
      <c r="B37" s="246"/>
      <c r="C37" s="246"/>
      <c r="D37" s="246"/>
      <c r="E37" s="246"/>
      <c r="F37" s="246"/>
      <c r="G37" s="1154" t="s">
        <v>502</v>
      </c>
      <c r="H37" s="1155"/>
      <c r="I37" s="1155"/>
      <c r="J37" s="1156"/>
      <c r="K37" s="296">
        <v>452</v>
      </c>
      <c r="L37" s="296">
        <v>15</v>
      </c>
      <c r="M37" s="297">
        <v>1200</v>
      </c>
      <c r="N37" s="298">
        <v>-98.8</v>
      </c>
    </row>
    <row r="38" spans="1:16" ht="27" customHeight="1" x14ac:dyDescent="0.15">
      <c r="A38" s="250"/>
      <c r="B38" s="246"/>
      <c r="C38" s="246"/>
      <c r="D38" s="246"/>
      <c r="E38" s="246"/>
      <c r="F38" s="246"/>
      <c r="G38" s="1157" t="s">
        <v>503</v>
      </c>
      <c r="H38" s="1158"/>
      <c r="I38" s="1158"/>
      <c r="J38" s="1159"/>
      <c r="K38" s="299" t="s">
        <v>483</v>
      </c>
      <c r="L38" s="299" t="s">
        <v>483</v>
      </c>
      <c r="M38" s="300">
        <v>5</v>
      </c>
      <c r="N38" s="301" t="s">
        <v>483</v>
      </c>
      <c r="O38" s="295"/>
    </row>
    <row r="39" spans="1:16" x14ac:dyDescent="0.15">
      <c r="A39" s="250"/>
      <c r="B39" s="246"/>
      <c r="C39" s="246"/>
      <c r="D39" s="246"/>
      <c r="E39" s="246"/>
      <c r="F39" s="246"/>
      <c r="G39" s="1157" t="s">
        <v>504</v>
      </c>
      <c r="H39" s="1158"/>
      <c r="I39" s="1158"/>
      <c r="J39" s="1159"/>
      <c r="K39" s="302">
        <v>-47168</v>
      </c>
      <c r="L39" s="302">
        <v>-1552</v>
      </c>
      <c r="M39" s="303">
        <v>-3946</v>
      </c>
      <c r="N39" s="304">
        <v>-60.7</v>
      </c>
      <c r="O39" s="295"/>
    </row>
    <row r="40" spans="1:16" ht="27" customHeight="1" x14ac:dyDescent="0.15">
      <c r="A40" s="250"/>
      <c r="B40" s="246"/>
      <c r="C40" s="246"/>
      <c r="D40" s="246"/>
      <c r="E40" s="246"/>
      <c r="F40" s="246"/>
      <c r="G40" s="1154" t="s">
        <v>505</v>
      </c>
      <c r="H40" s="1155"/>
      <c r="I40" s="1155"/>
      <c r="J40" s="1156"/>
      <c r="K40" s="302">
        <v>-2616759</v>
      </c>
      <c r="L40" s="302">
        <v>-86106</v>
      </c>
      <c r="M40" s="303">
        <v>-59158</v>
      </c>
      <c r="N40" s="304">
        <v>45.6</v>
      </c>
      <c r="O40" s="295"/>
    </row>
    <row r="41" spans="1:16" x14ac:dyDescent="0.15">
      <c r="A41" s="250"/>
      <c r="B41" s="246"/>
      <c r="C41" s="246"/>
      <c r="D41" s="246"/>
      <c r="E41" s="246"/>
      <c r="F41" s="246"/>
      <c r="G41" s="1160" t="s">
        <v>282</v>
      </c>
      <c r="H41" s="1161"/>
      <c r="I41" s="1161"/>
      <c r="J41" s="1162"/>
      <c r="K41" s="296">
        <v>1021617</v>
      </c>
      <c r="L41" s="302">
        <v>33617</v>
      </c>
      <c r="M41" s="303">
        <v>26787</v>
      </c>
      <c r="N41" s="304">
        <v>25.5</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2365553</v>
      </c>
      <c r="J51" s="322">
        <v>73804</v>
      </c>
      <c r="K51" s="323">
        <v>-8.3000000000000007</v>
      </c>
      <c r="L51" s="324">
        <v>75709</v>
      </c>
      <c r="M51" s="325">
        <v>12.7</v>
      </c>
      <c r="N51" s="326">
        <v>-21</v>
      </c>
    </row>
    <row r="52" spans="1:14" x14ac:dyDescent="0.15">
      <c r="A52" s="250"/>
      <c r="B52" s="246"/>
      <c r="C52" s="246"/>
      <c r="D52" s="246"/>
      <c r="E52" s="246"/>
      <c r="F52" s="246"/>
      <c r="G52" s="327"/>
      <c r="H52" s="328" t="s">
        <v>516</v>
      </c>
      <c r="I52" s="329">
        <v>815125</v>
      </c>
      <c r="J52" s="330">
        <v>25431</v>
      </c>
      <c r="K52" s="331">
        <v>-39.1</v>
      </c>
      <c r="L52" s="332">
        <v>35212</v>
      </c>
      <c r="M52" s="333">
        <v>0</v>
      </c>
      <c r="N52" s="334">
        <v>-39.1</v>
      </c>
    </row>
    <row r="53" spans="1:14" x14ac:dyDescent="0.15">
      <c r="A53" s="250"/>
      <c r="B53" s="246"/>
      <c r="C53" s="246"/>
      <c r="D53" s="246"/>
      <c r="E53" s="246"/>
      <c r="F53" s="246"/>
      <c r="G53" s="312" t="s">
        <v>517</v>
      </c>
      <c r="H53" s="313"/>
      <c r="I53" s="321">
        <v>4718397</v>
      </c>
      <c r="J53" s="322">
        <v>148531</v>
      </c>
      <c r="K53" s="323">
        <v>101.3</v>
      </c>
      <c r="L53" s="324">
        <v>90961</v>
      </c>
      <c r="M53" s="325">
        <v>20.100000000000001</v>
      </c>
      <c r="N53" s="326">
        <v>81.2</v>
      </c>
    </row>
    <row r="54" spans="1:14" x14ac:dyDescent="0.15">
      <c r="A54" s="250"/>
      <c r="B54" s="246"/>
      <c r="C54" s="246"/>
      <c r="D54" s="246"/>
      <c r="E54" s="246"/>
      <c r="F54" s="246"/>
      <c r="G54" s="327"/>
      <c r="H54" s="328" t="s">
        <v>516</v>
      </c>
      <c r="I54" s="329">
        <v>2704108</v>
      </c>
      <c r="J54" s="330">
        <v>85123</v>
      </c>
      <c r="K54" s="331">
        <v>234.7</v>
      </c>
      <c r="L54" s="332">
        <v>37720</v>
      </c>
      <c r="M54" s="333">
        <v>7.1</v>
      </c>
      <c r="N54" s="334">
        <v>227.6</v>
      </c>
    </row>
    <row r="55" spans="1:14" x14ac:dyDescent="0.15">
      <c r="A55" s="250"/>
      <c r="B55" s="246"/>
      <c r="C55" s="246"/>
      <c r="D55" s="246"/>
      <c r="E55" s="246"/>
      <c r="F55" s="246"/>
      <c r="G55" s="312" t="s">
        <v>518</v>
      </c>
      <c r="H55" s="313"/>
      <c r="I55" s="321">
        <v>5423798</v>
      </c>
      <c r="J55" s="322">
        <v>173168</v>
      </c>
      <c r="K55" s="323">
        <v>16.600000000000001</v>
      </c>
      <c r="L55" s="324">
        <v>106614</v>
      </c>
      <c r="M55" s="325">
        <v>17.2</v>
      </c>
      <c r="N55" s="326">
        <v>-0.6</v>
      </c>
    </row>
    <row r="56" spans="1:14" x14ac:dyDescent="0.15">
      <c r="A56" s="250"/>
      <c r="B56" s="246"/>
      <c r="C56" s="246"/>
      <c r="D56" s="246"/>
      <c r="E56" s="246"/>
      <c r="F56" s="246"/>
      <c r="G56" s="327"/>
      <c r="H56" s="328" t="s">
        <v>516</v>
      </c>
      <c r="I56" s="329">
        <v>2608809</v>
      </c>
      <c r="J56" s="330">
        <v>83293</v>
      </c>
      <c r="K56" s="331">
        <v>-2.1</v>
      </c>
      <c r="L56" s="332">
        <v>45545</v>
      </c>
      <c r="M56" s="333">
        <v>20.7</v>
      </c>
      <c r="N56" s="334">
        <v>-22.8</v>
      </c>
    </row>
    <row r="57" spans="1:14" x14ac:dyDescent="0.15">
      <c r="A57" s="250"/>
      <c r="B57" s="246"/>
      <c r="C57" s="246"/>
      <c r="D57" s="246"/>
      <c r="E57" s="246"/>
      <c r="F57" s="246"/>
      <c r="G57" s="312" t="s">
        <v>519</v>
      </c>
      <c r="H57" s="313"/>
      <c r="I57" s="321">
        <v>4665050</v>
      </c>
      <c r="J57" s="322">
        <v>151168</v>
      </c>
      <c r="K57" s="323">
        <v>-12.7</v>
      </c>
      <c r="L57" s="324">
        <v>85459</v>
      </c>
      <c r="M57" s="325">
        <v>-19.8</v>
      </c>
      <c r="N57" s="326">
        <v>7.1</v>
      </c>
    </row>
    <row r="58" spans="1:14" x14ac:dyDescent="0.15">
      <c r="A58" s="250"/>
      <c r="B58" s="246"/>
      <c r="C58" s="246"/>
      <c r="D58" s="246"/>
      <c r="E58" s="246"/>
      <c r="F58" s="246"/>
      <c r="G58" s="327"/>
      <c r="H58" s="328" t="s">
        <v>516</v>
      </c>
      <c r="I58" s="329">
        <v>2439321</v>
      </c>
      <c r="J58" s="330">
        <v>79045</v>
      </c>
      <c r="K58" s="331">
        <v>-5.0999999999999996</v>
      </c>
      <c r="L58" s="332">
        <v>44378</v>
      </c>
      <c r="M58" s="333">
        <v>-2.6</v>
      </c>
      <c r="N58" s="334">
        <v>-2.5</v>
      </c>
    </row>
    <row r="59" spans="1:14" x14ac:dyDescent="0.15">
      <c r="A59" s="250"/>
      <c r="B59" s="246"/>
      <c r="C59" s="246"/>
      <c r="D59" s="246"/>
      <c r="E59" s="246"/>
      <c r="F59" s="246"/>
      <c r="G59" s="312" t="s">
        <v>520</v>
      </c>
      <c r="H59" s="313"/>
      <c r="I59" s="321">
        <v>5402088</v>
      </c>
      <c r="J59" s="322">
        <v>177759</v>
      </c>
      <c r="K59" s="323">
        <v>17.600000000000001</v>
      </c>
      <c r="L59" s="324">
        <v>83280</v>
      </c>
      <c r="M59" s="325">
        <v>-2.5</v>
      </c>
      <c r="N59" s="326">
        <v>20.100000000000001</v>
      </c>
    </row>
    <row r="60" spans="1:14" x14ac:dyDescent="0.15">
      <c r="A60" s="250"/>
      <c r="B60" s="246"/>
      <c r="C60" s="246"/>
      <c r="D60" s="246"/>
      <c r="E60" s="246"/>
      <c r="F60" s="246"/>
      <c r="G60" s="327"/>
      <c r="H60" s="328" t="s">
        <v>516</v>
      </c>
      <c r="I60" s="335">
        <v>2249068</v>
      </c>
      <c r="J60" s="330">
        <v>74007</v>
      </c>
      <c r="K60" s="331">
        <v>-6.4</v>
      </c>
      <c r="L60" s="332">
        <v>43123</v>
      </c>
      <c r="M60" s="333">
        <v>-2.8</v>
      </c>
      <c r="N60" s="334">
        <v>-3.6</v>
      </c>
    </row>
    <row r="61" spans="1:14" x14ac:dyDescent="0.15">
      <c r="A61" s="250"/>
      <c r="B61" s="246"/>
      <c r="C61" s="246"/>
      <c r="D61" s="246"/>
      <c r="E61" s="246"/>
      <c r="F61" s="246"/>
      <c r="G61" s="312" t="s">
        <v>521</v>
      </c>
      <c r="H61" s="336"/>
      <c r="I61" s="337">
        <v>4514977</v>
      </c>
      <c r="J61" s="338">
        <v>144886</v>
      </c>
      <c r="K61" s="339">
        <v>22.9</v>
      </c>
      <c r="L61" s="340">
        <v>88405</v>
      </c>
      <c r="M61" s="341">
        <v>5.5</v>
      </c>
      <c r="N61" s="326">
        <v>17.399999999999999</v>
      </c>
    </row>
    <row r="62" spans="1:14" x14ac:dyDescent="0.15">
      <c r="A62" s="250"/>
      <c r="B62" s="246"/>
      <c r="C62" s="246"/>
      <c r="D62" s="246"/>
      <c r="E62" s="246"/>
      <c r="F62" s="246"/>
      <c r="G62" s="327"/>
      <c r="H62" s="328" t="s">
        <v>516</v>
      </c>
      <c r="I62" s="329">
        <v>2163286</v>
      </c>
      <c r="J62" s="330">
        <v>69380</v>
      </c>
      <c r="K62" s="331">
        <v>36.4</v>
      </c>
      <c r="L62" s="332">
        <v>41196</v>
      </c>
      <c r="M62" s="333">
        <v>4.5</v>
      </c>
      <c r="N62" s="334">
        <v>31.9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18.850000000000001</v>
      </c>
      <c r="G47" s="12">
        <v>21.15</v>
      </c>
      <c r="H47" s="12">
        <v>29.1</v>
      </c>
      <c r="I47" s="12">
        <v>30.71</v>
      </c>
      <c r="J47" s="13">
        <v>31.2</v>
      </c>
    </row>
    <row r="48" spans="2:10" ht="57.75" customHeight="1" x14ac:dyDescent="0.15">
      <c r="B48" s="14"/>
      <c r="C48" s="1174" t="s">
        <v>4</v>
      </c>
      <c r="D48" s="1174"/>
      <c r="E48" s="1175"/>
      <c r="F48" s="15">
        <v>4.49</v>
      </c>
      <c r="G48" s="16">
        <v>4.8600000000000003</v>
      </c>
      <c r="H48" s="16">
        <v>3.59</v>
      </c>
      <c r="I48" s="16">
        <v>5.61</v>
      </c>
      <c r="J48" s="17">
        <v>4.72</v>
      </c>
    </row>
    <row r="49" spans="2:10" ht="57.75" customHeight="1" thickBot="1" x14ac:dyDescent="0.2">
      <c r="B49" s="18"/>
      <c r="C49" s="1176" t="s">
        <v>5</v>
      </c>
      <c r="D49" s="1176"/>
      <c r="E49" s="1177"/>
      <c r="F49" s="19">
        <v>6.49</v>
      </c>
      <c r="G49" s="20">
        <v>2.93</v>
      </c>
      <c r="H49" s="20">
        <v>6.56</v>
      </c>
      <c r="I49" s="20">
        <v>4.3899999999999997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3.13</v>
      </c>
      <c r="G34" s="33">
        <v>3.65</v>
      </c>
      <c r="H34" s="33">
        <v>3.02</v>
      </c>
      <c r="I34" s="33">
        <v>4.6900000000000004</v>
      </c>
      <c r="J34" s="34">
        <v>5.37</v>
      </c>
      <c r="K34" s="22"/>
      <c r="L34" s="22"/>
      <c r="M34" s="22"/>
      <c r="N34" s="22"/>
      <c r="O34" s="22"/>
      <c r="P34" s="22"/>
    </row>
    <row r="35" spans="1:16" ht="39" customHeight="1" x14ac:dyDescent="0.15">
      <c r="A35" s="22"/>
      <c r="B35" s="35"/>
      <c r="C35" s="1178" t="s">
        <v>530</v>
      </c>
      <c r="D35" s="1179"/>
      <c r="E35" s="1180"/>
      <c r="F35" s="36">
        <v>4.43</v>
      </c>
      <c r="G35" s="37">
        <v>4.8</v>
      </c>
      <c r="H35" s="37">
        <v>3.57</v>
      </c>
      <c r="I35" s="37">
        <v>5.57</v>
      </c>
      <c r="J35" s="38">
        <v>4.67</v>
      </c>
      <c r="K35" s="22"/>
      <c r="L35" s="22"/>
      <c r="M35" s="22"/>
      <c r="N35" s="22"/>
      <c r="O35" s="22"/>
      <c r="P35" s="22"/>
    </row>
    <row r="36" spans="1:16" ht="39" customHeight="1" x14ac:dyDescent="0.15">
      <c r="A36" s="22"/>
      <c r="B36" s="35"/>
      <c r="C36" s="1178" t="s">
        <v>531</v>
      </c>
      <c r="D36" s="1179"/>
      <c r="E36" s="1180"/>
      <c r="F36" s="36">
        <v>0.31</v>
      </c>
      <c r="G36" s="37">
        <v>0.63</v>
      </c>
      <c r="H36" s="37">
        <v>0.59</v>
      </c>
      <c r="I36" s="37">
        <v>0.59</v>
      </c>
      <c r="J36" s="38">
        <v>0.56000000000000005</v>
      </c>
      <c r="K36" s="22"/>
      <c r="L36" s="22"/>
      <c r="M36" s="22"/>
      <c r="N36" s="22"/>
      <c r="O36" s="22"/>
      <c r="P36" s="22"/>
    </row>
    <row r="37" spans="1:16" ht="39" customHeight="1" x14ac:dyDescent="0.15">
      <c r="A37" s="22"/>
      <c r="B37" s="35"/>
      <c r="C37" s="1178" t="s">
        <v>532</v>
      </c>
      <c r="D37" s="1179"/>
      <c r="E37" s="1180"/>
      <c r="F37" s="36" t="s">
        <v>483</v>
      </c>
      <c r="G37" s="37" t="s">
        <v>483</v>
      </c>
      <c r="H37" s="37">
        <v>7.0000000000000007E-2</v>
      </c>
      <c r="I37" s="37">
        <v>0.28000000000000003</v>
      </c>
      <c r="J37" s="38">
        <v>0.53</v>
      </c>
      <c r="K37" s="22"/>
      <c r="L37" s="22"/>
      <c r="M37" s="22"/>
      <c r="N37" s="22"/>
      <c r="O37" s="22"/>
      <c r="P37" s="22"/>
    </row>
    <row r="38" spans="1:16" ht="39" customHeight="1" x14ac:dyDescent="0.15">
      <c r="A38" s="22"/>
      <c r="B38" s="35"/>
      <c r="C38" s="1178" t="s">
        <v>533</v>
      </c>
      <c r="D38" s="1179"/>
      <c r="E38" s="1180"/>
      <c r="F38" s="36">
        <v>0.48</v>
      </c>
      <c r="G38" s="37">
        <v>0.38</v>
      </c>
      <c r="H38" s="37">
        <v>0.77</v>
      </c>
      <c r="I38" s="37">
        <v>1.0900000000000001</v>
      </c>
      <c r="J38" s="38">
        <v>0.46</v>
      </c>
      <c r="K38" s="22"/>
      <c r="L38" s="22"/>
      <c r="M38" s="22"/>
      <c r="N38" s="22"/>
      <c r="O38" s="22"/>
      <c r="P38" s="22"/>
    </row>
    <row r="39" spans="1:16" ht="39" customHeight="1" x14ac:dyDescent="0.15">
      <c r="A39" s="22"/>
      <c r="B39" s="35"/>
      <c r="C39" s="1178" t="s">
        <v>534</v>
      </c>
      <c r="D39" s="1179"/>
      <c r="E39" s="1180"/>
      <c r="F39" s="36">
        <v>0.04</v>
      </c>
      <c r="G39" s="37">
        <v>0.05</v>
      </c>
      <c r="H39" s="37">
        <v>0.06</v>
      </c>
      <c r="I39" s="37">
        <v>0.06</v>
      </c>
      <c r="J39" s="38">
        <v>7.0000000000000007E-2</v>
      </c>
      <c r="K39" s="22"/>
      <c r="L39" s="22"/>
      <c r="M39" s="22"/>
      <c r="N39" s="22"/>
      <c r="O39" s="22"/>
      <c r="P39" s="22"/>
    </row>
    <row r="40" spans="1:16" ht="39" customHeight="1" x14ac:dyDescent="0.15">
      <c r="A40" s="22"/>
      <c r="B40" s="35"/>
      <c r="C40" s="1178" t="s">
        <v>535</v>
      </c>
      <c r="D40" s="1179"/>
      <c r="E40" s="1180"/>
      <c r="F40" s="36">
        <v>0.06</v>
      </c>
      <c r="G40" s="37">
        <v>0.06</v>
      </c>
      <c r="H40" s="37">
        <v>0.01</v>
      </c>
      <c r="I40" s="37">
        <v>0.03</v>
      </c>
      <c r="J40" s="38">
        <v>0.03</v>
      </c>
      <c r="K40" s="22"/>
      <c r="L40" s="22"/>
      <c r="M40" s="22"/>
      <c r="N40" s="22"/>
      <c r="O40" s="22"/>
      <c r="P40" s="22"/>
    </row>
    <row r="41" spans="1:16" ht="39" customHeight="1" x14ac:dyDescent="0.15">
      <c r="A41" s="22"/>
      <c r="B41" s="35"/>
      <c r="C41" s="1178" t="s">
        <v>536</v>
      </c>
      <c r="D41" s="1179"/>
      <c r="E41" s="1180"/>
      <c r="F41" s="36">
        <v>0.03</v>
      </c>
      <c r="G41" s="37">
        <v>0.08</v>
      </c>
      <c r="H41" s="37">
        <v>0.04</v>
      </c>
      <c r="I41" s="37">
        <v>0.03</v>
      </c>
      <c r="J41" s="38">
        <v>0</v>
      </c>
      <c r="K41" s="22"/>
      <c r="L41" s="22"/>
      <c r="M41" s="22"/>
      <c r="N41" s="22"/>
      <c r="O41" s="22"/>
      <c r="P41" s="22"/>
    </row>
    <row r="42" spans="1:16" ht="39" customHeight="1" x14ac:dyDescent="0.15">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v>0.06</v>
      </c>
      <c r="G43" s="42">
        <v>0.08</v>
      </c>
      <c r="H43" s="42">
        <v>0.06</v>
      </c>
      <c r="I43" s="42">
        <v>0.08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2597</v>
      </c>
      <c r="L45" s="60">
        <v>2653</v>
      </c>
      <c r="M45" s="60">
        <v>2772</v>
      </c>
      <c r="N45" s="60">
        <v>3183</v>
      </c>
      <c r="O45" s="61">
        <v>3335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326</v>
      </c>
      <c r="L48" s="64">
        <v>326</v>
      </c>
      <c r="M48" s="64">
        <v>322</v>
      </c>
      <c r="N48" s="64">
        <v>314</v>
      </c>
      <c r="O48" s="65">
        <v>299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87</v>
      </c>
      <c r="L49" s="64">
        <v>86</v>
      </c>
      <c r="M49" s="64">
        <v>88</v>
      </c>
      <c r="N49" s="64">
        <v>76</v>
      </c>
      <c r="O49" s="65">
        <v>51</v>
      </c>
      <c r="P49" s="48"/>
      <c r="Q49" s="48"/>
      <c r="R49" s="48"/>
      <c r="S49" s="48"/>
      <c r="T49" s="48"/>
      <c r="U49" s="48"/>
    </row>
    <row r="50" spans="1:21" ht="30.75" customHeight="1" x14ac:dyDescent="0.15">
      <c r="A50" s="48"/>
      <c r="B50" s="1196"/>
      <c r="C50" s="1197"/>
      <c r="D50" s="62"/>
      <c r="E50" s="1188" t="s">
        <v>17</v>
      </c>
      <c r="F50" s="1188"/>
      <c r="G50" s="1188"/>
      <c r="H50" s="1188"/>
      <c r="I50" s="1188"/>
      <c r="J50" s="1189"/>
      <c r="K50" s="63">
        <v>35</v>
      </c>
      <c r="L50" s="64">
        <v>25</v>
      </c>
      <c r="M50" s="64">
        <v>18</v>
      </c>
      <c r="N50" s="64">
        <v>1</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2212</v>
      </c>
      <c r="L52" s="64">
        <v>2262</v>
      </c>
      <c r="M52" s="64">
        <v>2412</v>
      </c>
      <c r="N52" s="64">
        <v>2670</v>
      </c>
      <c r="O52" s="65">
        <v>2664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833</v>
      </c>
      <c r="L53" s="69">
        <v>828</v>
      </c>
      <c r="M53" s="69">
        <v>788</v>
      </c>
      <c r="N53" s="69">
        <v>904</v>
      </c>
      <c r="O53" s="70">
        <v>1021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25359</v>
      </c>
      <c r="J41" s="83">
        <v>26175</v>
      </c>
      <c r="K41" s="83">
        <v>27723</v>
      </c>
      <c r="L41" s="83">
        <v>27794</v>
      </c>
      <c r="M41" s="84">
        <v>28847</v>
      </c>
    </row>
    <row r="42" spans="2:13" ht="27.75" customHeight="1" x14ac:dyDescent="0.15">
      <c r="B42" s="1204"/>
      <c r="C42" s="1205"/>
      <c r="D42" s="85"/>
      <c r="E42" s="1208" t="s">
        <v>26</v>
      </c>
      <c r="F42" s="1208"/>
      <c r="G42" s="1208"/>
      <c r="H42" s="1209"/>
      <c r="I42" s="86">
        <v>45</v>
      </c>
      <c r="J42" s="87">
        <v>20</v>
      </c>
      <c r="K42" s="87">
        <v>1</v>
      </c>
      <c r="L42" s="87">
        <v>1</v>
      </c>
      <c r="M42" s="88">
        <v>0</v>
      </c>
    </row>
    <row r="43" spans="2:13" ht="27.75" customHeight="1" x14ac:dyDescent="0.15">
      <c r="B43" s="1204"/>
      <c r="C43" s="1205"/>
      <c r="D43" s="85"/>
      <c r="E43" s="1208" t="s">
        <v>27</v>
      </c>
      <c r="F43" s="1208"/>
      <c r="G43" s="1208"/>
      <c r="H43" s="1209"/>
      <c r="I43" s="86">
        <v>3676</v>
      </c>
      <c r="J43" s="87">
        <v>3549</v>
      </c>
      <c r="K43" s="87">
        <v>3348</v>
      </c>
      <c r="L43" s="87">
        <v>3117</v>
      </c>
      <c r="M43" s="88">
        <v>2987</v>
      </c>
    </row>
    <row r="44" spans="2:13" ht="27.75" customHeight="1" x14ac:dyDescent="0.15">
      <c r="B44" s="1204"/>
      <c r="C44" s="1205"/>
      <c r="D44" s="85"/>
      <c r="E44" s="1208" t="s">
        <v>28</v>
      </c>
      <c r="F44" s="1208"/>
      <c r="G44" s="1208"/>
      <c r="H44" s="1209"/>
      <c r="I44" s="86">
        <v>334</v>
      </c>
      <c r="J44" s="87">
        <v>253</v>
      </c>
      <c r="K44" s="87">
        <v>165</v>
      </c>
      <c r="L44" s="87">
        <v>92</v>
      </c>
      <c r="M44" s="88">
        <v>46</v>
      </c>
    </row>
    <row r="45" spans="2:13" ht="27.75" customHeight="1" x14ac:dyDescent="0.15">
      <c r="B45" s="1204"/>
      <c r="C45" s="1205"/>
      <c r="D45" s="85"/>
      <c r="E45" s="1208" t="s">
        <v>29</v>
      </c>
      <c r="F45" s="1208"/>
      <c r="G45" s="1208"/>
      <c r="H45" s="1209"/>
      <c r="I45" s="86">
        <v>4262</v>
      </c>
      <c r="J45" s="87">
        <v>4139</v>
      </c>
      <c r="K45" s="87">
        <v>3806</v>
      </c>
      <c r="L45" s="87">
        <v>3651</v>
      </c>
      <c r="M45" s="88">
        <v>3510</v>
      </c>
    </row>
    <row r="46" spans="2:13" ht="27.75" customHeight="1" x14ac:dyDescent="0.15">
      <c r="B46" s="1204"/>
      <c r="C46" s="1205"/>
      <c r="D46" s="89"/>
      <c r="E46" s="1208" t="s">
        <v>30</v>
      </c>
      <c r="F46" s="1208"/>
      <c r="G46" s="1208"/>
      <c r="H46" s="1209"/>
      <c r="I46" s="86">
        <v>24</v>
      </c>
      <c r="J46" s="87">
        <v>15</v>
      </c>
      <c r="K46" s="87">
        <v>7</v>
      </c>
      <c r="L46" s="87">
        <v>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5458</v>
      </c>
      <c r="J50" s="87">
        <v>5646</v>
      </c>
      <c r="K50" s="87">
        <v>6563</v>
      </c>
      <c r="L50" s="87">
        <v>7308</v>
      </c>
      <c r="M50" s="88">
        <v>6705</v>
      </c>
    </row>
    <row r="51" spans="2:13" ht="27.75" customHeight="1" x14ac:dyDescent="0.15">
      <c r="B51" s="1204"/>
      <c r="C51" s="1205"/>
      <c r="D51" s="85"/>
      <c r="E51" s="1208" t="s">
        <v>36</v>
      </c>
      <c r="F51" s="1208"/>
      <c r="G51" s="1208"/>
      <c r="H51" s="1209"/>
      <c r="I51" s="86">
        <v>306</v>
      </c>
      <c r="J51" s="87">
        <v>262</v>
      </c>
      <c r="K51" s="87">
        <v>287</v>
      </c>
      <c r="L51" s="87">
        <v>235</v>
      </c>
      <c r="M51" s="88">
        <v>188</v>
      </c>
    </row>
    <row r="52" spans="2:13" ht="27.75" customHeight="1" x14ac:dyDescent="0.15">
      <c r="B52" s="1206"/>
      <c r="C52" s="1207"/>
      <c r="D52" s="85"/>
      <c r="E52" s="1208" t="s">
        <v>37</v>
      </c>
      <c r="F52" s="1208"/>
      <c r="G52" s="1208"/>
      <c r="H52" s="1209"/>
      <c r="I52" s="86">
        <v>20713</v>
      </c>
      <c r="J52" s="87">
        <v>22187</v>
      </c>
      <c r="K52" s="87">
        <v>22542</v>
      </c>
      <c r="L52" s="87">
        <v>22362</v>
      </c>
      <c r="M52" s="88">
        <v>22605</v>
      </c>
    </row>
    <row r="53" spans="2:13" ht="27.75" customHeight="1" thickBot="1" x14ac:dyDescent="0.2">
      <c r="B53" s="1210" t="s">
        <v>21</v>
      </c>
      <c r="C53" s="1211"/>
      <c r="D53" s="92"/>
      <c r="E53" s="1212" t="s">
        <v>38</v>
      </c>
      <c r="F53" s="1212"/>
      <c r="G53" s="1212"/>
      <c r="H53" s="1213"/>
      <c r="I53" s="93">
        <v>7224</v>
      </c>
      <c r="J53" s="94">
        <v>6057</v>
      </c>
      <c r="K53" s="94">
        <v>5658</v>
      </c>
      <c r="L53" s="94">
        <v>4754</v>
      </c>
      <c r="M53" s="95">
        <v>5893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Normal="100" zoomScaleSheetLayoutView="55" workbookViewId="0">
      <selection activeCell="A2" sqref="A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t="s">
        <v>574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523</v>
      </c>
      <c r="L50" s="356" t="s">
        <v>524</v>
      </c>
      <c r="M50" s="356" t="s">
        <v>525</v>
      </c>
      <c r="N50" s="356" t="s">
        <v>526</v>
      </c>
      <c r="O50" s="356" t="s">
        <v>527</v>
      </c>
    </row>
    <row r="51" spans="1:17" x14ac:dyDescent="0.15">
      <c r="B51" s="250"/>
      <c r="C51" s="246"/>
      <c r="D51" s="246"/>
      <c r="E51" s="246"/>
      <c r="F51" s="246"/>
      <c r="G51" s="1233" t="s">
        <v>567</v>
      </c>
      <c r="H51" s="1234"/>
      <c r="I51" s="1239" t="s">
        <v>568</v>
      </c>
      <c r="J51" s="1239"/>
      <c r="K51" s="1241"/>
      <c r="L51" s="1241"/>
      <c r="M51" s="1241"/>
      <c r="N51" s="1242">
        <v>48.3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569</v>
      </c>
      <c r="J53" s="1243"/>
      <c r="K53" s="1244"/>
      <c r="L53" s="1244"/>
      <c r="M53" s="1244"/>
      <c r="N53" s="1246">
        <v>41.9</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570</v>
      </c>
      <c r="H55" s="1248"/>
      <c r="I55" s="1243" t="s">
        <v>568</v>
      </c>
      <c r="J55" s="1243"/>
      <c r="K55" s="1241"/>
      <c r="L55" s="1241"/>
      <c r="M55" s="1241"/>
      <c r="N55" s="1242">
        <v>58.5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569</v>
      </c>
      <c r="J57" s="1253"/>
      <c r="K57" s="1244"/>
      <c r="L57" s="1244"/>
      <c r="M57" s="1244"/>
      <c r="N57" s="1246">
        <v>52.9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0"/>
      <c r="H72" s="1231"/>
      <c r="I72" s="1231"/>
      <c r="J72" s="1232"/>
      <c r="K72" s="356" t="s">
        <v>523</v>
      </c>
      <c r="L72" s="356" t="s">
        <v>524</v>
      </c>
      <c r="M72" s="356" t="s">
        <v>525</v>
      </c>
      <c r="N72" s="356" t="s">
        <v>526</v>
      </c>
      <c r="O72" s="356" t="s">
        <v>527</v>
      </c>
    </row>
    <row r="73" spans="2:30" x14ac:dyDescent="0.15">
      <c r="B73" s="250"/>
      <c r="C73" s="246"/>
      <c r="D73" s="246"/>
      <c r="E73" s="246"/>
      <c r="F73" s="246"/>
      <c r="G73" s="1233" t="s">
        <v>567</v>
      </c>
      <c r="H73" s="1234"/>
      <c r="I73" s="1239" t="s">
        <v>568</v>
      </c>
      <c r="J73" s="1239"/>
      <c r="K73" s="1254">
        <v>72.599999999999994</v>
      </c>
      <c r="L73" s="1254">
        <v>60.5</v>
      </c>
      <c r="M73" s="1242">
        <v>57.7</v>
      </c>
      <c r="N73" s="1242">
        <v>48.3</v>
      </c>
      <c r="O73" s="1242">
        <v>61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573</v>
      </c>
      <c r="J75" s="1243"/>
      <c r="K75" s="1246">
        <v>9.6</v>
      </c>
      <c r="L75" s="1246">
        <v>8.6</v>
      </c>
      <c r="M75" s="1246">
        <v>8.1999999999999993</v>
      </c>
      <c r="N75" s="1246">
        <v>8.5</v>
      </c>
      <c r="O75" s="1246">
        <v>9.1999999999999993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570</v>
      </c>
      <c r="H77" s="1248"/>
      <c r="I77" s="1243" t="s">
        <v>568</v>
      </c>
      <c r="J77" s="1243"/>
      <c r="K77" s="1254">
        <v>76.2</v>
      </c>
      <c r="L77" s="1254">
        <v>65.3</v>
      </c>
      <c r="M77" s="1242">
        <v>60.8</v>
      </c>
      <c r="N77" s="1242">
        <v>58.5</v>
      </c>
      <c r="O77" s="1242">
        <v>54.6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573</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2" sqref="A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election activeCell="A2" sqref="A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73804</v>
      </c>
      <c r="E3" s="118"/>
      <c r="F3" s="119">
        <v>75709</v>
      </c>
      <c r="G3" s="120"/>
      <c r="H3" s="121"/>
    </row>
    <row r="4" spans="1:8" x14ac:dyDescent="0.15">
      <c r="A4" s="122"/>
      <c r="B4" s="123"/>
      <c r="C4" s="124"/>
      <c r="D4" s="125">
        <v>25431</v>
      </c>
      <c r="E4" s="126"/>
      <c r="F4" s="127">
        <v>35212</v>
      </c>
      <c r="G4" s="128"/>
      <c r="H4" s="129"/>
    </row>
    <row r="5" spans="1:8" x14ac:dyDescent="0.15">
      <c r="A5" s="110" t="s">
        <v>517</v>
      </c>
      <c r="B5" s="115"/>
      <c r="C5" s="116"/>
      <c r="D5" s="117">
        <v>148531</v>
      </c>
      <c r="E5" s="118"/>
      <c r="F5" s="119">
        <v>90961</v>
      </c>
      <c r="G5" s="120"/>
      <c r="H5" s="121"/>
    </row>
    <row r="6" spans="1:8" x14ac:dyDescent="0.15">
      <c r="A6" s="122"/>
      <c r="B6" s="123"/>
      <c r="C6" s="124"/>
      <c r="D6" s="125">
        <v>85123</v>
      </c>
      <c r="E6" s="126"/>
      <c r="F6" s="127">
        <v>37720</v>
      </c>
      <c r="G6" s="128"/>
      <c r="H6" s="129"/>
    </row>
    <row r="7" spans="1:8" x14ac:dyDescent="0.15">
      <c r="A7" s="110" t="s">
        <v>518</v>
      </c>
      <c r="B7" s="115"/>
      <c r="C7" s="116"/>
      <c r="D7" s="117">
        <v>173168</v>
      </c>
      <c r="E7" s="118"/>
      <c r="F7" s="119">
        <v>106614</v>
      </c>
      <c r="G7" s="120"/>
      <c r="H7" s="121"/>
    </row>
    <row r="8" spans="1:8" x14ac:dyDescent="0.15">
      <c r="A8" s="122"/>
      <c r="B8" s="123"/>
      <c r="C8" s="124"/>
      <c r="D8" s="125">
        <v>83293</v>
      </c>
      <c r="E8" s="126"/>
      <c r="F8" s="127">
        <v>45545</v>
      </c>
      <c r="G8" s="128"/>
      <c r="H8" s="129"/>
    </row>
    <row r="9" spans="1:8" x14ac:dyDescent="0.15">
      <c r="A9" s="110" t="s">
        <v>519</v>
      </c>
      <c r="B9" s="115"/>
      <c r="C9" s="116"/>
      <c r="D9" s="117">
        <v>151168</v>
      </c>
      <c r="E9" s="118"/>
      <c r="F9" s="119">
        <v>85459</v>
      </c>
      <c r="G9" s="120"/>
      <c r="H9" s="121"/>
    </row>
    <row r="10" spans="1:8" x14ac:dyDescent="0.15">
      <c r="A10" s="122"/>
      <c r="B10" s="123"/>
      <c r="C10" s="124"/>
      <c r="D10" s="125">
        <v>79045</v>
      </c>
      <c r="E10" s="126"/>
      <c r="F10" s="127">
        <v>44378</v>
      </c>
      <c r="G10" s="128"/>
      <c r="H10" s="129"/>
    </row>
    <row r="11" spans="1:8" x14ac:dyDescent="0.15">
      <c r="A11" s="110" t="s">
        <v>520</v>
      </c>
      <c r="B11" s="115"/>
      <c r="C11" s="116"/>
      <c r="D11" s="117">
        <v>177759</v>
      </c>
      <c r="E11" s="118"/>
      <c r="F11" s="119">
        <v>83280</v>
      </c>
      <c r="G11" s="120"/>
      <c r="H11" s="121"/>
    </row>
    <row r="12" spans="1:8" x14ac:dyDescent="0.15">
      <c r="A12" s="122"/>
      <c r="B12" s="123"/>
      <c r="C12" s="130"/>
      <c r="D12" s="125">
        <v>74007</v>
      </c>
      <c r="E12" s="126"/>
      <c r="F12" s="127">
        <v>43123</v>
      </c>
      <c r="G12" s="128"/>
      <c r="H12" s="129"/>
    </row>
    <row r="13" spans="1:8" x14ac:dyDescent="0.15">
      <c r="A13" s="110"/>
      <c r="B13" s="115"/>
      <c r="C13" s="131"/>
      <c r="D13" s="132">
        <v>144886</v>
      </c>
      <c r="E13" s="133"/>
      <c r="F13" s="134">
        <v>88405</v>
      </c>
      <c r="G13" s="135"/>
      <c r="H13" s="121"/>
    </row>
    <row r="14" spans="1:8" x14ac:dyDescent="0.15">
      <c r="A14" s="122"/>
      <c r="B14" s="123"/>
      <c r="C14" s="124"/>
      <c r="D14" s="125">
        <v>69380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4.49</v>
      </c>
      <c r="C19" s="136">
        <f>ROUND(VALUE(SUBSTITUTE(実質収支比率等に係る経年分析!G$48,"▲","-")),2)</f>
        <v>4.8600000000000003</v>
      </c>
      <c r="D19" s="136">
        <f>ROUND(VALUE(SUBSTITUTE(実質収支比率等に係る経年分析!H$48,"▲","-")),2)</f>
        <v>3.59</v>
      </c>
      <c r="E19" s="136">
        <f>ROUND(VALUE(SUBSTITUTE(実質収支比率等に係る経年分析!I$48,"▲","-")),2)</f>
        <v>5.61</v>
      </c>
      <c r="F19" s="136">
        <f>ROUND(VALUE(SUBSTITUTE(実質収支比率等に係る経年分析!J$48,"▲","-")),2)</f>
        <v>4.72</v>
      </c>
    </row>
    <row r="20" spans="1:11" x14ac:dyDescent="0.15">
      <c r="A20" s="136" t="s">
        <v>43</v>
      </c>
      <c r="B20" s="136">
        <f>ROUND(VALUE(SUBSTITUTE(実質収支比率等に係る経年分析!F$47,"▲","-")),2)</f>
        <v>18.850000000000001</v>
      </c>
      <c r="C20" s="136">
        <f>ROUND(VALUE(SUBSTITUTE(実質収支比率等に係る経年分析!G$47,"▲","-")),2)</f>
        <v>21.15</v>
      </c>
      <c r="D20" s="136">
        <f>ROUND(VALUE(SUBSTITUTE(実質収支比率等に係る経年分析!H$47,"▲","-")),2)</f>
        <v>29.1</v>
      </c>
      <c r="E20" s="136">
        <f>ROUND(VALUE(SUBSTITUTE(実質収支比率等に係る経年分析!I$47,"▲","-")),2)</f>
        <v>30.71</v>
      </c>
      <c r="F20" s="136">
        <f>ROUND(VALUE(SUBSTITUTE(実質収支比率等に係る経年分析!J$47,"▲","-")),2)</f>
        <v>31.2</v>
      </c>
    </row>
    <row r="21" spans="1:11" x14ac:dyDescent="0.15">
      <c r="A21" s="136" t="s">
        <v>44</v>
      </c>
      <c r="B21" s="136">
        <f>IF(ISNUMBER(VALUE(SUBSTITUTE(実質収支比率等に係る経年分析!F$49,"▲","-"))),ROUND(VALUE(SUBSTITUTE(実質収支比率等に係る経年分析!F$49,"▲","-")),2),NA())</f>
        <v>6.49</v>
      </c>
      <c r="C21" s="136">
        <f>IF(ISNUMBER(VALUE(SUBSTITUTE(実質収支比率等に係る経年分析!G$49,"▲","-"))),ROUND(VALUE(SUBSTITUTE(実質収支比率等に係る経年分析!G$49,"▲","-")),2),NA())</f>
        <v>2.93</v>
      </c>
      <c r="D21" s="136">
        <f>IF(ISNUMBER(VALUE(SUBSTITUTE(実質収支比率等に係る経年分析!H$49,"▲","-"))),ROUND(VALUE(SUBSTITUTE(実質収支比率等に係る経年分析!H$49,"▲","-")),2),NA())</f>
        <v>6.56</v>
      </c>
      <c r="E21" s="136">
        <f>IF(ISNUMBER(VALUE(SUBSTITUTE(実質収支比率等に係る経年分析!I$49,"▲","-"))),ROUND(VALUE(SUBSTITUTE(実質収支比率等に係る経年分析!I$49,"▲","-")),2),NA())</f>
        <v>4.3899999999999997</v>
      </c>
      <c r="F21" s="136">
        <f>IF(ISNUMBER(VALUE(SUBSTITUTE(実質収支比率等に係る経年分析!J$49,"▲","-"))),ROUND(VALUE(SUBSTITUTE(実質収支比率等に係る経年分析!J$49,"▲","-")),2),NA())</f>
        <v>-0.95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美馬市簡易水道事業特別会計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美馬市住宅新築資金等貸付事業特別会計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美馬市後期高齢者医療特別会計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美馬市介護保険特別会計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x14ac:dyDescent="0.15">
      <c r="A33" s="137" t="str">
        <f>IF(連結実質赤字比率に係る赤字・黒字の構成分析!C$37="",NA(),連結実質赤字比率に係る赤字・黒字の構成分析!C$37)</f>
        <v>美馬市工業用水道事業会計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x14ac:dyDescent="0.15">
      <c r="A34" s="137" t="str">
        <f>IF(連結実質赤字比率に係る赤字・黒字の構成分析!C$36="",NA(),連結実質赤字比率に係る赤字・黒字の構成分析!C$36)</f>
        <v>美馬市国民健康保険特別会計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0.56000000000000005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4.67</v>
      </c>
    </row>
    <row r="36" spans="1:16" x14ac:dyDescent="0.15">
      <c r="A36" s="137" t="str">
        <f>IF(連結実質赤字比率に係る赤字・黒字の構成分析!C$34="",NA(),連結実質赤字比率に係る赤字・黒字の構成分析!C$34)</f>
        <v>美馬市水道事業会計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4.6900000000000004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2212</v>
      </c>
      <c r="E42" s="138"/>
      <c r="F42" s="138"/>
      <c r="G42" s="138">
        <f>'実質公債費比率（分子）の構造'!L$52</f>
        <v>2262</v>
      </c>
      <c r="H42" s="138"/>
      <c r="I42" s="138"/>
      <c r="J42" s="138">
        <f>'実質公債費比率（分子）の構造'!M$52</f>
        <v>2412</v>
      </c>
      <c r="K42" s="138"/>
      <c r="L42" s="138"/>
      <c r="M42" s="138">
        <f>'実質公債費比率（分子）の構造'!N$52</f>
        <v>2670</v>
      </c>
      <c r="N42" s="138"/>
      <c r="O42" s="138"/>
      <c r="P42" s="138">
        <f>'実質公債費比率（分子）の構造'!O$52</f>
        <v>2664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35</v>
      </c>
      <c r="C44" s="138"/>
      <c r="D44" s="138"/>
      <c r="E44" s="138">
        <f>'実質公債費比率（分子）の構造'!L$50</f>
        <v>25</v>
      </c>
      <c r="F44" s="138"/>
      <c r="G44" s="138"/>
      <c r="H44" s="138">
        <f>'実質公債費比率（分子）の構造'!M$50</f>
        <v>18</v>
      </c>
      <c r="I44" s="138"/>
      <c r="J44" s="138"/>
      <c r="K44" s="138">
        <f>'実質公債費比率（分子）の構造'!N$50</f>
        <v>1</v>
      </c>
      <c r="L44" s="138"/>
      <c r="M44" s="138"/>
      <c r="N44" s="138">
        <f>'実質公債費比率（分子）の構造'!O$50</f>
        <v>0</v>
      </c>
      <c r="O44" s="138"/>
      <c r="P44" s="138"/>
    </row>
    <row r="45" spans="1:16" x14ac:dyDescent="0.15">
      <c r="A45" s="138" t="s">
        <v>54</v>
      </c>
      <c r="B45" s="138">
        <f>'実質公債費比率（分子）の構造'!K$49</f>
        <v>87</v>
      </c>
      <c r="C45" s="138"/>
      <c r="D45" s="138"/>
      <c r="E45" s="138">
        <f>'実質公債費比率（分子）の構造'!L$49</f>
        <v>86</v>
      </c>
      <c r="F45" s="138"/>
      <c r="G45" s="138"/>
      <c r="H45" s="138">
        <f>'実質公債費比率（分子）の構造'!M$49</f>
        <v>88</v>
      </c>
      <c r="I45" s="138"/>
      <c r="J45" s="138"/>
      <c r="K45" s="138">
        <f>'実質公債費比率（分子）の構造'!N$49</f>
        <v>76</v>
      </c>
      <c r="L45" s="138"/>
      <c r="M45" s="138"/>
      <c r="N45" s="138">
        <f>'実質公債費比率（分子）の構造'!O$49</f>
        <v>51</v>
      </c>
      <c r="O45" s="138"/>
      <c r="P45" s="138"/>
    </row>
    <row r="46" spans="1:16" x14ac:dyDescent="0.15">
      <c r="A46" s="138" t="s">
        <v>55</v>
      </c>
      <c r="B46" s="138">
        <f>'実質公債費比率（分子）の構造'!K$48</f>
        <v>326</v>
      </c>
      <c r="C46" s="138"/>
      <c r="D46" s="138"/>
      <c r="E46" s="138">
        <f>'実質公債費比率（分子）の構造'!L$48</f>
        <v>326</v>
      </c>
      <c r="F46" s="138"/>
      <c r="G46" s="138"/>
      <c r="H46" s="138">
        <f>'実質公債費比率（分子）の構造'!M$48</f>
        <v>322</v>
      </c>
      <c r="I46" s="138"/>
      <c r="J46" s="138"/>
      <c r="K46" s="138">
        <f>'実質公債費比率（分子）の構造'!N$48</f>
        <v>314</v>
      </c>
      <c r="L46" s="138"/>
      <c r="M46" s="138"/>
      <c r="N46" s="138">
        <f>'実質公債費比率（分子）の構造'!O$48</f>
        <v>299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2597</v>
      </c>
      <c r="C49" s="138"/>
      <c r="D49" s="138"/>
      <c r="E49" s="138">
        <f>'実質公債費比率（分子）の構造'!L$45</f>
        <v>2653</v>
      </c>
      <c r="F49" s="138"/>
      <c r="G49" s="138"/>
      <c r="H49" s="138">
        <f>'実質公債費比率（分子）の構造'!M$45</f>
        <v>2772</v>
      </c>
      <c r="I49" s="138"/>
      <c r="J49" s="138"/>
      <c r="K49" s="138">
        <f>'実質公債費比率（分子）の構造'!N$45</f>
        <v>3183</v>
      </c>
      <c r="L49" s="138"/>
      <c r="M49" s="138"/>
      <c r="N49" s="138">
        <f>'実質公債費比率（分子）の構造'!O$45</f>
        <v>3335</v>
      </c>
      <c r="O49" s="138"/>
      <c r="P49" s="138"/>
    </row>
    <row r="50" spans="1:16" x14ac:dyDescent="0.15">
      <c r="A50" s="138" t="s">
        <v>59</v>
      </c>
      <c r="B50" s="138" t="e">
        <f>NA()</f>
        <v>#N/A</v>
      </c>
      <c r="C50" s="138">
        <f>IF(ISNUMBER('実質公債費比率（分子）の構造'!K$53),'実質公債費比率（分子）の構造'!K$53,NA())</f>
        <v>833</v>
      </c>
      <c r="D50" s="138" t="e">
        <f>NA()</f>
        <v>#N/A</v>
      </c>
      <c r="E50" s="138" t="e">
        <f>NA()</f>
        <v>#N/A</v>
      </c>
      <c r="F50" s="138">
        <f>IF(ISNUMBER('実質公債費比率（分子）の構造'!L$53),'実質公債費比率（分子）の構造'!L$53,NA())</f>
        <v>828</v>
      </c>
      <c r="G50" s="138" t="e">
        <f>NA()</f>
        <v>#N/A</v>
      </c>
      <c r="H50" s="138" t="e">
        <f>NA()</f>
        <v>#N/A</v>
      </c>
      <c r="I50" s="138">
        <f>IF(ISNUMBER('実質公債費比率（分子）の構造'!M$53),'実質公債費比率（分子）の構造'!M$53,NA())</f>
        <v>788</v>
      </c>
      <c r="J50" s="138" t="e">
        <f>NA()</f>
        <v>#N/A</v>
      </c>
      <c r="K50" s="138" t="e">
        <f>NA()</f>
        <v>#N/A</v>
      </c>
      <c r="L50" s="138">
        <f>IF(ISNUMBER('実質公債費比率（分子）の構造'!N$53),'実質公債費比率（分子）の構造'!N$53,NA())</f>
        <v>904</v>
      </c>
      <c r="M50" s="138" t="e">
        <f>NA()</f>
        <v>#N/A</v>
      </c>
      <c r="N50" s="138" t="e">
        <f>NA()</f>
        <v>#N/A</v>
      </c>
      <c r="O50" s="138">
        <f>IF(ISNUMBER('実質公債費比率（分子）の構造'!O$53),'実質公債費比率（分子）の構造'!O$53,NA())</f>
        <v>1021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20713</v>
      </c>
      <c r="E56" s="137"/>
      <c r="F56" s="137"/>
      <c r="G56" s="137">
        <f>'将来負担比率（分子）の構造'!J$52</f>
        <v>22187</v>
      </c>
      <c r="H56" s="137"/>
      <c r="I56" s="137"/>
      <c r="J56" s="137">
        <f>'将来負担比率（分子）の構造'!K$52</f>
        <v>22542</v>
      </c>
      <c r="K56" s="137"/>
      <c r="L56" s="137"/>
      <c r="M56" s="137">
        <f>'将来負担比率（分子）の構造'!L$52</f>
        <v>22362</v>
      </c>
      <c r="N56" s="137"/>
      <c r="O56" s="137"/>
      <c r="P56" s="137">
        <f>'将来負担比率（分子）の構造'!M$52</f>
        <v>22605</v>
      </c>
    </row>
    <row r="57" spans="1:16" x14ac:dyDescent="0.15">
      <c r="A57" s="137" t="s">
        <v>36</v>
      </c>
      <c r="B57" s="137"/>
      <c r="C57" s="137"/>
      <c r="D57" s="137">
        <f>'将来負担比率（分子）の構造'!I$51</f>
        <v>306</v>
      </c>
      <c r="E57" s="137"/>
      <c r="F57" s="137"/>
      <c r="G57" s="137">
        <f>'将来負担比率（分子）の構造'!J$51</f>
        <v>262</v>
      </c>
      <c r="H57" s="137"/>
      <c r="I57" s="137"/>
      <c r="J57" s="137">
        <f>'将来負担比率（分子）の構造'!K$51</f>
        <v>287</v>
      </c>
      <c r="K57" s="137"/>
      <c r="L57" s="137"/>
      <c r="M57" s="137">
        <f>'将来負担比率（分子）の構造'!L$51</f>
        <v>235</v>
      </c>
      <c r="N57" s="137"/>
      <c r="O57" s="137"/>
      <c r="P57" s="137">
        <f>'将来負担比率（分子）の構造'!M$51</f>
        <v>188</v>
      </c>
    </row>
    <row r="58" spans="1:16" x14ac:dyDescent="0.15">
      <c r="A58" s="137" t="s">
        <v>35</v>
      </c>
      <c r="B58" s="137"/>
      <c r="C58" s="137"/>
      <c r="D58" s="137">
        <f>'将来負担比率（分子）の構造'!I$50</f>
        <v>5458</v>
      </c>
      <c r="E58" s="137"/>
      <c r="F58" s="137"/>
      <c r="G58" s="137">
        <f>'将来負担比率（分子）の構造'!J$50</f>
        <v>5646</v>
      </c>
      <c r="H58" s="137"/>
      <c r="I58" s="137"/>
      <c r="J58" s="137">
        <f>'将来負担比率（分子）の構造'!K$50</f>
        <v>6563</v>
      </c>
      <c r="K58" s="137"/>
      <c r="L58" s="137"/>
      <c r="M58" s="137">
        <f>'将来負担比率（分子）の構造'!L$50</f>
        <v>7308</v>
      </c>
      <c r="N58" s="137"/>
      <c r="O58" s="137"/>
      <c r="P58" s="137">
        <f>'将来負担比率（分子）の構造'!M$50</f>
        <v>6705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24</v>
      </c>
      <c r="C61" s="137"/>
      <c r="D61" s="137"/>
      <c r="E61" s="137">
        <f>'将来負担比率（分子）の構造'!J$46</f>
        <v>15</v>
      </c>
      <c r="F61" s="137"/>
      <c r="G61" s="137"/>
      <c r="H61" s="137">
        <f>'将来負担比率（分子）の構造'!K$46</f>
        <v>7</v>
      </c>
      <c r="I61" s="137"/>
      <c r="J61" s="137"/>
      <c r="K61" s="137">
        <f>'将来負担比率（分子）の構造'!L$46</f>
        <v>3</v>
      </c>
      <c r="L61" s="137"/>
      <c r="M61" s="137"/>
      <c r="N61" s="137" t="str">
        <f>'将来負担比率（分子）の構造'!M$46</f>
        <v>-</v>
      </c>
      <c r="O61" s="137"/>
      <c r="P61" s="137"/>
    </row>
    <row r="62" spans="1:16" x14ac:dyDescent="0.15">
      <c r="A62" s="137" t="s">
        <v>29</v>
      </c>
      <c r="B62" s="137">
        <f>'将来負担比率（分子）の構造'!I$45</f>
        <v>4262</v>
      </c>
      <c r="C62" s="137"/>
      <c r="D62" s="137"/>
      <c r="E62" s="137">
        <f>'将来負担比率（分子）の構造'!J$45</f>
        <v>4139</v>
      </c>
      <c r="F62" s="137"/>
      <c r="G62" s="137"/>
      <c r="H62" s="137">
        <f>'将来負担比率（分子）の構造'!K$45</f>
        <v>3806</v>
      </c>
      <c r="I62" s="137"/>
      <c r="J62" s="137"/>
      <c r="K62" s="137">
        <f>'将来負担比率（分子）の構造'!L$45</f>
        <v>3651</v>
      </c>
      <c r="L62" s="137"/>
      <c r="M62" s="137"/>
      <c r="N62" s="137">
        <f>'将来負担比率（分子）の構造'!M$45</f>
        <v>3510</v>
      </c>
      <c r="O62" s="137"/>
      <c r="P62" s="137"/>
    </row>
    <row r="63" spans="1:16" x14ac:dyDescent="0.15">
      <c r="A63" s="137" t="s">
        <v>28</v>
      </c>
      <c r="B63" s="137">
        <f>'将来負担比率（分子）の構造'!I$44</f>
        <v>334</v>
      </c>
      <c r="C63" s="137"/>
      <c r="D63" s="137"/>
      <c r="E63" s="137">
        <f>'将来負担比率（分子）の構造'!J$44</f>
        <v>253</v>
      </c>
      <c r="F63" s="137"/>
      <c r="G63" s="137"/>
      <c r="H63" s="137">
        <f>'将来負担比率（分子）の構造'!K$44</f>
        <v>165</v>
      </c>
      <c r="I63" s="137"/>
      <c r="J63" s="137"/>
      <c r="K63" s="137">
        <f>'将来負担比率（分子）の構造'!L$44</f>
        <v>92</v>
      </c>
      <c r="L63" s="137"/>
      <c r="M63" s="137"/>
      <c r="N63" s="137">
        <f>'将来負担比率（分子）の構造'!M$44</f>
        <v>46</v>
      </c>
      <c r="O63" s="137"/>
      <c r="P63" s="137"/>
    </row>
    <row r="64" spans="1:16" x14ac:dyDescent="0.15">
      <c r="A64" s="137" t="s">
        <v>27</v>
      </c>
      <c r="B64" s="137">
        <f>'将来負担比率（分子）の構造'!I$43</f>
        <v>3676</v>
      </c>
      <c r="C64" s="137"/>
      <c r="D64" s="137"/>
      <c r="E64" s="137">
        <f>'将来負担比率（分子）の構造'!J$43</f>
        <v>3549</v>
      </c>
      <c r="F64" s="137"/>
      <c r="G64" s="137"/>
      <c r="H64" s="137">
        <f>'将来負担比率（分子）の構造'!K$43</f>
        <v>3348</v>
      </c>
      <c r="I64" s="137"/>
      <c r="J64" s="137"/>
      <c r="K64" s="137">
        <f>'将来負担比率（分子）の構造'!L$43</f>
        <v>3117</v>
      </c>
      <c r="L64" s="137"/>
      <c r="M64" s="137"/>
      <c r="N64" s="137">
        <f>'将来負担比率（分子）の構造'!M$43</f>
        <v>2987</v>
      </c>
      <c r="O64" s="137"/>
      <c r="P64" s="137"/>
    </row>
    <row r="65" spans="1:16" x14ac:dyDescent="0.15">
      <c r="A65" s="137" t="s">
        <v>26</v>
      </c>
      <c r="B65" s="137">
        <f>'将来負担比率（分子）の構造'!I$42</f>
        <v>45</v>
      </c>
      <c r="C65" s="137"/>
      <c r="D65" s="137"/>
      <c r="E65" s="137">
        <f>'将来負担比率（分子）の構造'!J$42</f>
        <v>20</v>
      </c>
      <c r="F65" s="137"/>
      <c r="G65" s="137"/>
      <c r="H65" s="137">
        <f>'将来負担比率（分子）の構造'!K$42</f>
        <v>1</v>
      </c>
      <c r="I65" s="137"/>
      <c r="J65" s="137"/>
      <c r="K65" s="137">
        <f>'将来負担比率（分子）の構造'!L$42</f>
        <v>1</v>
      </c>
      <c r="L65" s="137"/>
      <c r="M65" s="137"/>
      <c r="N65" s="137">
        <f>'将来負担比率（分子）の構造'!M$42</f>
        <v>0</v>
      </c>
      <c r="O65" s="137"/>
      <c r="P65" s="137"/>
    </row>
    <row r="66" spans="1:16" x14ac:dyDescent="0.15">
      <c r="A66" s="137" t="s">
        <v>25</v>
      </c>
      <c r="B66" s="137">
        <f>'将来負担比率（分子）の構造'!I$41</f>
        <v>25359</v>
      </c>
      <c r="C66" s="137"/>
      <c r="D66" s="137"/>
      <c r="E66" s="137">
        <f>'将来負担比率（分子）の構造'!J$41</f>
        <v>26175</v>
      </c>
      <c r="F66" s="137"/>
      <c r="G66" s="137"/>
      <c r="H66" s="137">
        <f>'将来負担比率（分子）の構造'!K$41</f>
        <v>27723</v>
      </c>
      <c r="I66" s="137"/>
      <c r="J66" s="137"/>
      <c r="K66" s="137">
        <f>'将来負担比率（分子）の構造'!L$41</f>
        <v>27794</v>
      </c>
      <c r="L66" s="137"/>
      <c r="M66" s="137"/>
      <c r="N66" s="137">
        <f>'将来負担比率（分子）の構造'!M$41</f>
        <v>28847</v>
      </c>
      <c r="O66" s="137"/>
      <c r="P66" s="137"/>
    </row>
    <row r="67" spans="1:16" x14ac:dyDescent="0.15">
      <c r="A67" s="137" t="s">
        <v>63</v>
      </c>
      <c r="B67" s="137" t="e">
        <f>NA()</f>
        <v>#N/A</v>
      </c>
      <c r="C67" s="137">
        <f>IF(ISNUMBER('将来負担比率（分子）の構造'!I$53), IF('将来負担比率（分子）の構造'!I$53 &lt; 0, 0, '将来負担比率（分子）の構造'!I$53), NA())</f>
        <v>7224</v>
      </c>
      <c r="D67" s="137" t="e">
        <f>NA()</f>
        <v>#N/A</v>
      </c>
      <c r="E67" s="137" t="e">
        <f>NA()</f>
        <v>#N/A</v>
      </c>
      <c r="F67" s="137">
        <f>IF(ISNUMBER('将来負担比率（分子）の構造'!J$53), IF('将来負担比率（分子）の構造'!J$53 &lt; 0, 0, '将来負担比率（分子）の構造'!J$53), NA())</f>
        <v>6057</v>
      </c>
      <c r="G67" s="137" t="e">
        <f>NA()</f>
        <v>#N/A</v>
      </c>
      <c r="H67" s="137" t="e">
        <f>NA()</f>
        <v>#N/A</v>
      </c>
      <c r="I67" s="137">
        <f>IF(ISNUMBER('将来負担比率（分子）の構造'!K$53), IF('将来負担比率（分子）の構造'!K$53 &lt; 0, 0, '将来負担比率（分子）の構造'!K$53), NA())</f>
        <v>5658</v>
      </c>
      <c r="J67" s="137" t="e">
        <f>NA()</f>
        <v>#N/A</v>
      </c>
      <c r="K67" s="137" t="e">
        <f>NA()</f>
        <v>#N/A</v>
      </c>
      <c r="L67" s="137">
        <f>IF(ISNUMBER('将来負担比率（分子）の構造'!L$53), IF('将来負担比率（分子）の構造'!L$53 &lt; 0, 0, '将来負担比率（分子）の構造'!L$53), NA())</f>
        <v>4754</v>
      </c>
      <c r="M67" s="137" t="e">
        <f>NA()</f>
        <v>#N/A</v>
      </c>
      <c r="N67" s="137" t="e">
        <f>NA()</f>
        <v>#N/A</v>
      </c>
      <c r="O67" s="137">
        <f>IF(ISNUMBER('将来負担比率（分子）の構造'!M$53), IF('将来負担比率（分子）の構造'!M$53 &lt; 0, 0, '将来負担比率（分子）の構造'!M$53), NA())</f>
        <v>5893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2018-11-27T02:45:04Z</cp:lastPrinted>
  <dcterms:created xsi:type="dcterms:W3CDTF">2018-01-24T06:03:24Z</dcterms:created>
  <dcterms:modified xsi:type="dcterms:W3CDTF">2018-11-27T02:45:10Z</dcterms:modified>
  <cp:category/>
</cp:coreProperties>
</file>