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dfs.pref.tokushima.jp\KenFileServer\105\004000\2018(H30)\H_財政\１　H30研修生1（交付税上席）\01_前期（住友）\01_H28決算カード・財政状況資料集\06_再分析（10月31日〆切）\確認済\"/>
    </mc:Choice>
  </mc:AlternateContent>
  <bookViews>
    <workbookView xWindow="0" yWindow="0" windowWidth="1920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O37" i="9"/>
  <c r="BE37" i="9"/>
  <c r="AM37" i="9"/>
  <c r="U37" i="9"/>
  <c r="CO36" i="9"/>
  <c r="BE36" i="9"/>
  <c r="AM36" i="9"/>
  <c r="CO35"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C38" i="9" l="1"/>
  <c r="U34" i="9"/>
  <c r="U35" i="9" s="1"/>
  <c r="U36" i="9" s="1"/>
  <c r="AM34" i="9" l="1"/>
  <c r="AM35" i="9" s="1"/>
  <c r="BE34" i="9" l="1"/>
  <c r="BE35" i="9" l="1"/>
  <c r="BW34" i="9"/>
  <c r="BW35" i="9" s="1"/>
  <c r="BW36" i="9" s="1"/>
  <c r="BW37" i="9" s="1"/>
  <c r="CO34" i="9"/>
</calcChain>
</file>

<file path=xl/sharedStrings.xml><?xml version="1.0" encoding="utf-8"?>
<sst xmlns="http://schemas.openxmlformats.org/spreadsheetml/2006/main" count="1099" uniqueCount="560">
  <si>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</si>
  <si>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</si>
  <si>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</si>
  <si>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</si>
  <si>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</si>
  <si>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</si>
  <si>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</si>
  <si>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</si>
  <si>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</si>
  <si>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</si>
  <si>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</si>
  <si>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</si>
  <si>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</si>
  <si>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</si>
  <si>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</si>
  <si>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</si>
  <si>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</si>
  <si>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</si>
  <si>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</si>
  <si>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</si>
  <si>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</si>
  <si>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</si>
  <si>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</si>
  <si>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</si>
  <si>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</si>
  <si>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</si>
  <si>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</si>
  <si>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</si>
  <si>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</si>
  <si>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</si>
  <si>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</si>
  <si>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</si>
  <si>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</si>
  <si>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</si>
  <si>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</si>
  <si>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</si>
  <si>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</si>
  <si>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</si>
  <si>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</si>
  <si>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</si>
  <si>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</si>
  <si>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</si>
  <si>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</si>
  <si>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</si>
  <si>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</si>
  <si>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</si>
  <si>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</si>
  <si>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</si>
  <si>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</si>
  <si>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</si>
  <si>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</si>
  <si>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</si>
  <si>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</si>
  <si>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</si>
  <si>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</si>
  <si>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</si>
  <si>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</si>
  <si>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</si>
  <si>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</si>
  <si>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</si>
  <si>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</si>
  <si>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</si>
  <si>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</si>
  <si>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</si>
  <si>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</si>
  <si>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</si>
  <si>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</si>
  <si>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</si>
  <si>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</si>
  <si>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</si>
  <si>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</si>
  <si>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</si>
  <si>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</si>
  <si>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</si>
  <si>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</si>
  <si>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</si>
  <si>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</si>
  <si>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</si>
  <si>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</si>
  <si>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</si>
  <si>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</si>
  <si>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</si>
  <si>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鳴門市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</si>
  <si>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</si>
  <si>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</si>
  <si>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</si>
  <si>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</si>
  <si>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</si>
  <si>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</si>
  <si>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</si>
  <si>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</si>
  <si>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</si>
  <si>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</si>
  <si>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</si>
  <si>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</si>
  <si>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</si>
  <si>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</si>
  <si>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</si>
  <si>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</si>
  <si>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</si>
  <si>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</si>
  <si>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</si>
  <si>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</si>
  <si>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</si>
  <si>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</si>
  <si>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</si>
  <si>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</si>
  <si>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</si>
  <si>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</si>
  <si>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</si>
  <si>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</si>
  <si>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</si>
  <si>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</si>
  <si>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</si>
  <si>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</si>
  <si>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</si>
  <si>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</si>
  <si>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</si>
  <si>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</si>
  <si>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</si>
  <si>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</si>
  <si>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</si>
  <si>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</si>
  <si>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</si>
  <si>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</si>
  <si>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</si>
  <si>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</si>
  <si>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</si>
  <si>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</si>
  <si>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</si>
  <si>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</si>
  <si>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</si>
  <si>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</si>
  <si>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</si>
  <si>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</si>
  <si>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</si>
  <si>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</si>
  <si>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</si>
  <si>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</si>
  <si>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</si>
  <si>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</si>
  <si>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</si>
  <si>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</si>
  <si>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</si>
  <si>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</si>
  <si>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</si>
  <si>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</si>
  <si>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</si>
  <si>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</si>
  <si>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</si>
  <si>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</si>
  <si>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</si>
  <si>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</si>
  <si>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</si>
  <si>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</si>
  <si>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</si>
  <si>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</si>
  <si>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</si>
  <si>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</si>
  <si>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</si>
  <si>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</si>
  <si>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</si>
  <si>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</si>
  <si>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</si>
  <si>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</si>
  <si>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</si>
  <si>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</si>
  <si>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</si>
  <si>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</si>
  <si>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</si>
  <si>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</si>
  <si>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</si>
  <si>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</si>
  <si>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</si>
  <si>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</si>
  <si>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</si>
  <si>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</si>
  <si>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</si>
  <si>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</si>
  <si>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</si>
  <si>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</si>
  <si>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</si>
  <si>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</si>
  <si>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</si>
  <si>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</si>
  <si>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</si>
  <si>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</si>
  <si>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</si>
  <si>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</si>
  <si>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</si>
  <si>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</si>
  <si>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</si>
  <si>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</si>
  <si>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</si>
  <si>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</si>
  <si>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</si>
  <si>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徳島県鳴門市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</si>
  <si>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</si>
  <si>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</si>
  <si>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</si>
  <si>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</si>
  <si>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</si>
  <si>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</si>
  <si>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</si>
  <si>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</si>
  <si>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</si>
  <si>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</si>
  <si>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</si>
  <si>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</si>
  <si>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</si>
  <si>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</si>
  <si>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</si>
  <si>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</si>
  <si>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</si>
  <si>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</si>
  <si>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</si>
  <si>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</si>
  <si>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</si>
  <si>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</si>
  <si>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</si>
  <si>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</si>
  <si>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</si>
  <si>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</si>
  <si>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</si>
  <si>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</si>
  <si>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</si>
  <si>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</si>
  <si>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</si>
  <si>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</si>
  <si>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</si>
  <si>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</si>
  <si>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</si>
  <si>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</si>
  <si>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</si>
  <si>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</si>
  <si>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</si>
  <si>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</si>
  <si>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</si>
  <si>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</si>
  <si>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</si>
  <si>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</si>
  <si>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</si>
  <si>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</si>
  <si>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</si>
  <si>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</si>
  <si>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</si>
  <si>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</si>
  <si>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</si>
  <si>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</si>
  <si>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</si>
  <si>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</si>
  <si>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</si>
  <si>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</si>
  <si>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</si>
  <si>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</si>
  <si>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</si>
  <si>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</si>
  <si>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</si>
  <si>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</si>
  <si>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</si>
  <si>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</si>
  <si>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</si>
  <si>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</si>
  <si>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</si>
  <si>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</si>
  <si>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</si>
  <si>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</si>
  <si>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</si>
  <si>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</si>
  <si>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</si>
  <si>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</si>
  <si>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</si>
  <si>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</si>
  <si>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</si>
  <si>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</si>
  <si>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</si>
  <si>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</si>
  <si>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</si>
  <si>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</si>
  <si>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</si>
  <si>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</si>
  <si>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</si>
  <si>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</si>
  <si>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</si>
  <si>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</si>
  <si>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</si>
  <si>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</si>
  <si>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</si>
  <si>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</si>
  <si>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</si>
  <si>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</si>
  <si>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</si>
  <si>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</si>
  <si>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</si>
  <si>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</si>
  <si>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</si>
  <si>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</si>
  <si>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</si>
  <si>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</si>
  <si>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</si>
  <si>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</si>
  <si>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</si>
  <si>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</si>
  <si>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</si>
  <si>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</si>
  <si>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</si>
  <si>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</si>
  <si>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</si>
  <si>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</si>
  <si>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</si>
  <si>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</si>
  <si>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</si>
  <si>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</si>
  <si>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</si>
  <si>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</si>
  <si>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</si>
  <si>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</si>
  <si>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</si>
  <si>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</si>
  <si>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</si>
  <si>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</si>
  <si>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</si>
  <si>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</si>
  <si>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</si>
  <si>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</si>
  <si>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</si>
  <si>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</si>
  <si>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</si>
  <si>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</si>
  <si>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</si>
  <si>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</si>
  <si>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</si>
  <si>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</si>
  <si>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</si>
  <si>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</si>
  <si>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</si>
  <si>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</si>
  <si>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</si>
  <si>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</si>
  <si>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</si>
  <si>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</si>
  <si>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</si>
  <si>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</si>
  <si>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</si>
  <si>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</si>
  <si>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徳島県鳴門市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</si>
  <si>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</si>
  <si>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</si>
  <si>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</si>
  <si>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</si>
  <si>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</si>
  <si>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</si>
  <si>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</si>
  <si>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</si>
  <si>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</si>
  <si>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</si>
  <si>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</si>
  <si>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</si>
  <si>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</si>
  <si>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</si>
  <si>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</si>
  <si>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</si>
  <si>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</si>
  <si>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</si>
  <si>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</si>
  <si>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</si>
  <si>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鳴門市住宅新築資金等貸付事業特別会計</t>
    <phoneticPr fontId="5"/>
  </si>
  <si>
    <t>鳴門市光熱水費等支出特別会計</t>
    <phoneticPr fontId="5"/>
  </si>
  <si>
    <t>鳴門市給与費等管理特別会計</t>
    <phoneticPr fontId="5"/>
  </si>
  <si>
    <t>鳴門市公債費管理特別会計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</si>
  <si>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</si>
  <si>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</si>
  <si>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</si>
  <si>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</si>
  <si>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</si>
  <si>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</si>
  <si>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</si>
  <si>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</si>
  <si>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</si>
  <si>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</si>
  <si>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</si>
  <si>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</si>
  <si>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</si>
  <si>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鳴門市国民健康保険事業特別会計</t>
    <phoneticPr fontId="5"/>
  </si>
  <si>
    <t>鳴門市後期高齢者医療特別会計</t>
    <phoneticPr fontId="5"/>
  </si>
  <si>
    <t>鳴門市介護保険事業特別会計</t>
    <phoneticPr fontId="5"/>
  </si>
  <si>
    <t>鳴門市水道事業会計</t>
    <phoneticPr fontId="5"/>
  </si>
  <si>
    <t>法適用企業</t>
    <phoneticPr fontId="5"/>
  </si>
  <si>
    <t>鳴門市モーターボート競走事業会計</t>
    <phoneticPr fontId="5"/>
  </si>
  <si>
    <t>鳴門市公設地方卸売市場事業特別会計</t>
    <phoneticPr fontId="5"/>
  </si>
  <si>
    <t>法非適用企業</t>
    <phoneticPr fontId="5"/>
  </si>
  <si>
    <t>鳴門市公共下水道事業特別会計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</si>
  <si>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</si>
  <si>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</si>
  <si>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</si>
  <si>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</si>
  <si>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</si>
  <si>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</si>
  <si>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</si>
  <si>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</si>
  <si>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</si>
  <si>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</si>
  <si>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</si>
  <si>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</si>
  <si>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</si>
  <si>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</si>
  <si>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</si>
  <si>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</si>
  <si>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</si>
  <si>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</si>
  <si>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</si>
  <si>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</si>
  <si>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</si>
  <si>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</si>
  <si>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</si>
  <si>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</si>
  <si>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</si>
  <si>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</si>
  <si>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</si>
  <si>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</si>
  <si>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</si>
  <si>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</si>
  <si>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</si>
  <si>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</si>
  <si>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</si>
  <si>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</si>
  <si>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</si>
  <si>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</si>
  <si>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</si>
  <si>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</si>
  <si>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</si>
  <si>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</si>
  <si>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</si>
  <si>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</si>
  <si>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</si>
  <si>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</si>
  <si>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</si>
  <si>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</si>
  <si>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</si>
  <si>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</si>
  <si>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</si>
  <si>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</si>
  <si>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</si>
  <si>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</si>
  <si>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</si>
  <si>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</si>
  <si>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</si>
  <si>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</si>
  <si>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</si>
  <si>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</si>
  <si>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</si>
  <si>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</si>
  <si>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</si>
  <si>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</si>
  <si>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</si>
  <si>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</si>
  <si>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</si>
  <si>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</si>
  <si>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</si>
  <si>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</si>
  <si>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</si>
  <si>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</si>
  <si>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</si>
  <si>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</si>
  <si>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</si>
  <si>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</si>
  <si>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</si>
  <si>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</si>
  <si>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</si>
  <si>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</si>
  <si>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</si>
  <si>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</si>
  <si>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</si>
  <si>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</si>
  <si>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</si>
  <si>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</si>
  <si>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</si>
  <si>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</si>
  <si>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</si>
  <si>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</si>
  <si>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</si>
  <si>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</si>
  <si>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</si>
  <si>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</si>
  <si>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</si>
  <si>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</si>
  <si>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</si>
  <si>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</si>
  <si>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</si>
  <si>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</si>
  <si>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</si>
  <si>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</si>
  <si>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</si>
  <si>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</si>
  <si>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</si>
  <si>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</si>
  <si>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</si>
  <si>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</si>
  <si>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</si>
  <si>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</si>
  <si>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</si>
  <si>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</si>
  <si>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</si>
  <si>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</si>
  <si>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</si>
  <si>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</si>
  <si>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</si>
  <si>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</si>
  <si>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</si>
  <si>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</si>
  <si>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</si>
  <si>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</si>
  <si>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</si>
  <si>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</si>
  <si>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</si>
  <si>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</si>
  <si>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</si>
  <si>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</si>
  <si>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</si>
  <si>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</si>
  <si>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</si>
  <si>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</si>
  <si>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</si>
  <si>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</si>
  <si>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</si>
  <si>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</si>
  <si>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</si>
  <si>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0.75</t>
  </si>
  <si>
    <t>▲ 3.16</t>
  </si>
  <si>
    <t>鳴門市モーターボート競走事業会計</t>
  </si>
  <si>
    <t>鳴門市水道事業会計</t>
  </si>
  <si>
    <t>一般会計</t>
  </si>
  <si>
    <t>鳴門市国民健康保険事業特別会計</t>
  </si>
  <si>
    <t>鳴門市介護保険事業特別会計</t>
  </si>
  <si>
    <t>鳴門市後期高齢者医療特別会計</t>
  </si>
  <si>
    <t>鳴門市公共下水道事業特別会計</t>
  </si>
  <si>
    <t>鳴門市住宅新築資金等貸付事業特別会計</t>
  </si>
  <si>
    <t>その他会計（赤字）</t>
  </si>
  <si>
    <t>その他会計（黒字）</t>
  </si>
  <si>
    <t>-</t>
    <phoneticPr fontId="2"/>
  </si>
  <si>
    <t>德島県市町村総合事務組合</t>
    <rPh sb="0" eb="3">
      <t>トクシマケン</t>
    </rPh>
    <rPh sb="3" eb="6">
      <t>シチョウソン</t>
    </rPh>
    <rPh sb="6" eb="8">
      <t>ソウゴウ</t>
    </rPh>
    <rPh sb="8" eb="10">
      <t>ジム</t>
    </rPh>
    <rPh sb="10" eb="12">
      <t>クミアイ</t>
    </rPh>
    <phoneticPr fontId="2"/>
  </si>
  <si>
    <t>德島県市町村総合事務組合（德島滞納整理機構特別会計）</t>
    <rPh sb="13" eb="15">
      <t>トクシマ</t>
    </rPh>
    <rPh sb="15" eb="17">
      <t>タイノウ</t>
    </rPh>
    <rPh sb="17" eb="19">
      <t>セイリ</t>
    </rPh>
    <rPh sb="19" eb="21">
      <t>キコウ</t>
    </rPh>
    <rPh sb="21" eb="23">
      <t>トクベツ</t>
    </rPh>
    <rPh sb="23" eb="25">
      <t>カイケイ</t>
    </rPh>
    <phoneticPr fontId="2"/>
  </si>
  <si>
    <t>-</t>
    <phoneticPr fontId="2"/>
  </si>
  <si>
    <t>德島県後期高齢者医療広域連合（一般会計）</t>
    <rPh sb="0" eb="2">
      <t>トクシマ</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</si>
  <si>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德島県後期高齢者医療広域連合（後期高齢者医療事業会計）</t>
    <rPh sb="0" eb="2">
      <t>トクシマ</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</si>
  <si>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鳴門市観光コンベンション</t>
    <rPh sb="0" eb="3">
      <t>ナルトシ</t>
    </rPh>
    <rPh sb="3" eb="5">
      <t>カンコウ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</si>
  <si>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</si>
  <si>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</si>
  <si>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</si>
  <si>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</si>
  <si>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</si>
  <si>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</si>
  <si>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</si>
  <si>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</si>
  <si>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</si>
  <si>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</si>
  <si>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</si>
  <si>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</si>
  <si>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本市においては、将来負担比率・有形固定資産減価償却率ともに、類似団体内平均より高い数値である。
　減価償却率が高いことから、投資的経費が増加していくことが推測されるが、「公共施設等総合管理計画」に基づき、中長期的な視点で施設の更新や統廃合、長寿命化などを検討し、今後の投資的経費の動向に注視しながら財政運営を行っていく必要がある。</t>
    <phoneticPr fontId="5"/>
  </si>
  <si>
    <t>　本市においては、将来負担比率・実質公債費比率ともに、類似団体内平均値より高い数値である。
　今後の投資的経費の動向に注視し、地方債の発行管理を適正に行うとともに、行財政改革の推進による職員数の縮減や基金残高の確保等を念頭に置いた財政運営を行っていく必要がある。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</si>
</sst>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26416</c:v>
                </c:pt>
                <c:pt idx="1">
                  <c:v>44435</c:v>
                </c:pt>
                <c:pt idx="2">
                  <c:v>40445</c:v>
                </c:pt>
                <c:pt idx="3">
                  <c:v>47293</c:v>
                </c:pt>
                <c:pt idx="4">
                  <c:v>44937</c:v>
                </c:pt>
              </c:numCache>
            </c:numRef>
          </c:val>
          <c:smooth val="0"/>
        </c:ser>
        <c:dLbls>
          <c:showLegendKey val="0"/>
          <c:showVal val="0"/>
          <c:showCatName val="0"/>
          <c:showSerName val="0"/>
          <c:showPercent val="0"/>
          <c:showBubbleSize val="0"/>
        </c:dLbls>
        <c:marker val="1"/>
        <c:smooth val="0"/>
        <c:axId val="343782360"/>
        <c:axId val="343788240"/>
      </c:lineChart>
      <c:catAx>
        <c:axId val="343782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3788240"/>
        <c:crosses val="autoZero"/>
        <c:auto val="1"/>
        <c:lblAlgn val="ctr"/>
        <c:lblOffset val="100"/>
        <c:tickLblSkip val="1"/>
        <c:tickMarkSkip val="1"/>
        <c:noMultiLvlLbl val="0"/>
      </c:catAx>
      <c:valAx>
        <c:axId val="34378824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3782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3.53</c:v>
                </c:pt>
                <c:pt idx="1">
                  <c:v>2.35</c:v>
                </c:pt>
                <c:pt idx="2">
                  <c:v>4.84</c:v>
                </c:pt>
                <c:pt idx="3">
                  <c:v>4.22</c:v>
                </c:pt>
                <c:pt idx="4">
                  <c:v>3.81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10.73</c:v>
                </c:pt>
                <c:pt idx="1">
                  <c:v>10.95</c:v>
                </c:pt>
                <c:pt idx="2">
                  <c:v>11.01</c:v>
                </c:pt>
                <c:pt idx="3">
                  <c:v>11.76</c:v>
                </c:pt>
                <c:pt idx="4">
                  <c:v>9.14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43783928"/>
        <c:axId val="343785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2.08</c:v>
                </c:pt>
                <c:pt idx="1">
                  <c:v>-0.75</c:v>
                </c:pt>
                <c:pt idx="2">
                  <c:v>2.52</c:v>
                </c:pt>
                <c:pt idx="3">
                  <c:v>0.38</c:v>
                </c:pt>
                <c:pt idx="4">
                  <c:v>-3.16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43783928"/>
        <c:axId val="343785888"/>
      </c:lineChart>
      <c:catAx>
        <c:axId val="343783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3785888"/>
        <c:crosses val="autoZero"/>
        <c:auto val="1"/>
        <c:lblAlgn val="ctr"/>
        <c:lblOffset val="100"/>
        <c:tickLblSkip val="1"/>
        <c:tickMarkSkip val="1"/>
        <c:noMultiLvlLbl val="0"/>
      </c:catAx>
      <c:valAx>
        <c:axId val="343785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783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0.12</c:v>
                </c:pt>
                <c:pt idx="2">
                  <c:v>#N/A</c:v>
                </c:pt>
                <c:pt idx="3">
                  <c:v>0.36</c:v>
                </c:pt>
                <c:pt idx="4">
                  <c:v>#N/A</c:v>
                </c:pt>
                <c:pt idx="5">
                  <c:v>0.71</c:v>
                </c:pt>
                <c:pt idx="6">
                  <c:v>#N/A</c:v>
                </c:pt>
                <c:pt idx="7">
                  <c:v>0.92</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鳴門市住宅新築資金等貸付事業特別会計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鳴門市公共下水道事業特別会計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0.11</c:v>
                </c:pt>
                <c:pt idx="2">
                  <c:v>#N/A</c:v>
                </c:pt>
                <c:pt idx="3">
                  <c:v>0.06</c:v>
                </c:pt>
                <c:pt idx="4">
                  <c:v>#N/A</c:v>
                </c:pt>
                <c:pt idx="5">
                  <c:v>0.15</c:v>
                </c:pt>
                <c:pt idx="6">
                  <c:v>#N/A</c:v>
                </c:pt>
                <c:pt idx="7">
                  <c:v>0.17</c:v>
                </c:pt>
                <c:pt idx="8">
                  <c:v>#N/A</c:v>
                </c:pt>
                <c:pt idx="9">
                  <c:v>0.17</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鳴門市後期高齢者医療特別会計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0.14000000000000001</c:v>
                </c:pt>
                <c:pt idx="2">
                  <c:v>#N/A</c:v>
                </c:pt>
                <c:pt idx="3">
                  <c:v>0.11</c:v>
                </c:pt>
                <c:pt idx="4">
                  <c:v>#N/A</c:v>
                </c:pt>
                <c:pt idx="5">
                  <c:v>0.15</c:v>
                </c:pt>
                <c:pt idx="6">
                  <c:v>#N/A</c:v>
                </c:pt>
                <c:pt idx="7">
                  <c:v>0.14000000000000001</c:v>
                </c:pt>
                <c:pt idx="8">
                  <c:v>#N/A</c:v>
                </c:pt>
                <c:pt idx="9">
                  <c:v>0.17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鳴門市介護保険事業特別会計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0.47</c:v>
                </c:pt>
                <c:pt idx="2">
                  <c:v>#N/A</c:v>
                </c:pt>
                <c:pt idx="3">
                  <c:v>0.25</c:v>
                </c:pt>
                <c:pt idx="4">
                  <c:v>#N/A</c:v>
                </c:pt>
                <c:pt idx="5">
                  <c:v>0.13</c:v>
                </c:pt>
                <c:pt idx="6">
                  <c:v>#N/A</c:v>
                </c:pt>
                <c:pt idx="7">
                  <c:v>0.81</c:v>
                </c:pt>
                <c:pt idx="8">
                  <c:v>#N/A</c:v>
                </c:pt>
                <c:pt idx="9">
                  <c:v>1.1299999999999999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鳴門市国民健康保険事業特別会計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0.65</c:v>
                </c:pt>
                <c:pt idx="2">
                  <c:v>#N/A</c:v>
                </c:pt>
                <c:pt idx="3">
                  <c:v>1.43</c:v>
                </c:pt>
                <c:pt idx="4">
                  <c:v>#N/A</c:v>
                </c:pt>
                <c:pt idx="5">
                  <c:v>1.38</c:v>
                </c:pt>
                <c:pt idx="6">
                  <c:v>#N/A</c:v>
                </c:pt>
                <c:pt idx="7">
                  <c:v>1.72</c:v>
                </c:pt>
                <c:pt idx="8">
                  <c:v>#N/A</c:v>
                </c:pt>
                <c:pt idx="9">
                  <c:v>2.12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3.52</c:v>
                </c:pt>
                <c:pt idx="2">
                  <c:v>#N/A</c:v>
                </c:pt>
                <c:pt idx="3">
                  <c:v>2.34</c:v>
                </c:pt>
                <c:pt idx="4">
                  <c:v>#N/A</c:v>
                </c:pt>
                <c:pt idx="5">
                  <c:v>4.83</c:v>
                </c:pt>
                <c:pt idx="6">
                  <c:v>#N/A</c:v>
                </c:pt>
                <c:pt idx="7">
                  <c:v>4.2</c:v>
                </c:pt>
                <c:pt idx="8">
                  <c:v>#N/A</c:v>
                </c:pt>
                <c:pt idx="9">
                  <c:v>3.77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鳴門市水道事業会計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9.92</c:v>
                </c:pt>
                <c:pt idx="2">
                  <c:v>#N/A</c:v>
                </c:pt>
                <c:pt idx="3">
                  <c:v>10.54</c:v>
                </c:pt>
                <c:pt idx="4">
                  <c:v>#N/A</c:v>
                </c:pt>
                <c:pt idx="5">
                  <c:v>11.39</c:v>
                </c:pt>
                <c:pt idx="6">
                  <c:v>#N/A</c:v>
                </c:pt>
                <c:pt idx="7">
                  <c:v>10.43</c:v>
                </c:pt>
                <c:pt idx="8">
                  <c:v>#N/A</c:v>
                </c:pt>
                <c:pt idx="9">
                  <c:v>10.94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鳴門市モーターボート競走事業会計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36.01</c:v>
                </c:pt>
                <c:pt idx="2">
                  <c:v>#N/A</c:v>
                </c:pt>
                <c:pt idx="3">
                  <c:v>44.37</c:v>
                </c:pt>
                <c:pt idx="4">
                  <c:v>#N/A</c:v>
                </c:pt>
                <c:pt idx="5">
                  <c:v>46.37</c:v>
                </c:pt>
                <c:pt idx="6">
                  <c:v>#N/A</c:v>
                </c:pt>
                <c:pt idx="7">
                  <c:v>20.12</c:v>
                </c:pt>
                <c:pt idx="8">
                  <c:v>#N/A</c:v>
                </c:pt>
                <c:pt idx="9">
                  <c:v>30.65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43785496"/>
        <c:axId val="343786280"/>
      </c:barChart>
      <c:catAx>
        <c:axId val="343785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3786280"/>
        <c:crosses val="autoZero"/>
        <c:auto val="1"/>
        <c:lblAlgn val="ctr"/>
        <c:lblOffset val="100"/>
        <c:tickLblSkip val="1"/>
        <c:tickMarkSkip val="1"/>
        <c:noMultiLvlLbl val="0"/>
      </c:catAx>
      <c:valAx>
        <c:axId val="343786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785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1499</c:v>
                </c:pt>
                <c:pt idx="5">
                  <c:v>1553</c:v>
                </c:pt>
                <c:pt idx="8">
                  <c:v>1621</c:v>
                </c:pt>
                <c:pt idx="11">
                  <c:v>1615</c:v>
                </c:pt>
                <c:pt idx="14">
                  <c:v>1635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286</c:v>
                </c:pt>
                <c:pt idx="3">
                  <c:v>281</c:v>
                </c:pt>
                <c:pt idx="6">
                  <c:v>298</c:v>
                </c:pt>
                <c:pt idx="9">
                  <c:v>301</c:v>
                </c:pt>
                <c:pt idx="12">
                  <c:v>315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3062</c:v>
                </c:pt>
                <c:pt idx="3">
                  <c:v>3156</c:v>
                </c:pt>
                <c:pt idx="6">
                  <c:v>3210</c:v>
                </c:pt>
                <c:pt idx="9">
                  <c:v>3185</c:v>
                </c:pt>
                <c:pt idx="12">
                  <c:v>3207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43786672"/>
        <c:axId val="343787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1852</c:v>
                </c:pt>
                <c:pt idx="2">
                  <c:v>#N/A</c:v>
                </c:pt>
                <c:pt idx="3">
                  <c:v>#N/A</c:v>
                </c:pt>
                <c:pt idx="4">
                  <c:v>1884</c:v>
                </c:pt>
                <c:pt idx="5">
                  <c:v>#N/A</c:v>
                </c:pt>
                <c:pt idx="6">
                  <c:v>#N/A</c:v>
                </c:pt>
                <c:pt idx="7">
                  <c:v>1887</c:v>
                </c:pt>
                <c:pt idx="8">
                  <c:v>#N/A</c:v>
                </c:pt>
                <c:pt idx="9">
                  <c:v>#N/A</c:v>
                </c:pt>
                <c:pt idx="10">
                  <c:v>1871</c:v>
                </c:pt>
                <c:pt idx="11">
                  <c:v>#N/A</c:v>
                </c:pt>
                <c:pt idx="12">
                  <c:v>#N/A</c:v>
                </c:pt>
                <c:pt idx="13">
                  <c:v>1887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43786672"/>
        <c:axId val="343787064"/>
      </c:lineChart>
      <c:catAx>
        <c:axId val="34378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3787064"/>
        <c:crosses val="autoZero"/>
        <c:auto val="1"/>
        <c:lblAlgn val="ctr"/>
        <c:lblOffset val="100"/>
        <c:tickLblSkip val="1"/>
        <c:tickMarkSkip val="1"/>
        <c:noMultiLvlLbl val="0"/>
      </c:catAx>
      <c:valAx>
        <c:axId val="343787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78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16697</c:v>
                </c:pt>
                <c:pt idx="5">
                  <c:v>17250</c:v>
                </c:pt>
                <c:pt idx="8">
                  <c:v>17994</c:v>
                </c:pt>
                <c:pt idx="11">
                  <c:v>18523</c:v>
                </c:pt>
                <c:pt idx="14">
                  <c:v>18617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393</c:v>
                </c:pt>
                <c:pt idx="5">
                  <c:v>387</c:v>
                </c:pt>
                <c:pt idx="8">
                  <c:v>543</c:v>
                </c:pt>
                <c:pt idx="11">
                  <c:v>513</c:v>
                </c:pt>
                <c:pt idx="14">
                  <c:v>495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4456</c:v>
                </c:pt>
                <c:pt idx="5">
                  <c:v>4230</c:v>
                </c:pt>
                <c:pt idx="8">
                  <c:v>3589</c:v>
                </c:pt>
                <c:pt idx="11">
                  <c:v>3708</c:v>
                </c:pt>
                <c:pt idx="14">
                  <c:v>3415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4322</c:v>
                </c:pt>
                <c:pt idx="3">
                  <c:v>4334</c:v>
                </c:pt>
                <c:pt idx="6">
                  <c:v>3784</c:v>
                </c:pt>
                <c:pt idx="9">
                  <c:v>3524</c:v>
                </c:pt>
                <c:pt idx="12">
                  <c:v>3251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4918</c:v>
                </c:pt>
                <c:pt idx="3">
                  <c:v>5350</c:v>
                </c:pt>
                <c:pt idx="6">
                  <c:v>5492</c:v>
                </c:pt>
                <c:pt idx="9">
                  <c:v>5537</c:v>
                </c:pt>
                <c:pt idx="12">
                  <c:v>6367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27064</c:v>
                </c:pt>
                <c:pt idx="3">
                  <c:v>26807</c:v>
                </c:pt>
                <c:pt idx="6">
                  <c:v>26569</c:v>
                </c:pt>
                <c:pt idx="9">
                  <c:v>26882</c:v>
                </c:pt>
                <c:pt idx="12">
                  <c:v>26734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43781576"/>
        <c:axId val="343784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14758</c:v>
                </c:pt>
                <c:pt idx="2">
                  <c:v>#N/A</c:v>
                </c:pt>
                <c:pt idx="3">
                  <c:v>#N/A</c:v>
                </c:pt>
                <c:pt idx="4">
                  <c:v>14625</c:v>
                </c:pt>
                <c:pt idx="5">
                  <c:v>#N/A</c:v>
                </c:pt>
                <c:pt idx="6">
                  <c:v>#N/A</c:v>
                </c:pt>
                <c:pt idx="7">
                  <c:v>13719</c:v>
                </c:pt>
                <c:pt idx="8">
                  <c:v>#N/A</c:v>
                </c:pt>
                <c:pt idx="9">
                  <c:v>#N/A</c:v>
                </c:pt>
                <c:pt idx="10">
                  <c:v>13200</c:v>
                </c:pt>
                <c:pt idx="11">
                  <c:v>#N/A</c:v>
                </c:pt>
                <c:pt idx="12">
                  <c:v>#N/A</c:v>
                </c:pt>
                <c:pt idx="13">
                  <c:v>13826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43781576"/>
        <c:axId val="343784712"/>
      </c:lineChart>
      <c:catAx>
        <c:axId val="343781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3784712"/>
        <c:crosses val="autoZero"/>
        <c:auto val="1"/>
        <c:lblAlgn val="ctr"/>
        <c:lblOffset val="100"/>
        <c:tickLblSkip val="1"/>
        <c:tickMarkSkip val="1"/>
        <c:noMultiLvlLbl val="0"/>
      </c:catAx>
      <c:valAx>
        <c:axId val="343784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781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{9254188B-9D55-4B8C-BEA9-D6BD31E3BA73}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{2D5B4E1A-0324-4963-839F-71BB44BD8632}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{C535E5D7-D94E-4956-9B7B-EB6DA99420C0}</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{72E6D482-9AAD-41C8-A09D-BF1D0435627F}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{60EB84CE-14BC-4163-B96C-CEC4F2BBF6B3}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65.400000000000006</c:v>
                </c:pt>
              </c:numCache>
            </c:numRef>
          </c:xVal>
          <c:yVal>
            <c:numRef>
              <c:f>公会計指標分析・財政指標組合せ分析表!$K$51:$O$51</c:f>
              <c:numCache>
                <c:formatCode>#,##0.0;"▲ "#,##0.0</c:formatCode>
                <c:ptCount val="5"/>
                <c:pt idx="3">
                  <c:v>109.2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{ECD5EF37-DCC6-47B0-B346-8A840422D44A}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{22647E14-9134-487D-9B6C-3C16EE8E8783}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{F5B20C04-3571-48A1-B2D8-869EC85C0B12}</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{B62E6CC7-DA81-477D-BF23-A78070F28A0A}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{00BA4227-AF85-4C2B-BE21-189863BD5028}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39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51809960"/>
        <c:axId val="351810744"/>
      </c:scatterChart>
      <c:valAx>
        <c:axId val="351809960"/>
        <c:scaling>
          <c:orientation val="minMax"/>
          <c:max val="67"/>
          <c:min val="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1810744"/>
        <c:crosses val="autoZero"/>
        <c:crossBetween val="midCat"/>
      </c:valAx>
      <c:valAx>
        <c:axId val="351810744"/>
        <c:scaling>
          <c:orientation val="minMax"/>
          <c:max val="121"/>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1809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8815295146930162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{D354A618-D54F-4A2A-95C7-B69AA95D4FC3}</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0"/>
                  <c:y val="-9.7783610382035577E-3"/>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{9E3F82C4-17ED-44E1-9167-733FDA879F73}</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0"/>
                  <c:y val="2.2839620537628873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{C4A6B777-81D0-4136-8B04-3D33CF6D4073}</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0"/>
                  <c:y val="1.7548762287067057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{7D086EF7-FD34-43CA-A29F-1228FA36D5D0}</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0"/>
                  <c:y val="-1.1794383545194105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{1D794268-0E86-4BAB-B9D0-B5521150BE6B}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15.3</c:v>
                </c:pt>
                <c:pt idx="1">
                  <c:v>15.5</c:v>
                </c:pt>
                <c:pt idx="2">
                  <c:v>15.6</c:v>
                </c:pt>
                <c:pt idx="3">
                  <c:v>15.6</c:v>
                </c:pt>
                <c:pt idx="4">
                  <c:v>15.7</c:v>
                </c:pt>
              </c:numCache>
            </c:numRef>
          </c:xVal>
          <c:yVal>
            <c:numRef>
              <c:f>公会計指標分析・財政指標組合せ分析表!$K$73:$O$73</c:f>
              <c:numCache>
                <c:formatCode>#,##0.0;"▲ "#,##0.0</c:formatCode>
                <c:ptCount val="5"/>
                <c:pt idx="0">
                  <c:v>124</c:v>
                </c:pt>
                <c:pt idx="1">
                  <c:v>121.4</c:v>
                </c:pt>
                <c:pt idx="2">
                  <c:v>115.3</c:v>
                </c:pt>
                <c:pt idx="3">
                  <c:v>109.2</c:v>
                </c:pt>
                <c:pt idx="4">
                  <c:v>115.8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{FBCC10C6-C385-4BB6-89D9-8E850AB59B61}</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{5BA57CEE-E3B6-4553-BAAE-E56EFA264DE3}</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{7D3F11AC-2ACB-4DBF-931E-A4DFE9D16845}</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{40EBF9EA-9D9C-43C1-835D-98A1BD327E57}</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{5CC98520-E251-462A-B75A-8F254335D4D2}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51811136"/>
        <c:axId val="351808392"/>
      </c:scatterChart>
      <c:valAx>
        <c:axId val="351811136"/>
        <c:scaling>
          <c:orientation val="minMax"/>
          <c:max val="16.400000000000002"/>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1808392"/>
        <c:crosses val="autoZero"/>
        <c:crossBetween val="midCat"/>
      </c:valAx>
      <c:valAx>
        <c:axId val="351808392"/>
        <c:scaling>
          <c:orientation val="minMax"/>
          <c:max val="140"/>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18111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徳島県鳴門市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元利償還金について、団塊世代の退職手当に係る退職手当</a:t>
          </a:r>
          <a:r>
            <a:rPr kumimoji="1" lang="ja-JP" altLang="en-US" sz="1100">
              <a:solidFill>
                <a:schemeClr val="dk1"/>
              </a:solidFill>
              <a:effectLst/>
              <a:latin typeface="+mn-lt"/>
              <a:ea typeface="+mn-ea"/>
              <a:cs typeface="+mn-cs"/>
            </a:rPr>
            <a:t>債や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公共施設耐震化事業などの償還により、</a:t>
          </a:r>
          <a:r>
            <a:rPr kumimoji="1" lang="ja-JP" altLang="ja-JP" sz="1100">
              <a:solidFill>
                <a:schemeClr val="dk1"/>
              </a:solidFill>
              <a:effectLst/>
              <a:latin typeface="+mn-lt"/>
              <a:ea typeface="+mn-ea"/>
              <a:cs typeface="+mn-cs"/>
            </a:rPr>
            <a:t>高止まりの状況にある。</a:t>
          </a:r>
          <a:endParaRPr lang="ja-JP" altLang="ja-JP" sz="1400">
            <a:effectLst/>
          </a:endParaRPr>
        </a:p>
        <a:p>
          <a:r>
            <a:rPr kumimoji="1" lang="ja-JP" altLang="ja-JP" sz="1100">
              <a:solidFill>
                <a:schemeClr val="dk1"/>
              </a:solidFill>
              <a:effectLst/>
              <a:latin typeface="+mn-lt"/>
              <a:ea typeface="+mn-ea"/>
              <a:cs typeface="+mn-cs"/>
            </a:rPr>
            <a:t>今後も公共施設の耐震化などの防災対策事業を重点的に行っていく予定であるため、高止まりの傾向が続くと思われる。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徳島県鳴門市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職員の大幅な減により、退職手当負担見込額は減少傾向にある。さらに、地方債の償還額が新規発行額を上回ることにより、地方債現在高も減少傾向にある</a:t>
          </a:r>
          <a:r>
            <a:rPr kumimoji="1" lang="ja-JP" altLang="en-US" sz="1100">
              <a:solidFill>
                <a:schemeClr val="dk1"/>
              </a:solidFill>
              <a:effectLst/>
              <a:latin typeface="+mn-lt"/>
              <a:ea typeface="+mn-ea"/>
              <a:cs typeface="+mn-cs"/>
            </a:rPr>
            <a:t>が、公営企業等債繰入見込額の増加により</a:t>
          </a:r>
          <a:r>
            <a:rPr kumimoji="1" lang="ja-JP" altLang="ja-JP" sz="1100">
              <a:solidFill>
                <a:schemeClr val="dk1"/>
              </a:solidFill>
              <a:effectLst/>
              <a:latin typeface="+mn-lt"/>
              <a:ea typeface="+mn-ea"/>
              <a:cs typeface="+mn-cs"/>
            </a:rPr>
            <a:t>、将来負担額及び将来負担比率の分子ともに</a:t>
          </a:r>
          <a:r>
            <a:rPr kumimoji="1" lang="ja-JP" altLang="en-US" sz="1100">
              <a:solidFill>
                <a:schemeClr val="dk1"/>
              </a:solidFill>
              <a:effectLst/>
              <a:latin typeface="+mn-lt"/>
              <a:ea typeface="+mn-ea"/>
              <a:cs typeface="+mn-cs"/>
            </a:rPr>
            <a:t>増加している。</a:t>
          </a:r>
          <a:r>
            <a:rPr kumimoji="1" lang="ja-JP" altLang="ja-JP" sz="1100">
              <a:solidFill>
                <a:schemeClr val="dk1"/>
              </a:solidFill>
              <a:effectLst/>
              <a:latin typeface="+mn-lt"/>
              <a:ea typeface="+mn-ea"/>
              <a:cs typeface="+mn-cs"/>
            </a:rPr>
            <a:t>今後も公共施設の耐震化や防災・減災対策事業など、大規模な事業が予定されているため、引き続き厳しい財政運営をしていかなければならない状況である。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徳島県鳴門市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59,581
59,192
135.66
25,095,070
24,245,170
515,008
13,513,700
26,734,337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115.8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本市の有形固定資産減価償却率について、類似団体・全国・県の平均値より高い数値となっており、保有する有形固定資産の老朽化が進んでいる。</a:t>
          </a:r>
          <a:endParaRPr lang="ja-JP" altLang="ja-JP" sz="11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今後は、「公共施設等総合管理計画」に基づき、中長期的な視点で施設の更新や統廃合、長寿命化などを検討する必要がある。</a:t>
          </a:r>
          <a:endParaRPr lang="ja-JP" altLang="ja-JP" sz="1100">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2" name="直線コネクタ 61"/>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3"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64" name="直線コネクタ 63"/>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65"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66" name="直線コネクタ 65"/>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67" name="有形固定資産減価償却率平均値テキスト"/>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68" name="フローチャート : 判断 67"/>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69" name="フローチャート : 判断 68"/>
        <xdr:cNvSpPr/>
      </xdr:nvSpPr>
      <xdr:spPr>
        <a:xfrm>
          <a:off x="4000500" y="596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122428</xdr:rowOff>
    </xdr:from>
    <xdr:to>
      <xdr:col>3</xdr:col>
      <xdr:colOff>511175</xdr:colOff>
      <xdr:row>28</xdr:row>
      <xdr:rowOff>52578</xdr:rowOff>
    </xdr:to>
    <xdr:sp macro="" textlink="">
      <xdr:nvSpPr>
        <xdr:cNvPr id="75" name="円/楕円 74"/>
        <xdr:cNvSpPr/>
      </xdr:nvSpPr>
      <xdr:spPr>
        <a:xfrm>
          <a:off x="4000500" y="55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132605</xdr:rowOff>
    </xdr:from>
    <xdr:ext cx="405111" cy="259045"/>
    <xdr:sp macro="" textlink="">
      <xdr:nvSpPr>
        <xdr:cNvPr id="76" name="n_1aveValue有形固定資産減価償却率"/>
        <xdr:cNvSpPr txBox="1"/>
      </xdr:nvSpPr>
      <xdr:spPr>
        <a:xfrm>
          <a:off x="3836043" y="605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69105</xdr:rowOff>
    </xdr:from>
    <xdr:ext cx="405111" cy="259045"/>
    <xdr:sp macro="" textlink="">
      <xdr:nvSpPr>
        <xdr:cNvPr id="77" name="n_1mainValue有形固定資産減価償却率"/>
        <xdr:cNvSpPr txBox="1"/>
      </xdr:nvSpPr>
      <xdr:spPr>
        <a:xfrm>
          <a:off x="3836043" y="5307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徳島県鳴門市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59,581
59,192
135.66
25,095,070
24,245,170
515,008
13,513,700
26,734,337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115.8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123842</xdr:rowOff>
    </xdr:from>
    <xdr:ext cx="405111" cy="259045"/>
    <xdr:sp macro="" textlink="">
      <xdr:nvSpPr>
        <xdr:cNvPr id="66" name="【道路】&#10;有形固定資産減価償却率平均値テキスト"/>
        <xdr:cNvSpPr txBox="1"/>
      </xdr:nvSpPr>
      <xdr:spPr>
        <a:xfrm>
          <a:off x="4724400" y="595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28258</xdr:rowOff>
    </xdr:from>
    <xdr:to>
      <xdr:col>5</xdr:col>
      <xdr:colOff>409575</xdr:colOff>
      <xdr:row>35</xdr:row>
      <xdr:rowOff>129858</xdr:rowOff>
    </xdr:to>
    <xdr:sp macro="" textlink="">
      <xdr:nvSpPr>
        <xdr:cNvPr id="68" name="フローチャート : 判断 67"/>
        <xdr:cNvSpPr/>
      </xdr:nvSpPr>
      <xdr:spPr>
        <a:xfrm>
          <a:off x="3746500" y="60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71120</xdr:rowOff>
    </xdr:from>
    <xdr:to>
      <xdr:col>5</xdr:col>
      <xdr:colOff>409575</xdr:colOff>
      <xdr:row>35</xdr:row>
      <xdr:rowOff>1270</xdr:rowOff>
    </xdr:to>
    <xdr:sp macro="" textlink="">
      <xdr:nvSpPr>
        <xdr:cNvPr id="74" name="円/楕円 73"/>
        <xdr:cNvSpPr/>
      </xdr:nvSpPr>
      <xdr:spPr>
        <a:xfrm>
          <a:off x="3746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120985</xdr:rowOff>
    </xdr:from>
    <xdr:ext cx="405111" cy="259045"/>
    <xdr:sp macro="" textlink="">
      <xdr:nvSpPr>
        <xdr:cNvPr id="75" name="n_1aveValue【道路】&#10;有形固定資産減価償却率"/>
        <xdr:cNvSpPr txBox="1"/>
      </xdr:nvSpPr>
      <xdr:spPr>
        <a:xfrm>
          <a:off x="3582043" y="6121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17797</xdr:rowOff>
    </xdr:from>
    <xdr:ext cx="405111" cy="259045"/>
    <xdr:sp macro="" textlink="">
      <xdr:nvSpPr>
        <xdr:cNvPr id="76" name="n_1mainValue【道路】&#10;有形固定資産減価償却率"/>
        <xdr:cNvSpPr txBox="1"/>
      </xdr:nvSpPr>
      <xdr:spPr>
        <a:xfrm>
          <a:off x="3582043"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98" name="直線コネクタ 97"/>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99"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0" name="直線コネクタ 99"/>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1"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2" name="直線コネクタ 101"/>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103"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4" name="フローチャート : 判断 103"/>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105" name="フローチャート : 判断 104"/>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144455</xdr:rowOff>
    </xdr:from>
    <xdr:to>
      <xdr:col>14</xdr:col>
      <xdr:colOff>79375</xdr:colOff>
      <xdr:row>39</xdr:row>
      <xdr:rowOff>74605</xdr:rowOff>
    </xdr:to>
    <xdr:sp macro="" textlink="">
      <xdr:nvSpPr>
        <xdr:cNvPr id="111" name="円/楕円 110"/>
        <xdr:cNvSpPr/>
      </xdr:nvSpPr>
      <xdr:spPr>
        <a:xfrm>
          <a:off x="9588500" y="66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35</xdr:row>
      <xdr:rowOff>116872</xdr:rowOff>
    </xdr:from>
    <xdr:ext cx="534377" cy="259045"/>
    <xdr:sp macro="" textlink="">
      <xdr:nvSpPr>
        <xdr:cNvPr id="112" name="n_1aveValue【道路】&#10;一人当たり延長"/>
        <xdr:cNvSpPr txBox="1"/>
      </xdr:nvSpPr>
      <xdr:spPr>
        <a:xfrm>
          <a:off x="9359410" y="61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65732</xdr:rowOff>
    </xdr:from>
    <xdr:ext cx="469744" cy="259045"/>
    <xdr:sp macro="" textlink="">
      <xdr:nvSpPr>
        <xdr:cNvPr id="113" name="n_1mainValue【道路】&#10;一人当たり延長"/>
        <xdr:cNvSpPr txBox="1"/>
      </xdr:nvSpPr>
      <xdr:spPr>
        <a:xfrm>
          <a:off x="9391727" y="675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25" name="直線コネクタ 124"/>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26" name="テキスト ボックス 125"/>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7" name="直線コネクタ 126"/>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8" name="テキスト ボックス 127"/>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29" name="直線コネクタ 128"/>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0" name="テキスト ボックス 129"/>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3" name="直線コネクタ 132"/>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4" name="テキスト ボックス 133"/>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5" name="直線コネクタ 134"/>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6" name="テキスト ボックス 135"/>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37" name="直線コネクタ 136"/>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38" name="テキスト ボックス 137"/>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94297</xdr:rowOff>
    </xdr:from>
    <xdr:to>
      <xdr:col>6</xdr:col>
      <xdr:colOff>510540</xdr:colOff>
      <xdr:row>63</xdr:row>
      <xdr:rowOff>131445</xdr:rowOff>
    </xdr:to>
    <xdr:cxnSp macro="">
      <xdr:nvCxnSpPr>
        <xdr:cNvPr id="142" name="直線コネクタ 141"/>
        <xdr:cNvCxnSpPr/>
      </xdr:nvCxnSpPr>
      <xdr:spPr>
        <a:xfrm flipV="1">
          <a:off x="4634865" y="952404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43"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44" name="直線コネクタ 143"/>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40974</xdr:rowOff>
    </xdr:from>
    <xdr:ext cx="405111" cy="259045"/>
    <xdr:sp macro="" textlink="">
      <xdr:nvSpPr>
        <xdr:cNvPr id="145" name="【橋りょう・トンネル】&#10;有形固定資産減価償却率最大値テキスト"/>
        <xdr:cNvSpPr txBox="1"/>
      </xdr:nvSpPr>
      <xdr:spPr>
        <a:xfrm>
          <a:off x="4724400" y="9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94297</xdr:rowOff>
    </xdr:from>
    <xdr:to>
      <xdr:col>6</xdr:col>
      <xdr:colOff>600075</xdr:colOff>
      <xdr:row>55</xdr:row>
      <xdr:rowOff>94297</xdr:rowOff>
    </xdr:to>
    <xdr:cxnSp macro="">
      <xdr:nvCxnSpPr>
        <xdr:cNvPr id="146" name="直線コネクタ 145"/>
        <xdr:cNvCxnSpPr/>
      </xdr:nvCxnSpPr>
      <xdr:spPr>
        <a:xfrm>
          <a:off x="4546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139082</xdr:rowOff>
    </xdr:from>
    <xdr:ext cx="405111" cy="259045"/>
    <xdr:sp macro="" textlink="">
      <xdr:nvSpPr>
        <xdr:cNvPr id="147" name="【橋りょう・トンネル】&#10;有形固定資産減価償却率平均値テキスト"/>
        <xdr:cNvSpPr txBox="1"/>
      </xdr:nvSpPr>
      <xdr:spPr>
        <a:xfrm>
          <a:off x="4724400" y="1059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148" name="フローチャート : 判断 147"/>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106363</xdr:rowOff>
    </xdr:from>
    <xdr:to>
      <xdr:col>5</xdr:col>
      <xdr:colOff>409575</xdr:colOff>
      <xdr:row>62</xdr:row>
      <xdr:rowOff>36513</xdr:rowOff>
    </xdr:to>
    <xdr:sp macro="" textlink="">
      <xdr:nvSpPr>
        <xdr:cNvPr id="149" name="フローチャート : 判断 148"/>
        <xdr:cNvSpPr/>
      </xdr:nvSpPr>
      <xdr:spPr>
        <a:xfrm>
          <a:off x="3746500" y="1056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69215</xdr:rowOff>
    </xdr:from>
    <xdr:to>
      <xdr:col>5</xdr:col>
      <xdr:colOff>409575</xdr:colOff>
      <xdr:row>60</xdr:row>
      <xdr:rowOff>170815</xdr:rowOff>
    </xdr:to>
    <xdr:sp macro="" textlink="">
      <xdr:nvSpPr>
        <xdr:cNvPr id="155" name="円/楕円 154"/>
        <xdr:cNvSpPr/>
      </xdr:nvSpPr>
      <xdr:spPr>
        <a:xfrm>
          <a:off x="3746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27640</xdr:rowOff>
    </xdr:from>
    <xdr:ext cx="405111" cy="259045"/>
    <xdr:sp macro="" textlink="">
      <xdr:nvSpPr>
        <xdr:cNvPr id="156" name="n_1aveValue【橋りょう・トンネル】&#10;有形固定資産減価償却率"/>
        <xdr:cNvSpPr txBox="1"/>
      </xdr:nvSpPr>
      <xdr:spPr>
        <a:xfrm>
          <a:off x="3582043" y="10657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15892</xdr:rowOff>
    </xdr:from>
    <xdr:ext cx="405111" cy="259045"/>
    <xdr:sp macro="" textlink="">
      <xdr:nvSpPr>
        <xdr:cNvPr id="157" name="n_1mainValue【橋りょう・トンネル】&#10;有形固定資産減価償却率"/>
        <xdr:cNvSpPr txBox="1"/>
      </xdr:nvSpPr>
      <xdr:spPr>
        <a:xfrm>
          <a:off x="3582043"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720,339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81" name="直線コネクタ 180"/>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82"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83" name="直線コネクタ 182"/>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84"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85" name="直線コネクタ 184"/>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13518</xdr:rowOff>
    </xdr:from>
    <xdr:ext cx="599010" cy="259045"/>
    <xdr:sp macro="" textlink="">
      <xdr:nvSpPr>
        <xdr:cNvPr id="186" name="【橋りょう・トンネル】&#10;一人当たり有形固定資産（償却資産）額平均値テキスト"/>
        <xdr:cNvSpPr txBox="1"/>
      </xdr:nvSpPr>
      <xdr:spPr>
        <a:xfrm>
          <a:off x="10566400" y="10471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87" name="フローチャート : 判断 186"/>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154315</xdr:rowOff>
    </xdr:from>
    <xdr:to>
      <xdr:col>14</xdr:col>
      <xdr:colOff>79375</xdr:colOff>
      <xdr:row>61</xdr:row>
      <xdr:rowOff>84465</xdr:rowOff>
    </xdr:to>
    <xdr:sp macro="" textlink="">
      <xdr:nvSpPr>
        <xdr:cNvPr id="188" name="フローチャート : 判断 187"/>
        <xdr:cNvSpPr/>
      </xdr:nvSpPr>
      <xdr:spPr>
        <a:xfrm>
          <a:off x="9588500" y="104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3668</xdr:rowOff>
    </xdr:from>
    <xdr:to>
      <xdr:col>14</xdr:col>
      <xdr:colOff>79375</xdr:colOff>
      <xdr:row>62</xdr:row>
      <xdr:rowOff>105268</xdr:rowOff>
    </xdr:to>
    <xdr:sp macro="" textlink="">
      <xdr:nvSpPr>
        <xdr:cNvPr id="194" name="円/楕円 193"/>
        <xdr:cNvSpPr/>
      </xdr:nvSpPr>
      <xdr:spPr>
        <a:xfrm>
          <a:off x="9588500" y="1063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100992</xdr:rowOff>
    </xdr:from>
    <xdr:ext cx="599010" cy="259045"/>
    <xdr:sp macro="" textlink="">
      <xdr:nvSpPr>
        <xdr:cNvPr id="195" name="n_1aveValue【橋りょう・トンネル】&#10;一人当たり有形固定資産（償却資産）額"/>
        <xdr:cNvSpPr txBox="1"/>
      </xdr:nvSpPr>
      <xdr:spPr>
        <a:xfrm>
          <a:off x="9327094" y="1021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96395</xdr:rowOff>
    </xdr:from>
    <xdr:ext cx="599010" cy="259045"/>
    <xdr:sp macro="" textlink="">
      <xdr:nvSpPr>
        <xdr:cNvPr id="196" name="n_1mainValue【橋りょう・トンネル】&#10;一人当たり有形固定資産（償却資産）額"/>
        <xdr:cNvSpPr txBox="1"/>
      </xdr:nvSpPr>
      <xdr:spPr>
        <a:xfrm>
          <a:off x="9327094" y="1072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191,408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8" name="直線コネクタ 20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9" name="テキスト ボックス 20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0" name="直線コネクタ 20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1" name="テキスト ボックス 21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2" name="直線コネクタ 21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3" name="テキスト ボックス 21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4" name="直線コネクタ 21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5" name="テキスト ボックス 21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6" name="直線コネクタ 21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7" name="テキスト ボックス 21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8" name="直線コネクタ 21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9" name="テキスト ボックス 21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23" name="直線コネクタ 222"/>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24"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25" name="直線コネクタ 224"/>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26"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27" name="直線コネクタ 226"/>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228"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29" name="フローチャート : 判断 228"/>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122827</xdr:rowOff>
    </xdr:from>
    <xdr:to>
      <xdr:col>5</xdr:col>
      <xdr:colOff>409575</xdr:colOff>
      <xdr:row>84</xdr:row>
      <xdr:rowOff>52977</xdr:rowOff>
    </xdr:to>
    <xdr:sp macro="" textlink="">
      <xdr:nvSpPr>
        <xdr:cNvPr id="230" name="フローチャート : 判断 229"/>
        <xdr:cNvSpPr/>
      </xdr:nvSpPr>
      <xdr:spPr>
        <a:xfrm>
          <a:off x="3746500" y="1435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44450</xdr:rowOff>
    </xdr:from>
    <xdr:to>
      <xdr:col>5</xdr:col>
      <xdr:colOff>409575</xdr:colOff>
      <xdr:row>79</xdr:row>
      <xdr:rowOff>146050</xdr:rowOff>
    </xdr:to>
    <xdr:sp macro="" textlink="">
      <xdr:nvSpPr>
        <xdr:cNvPr id="236" name="円/楕円 235"/>
        <xdr:cNvSpPr/>
      </xdr:nvSpPr>
      <xdr:spPr>
        <a:xfrm>
          <a:off x="3746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44104</xdr:rowOff>
    </xdr:from>
    <xdr:ext cx="405111" cy="259045"/>
    <xdr:sp macro="" textlink="">
      <xdr:nvSpPr>
        <xdr:cNvPr id="237" name="n_1aveValue【公営住宅】&#10;有形固定資産減価償却率"/>
        <xdr:cNvSpPr txBox="1"/>
      </xdr:nvSpPr>
      <xdr:spPr>
        <a:xfrm>
          <a:off x="3582043"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162577</xdr:rowOff>
    </xdr:from>
    <xdr:ext cx="405111" cy="259045"/>
    <xdr:sp macro="" textlink="">
      <xdr:nvSpPr>
        <xdr:cNvPr id="238" name="n_1mainValue【公営住宅】&#10;有形固定資産減価償却率"/>
        <xdr:cNvSpPr txBox="1"/>
      </xdr:nvSpPr>
      <xdr:spPr>
        <a:xfrm>
          <a:off x="3582043"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8" name="テキスト ボックス 25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62" name="直線コネクタ 261"/>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63"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64" name="直線コネクタ 263"/>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65"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66" name="直線コネクタ 265"/>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67"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68" name="フローチャート : 判断 267"/>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69" name="フローチャート : 判断 268"/>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69596</xdr:rowOff>
    </xdr:from>
    <xdr:to>
      <xdr:col>14</xdr:col>
      <xdr:colOff>79375</xdr:colOff>
      <xdr:row>83</xdr:row>
      <xdr:rowOff>171196</xdr:rowOff>
    </xdr:to>
    <xdr:sp macro="" textlink="">
      <xdr:nvSpPr>
        <xdr:cNvPr id="275" name="円/楕円 274"/>
        <xdr:cNvSpPr/>
      </xdr:nvSpPr>
      <xdr:spPr>
        <a:xfrm>
          <a:off x="9588500" y="1429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165371</xdr:rowOff>
    </xdr:from>
    <xdr:ext cx="469744" cy="259045"/>
    <xdr:sp macro="" textlink="">
      <xdr:nvSpPr>
        <xdr:cNvPr id="276" name="n_1aveValue【公営住宅】&#10;一人当たり面積"/>
        <xdr:cNvSpPr txBox="1"/>
      </xdr:nvSpPr>
      <xdr:spPr>
        <a:xfrm>
          <a:off x="93917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16273</xdr:rowOff>
    </xdr:from>
    <xdr:ext cx="469744" cy="259045"/>
    <xdr:sp macro="" textlink="">
      <xdr:nvSpPr>
        <xdr:cNvPr id="277" name="n_1mainValue【公営住宅】&#10;一人当たり面積"/>
        <xdr:cNvSpPr txBox="1"/>
      </xdr:nvSpPr>
      <xdr:spPr>
        <a:xfrm>
          <a:off x="9391727" y="1407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0.667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8" name="テキスト ボックス 28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89" name="直線コネクタ 2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90" name="テキスト ボックス 289"/>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91" name="直線コネクタ 2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92" name="テキスト ボックス 2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93" name="直線コネクタ 2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94" name="テキスト ボックス 2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5" name="直線コネクタ 2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6" name="テキスト ボックス 2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7" name="直線コネクタ 2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8" name="テキスト ボックス 2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9" name="直線コネクタ 2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300" name="テキスト ボックス 29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2" name="テキスト ボックス 30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133350</xdr:rowOff>
    </xdr:from>
    <xdr:to>
      <xdr:col>6</xdr:col>
      <xdr:colOff>510540</xdr:colOff>
      <xdr:row>108</xdr:row>
      <xdr:rowOff>141514</xdr:rowOff>
    </xdr:to>
    <xdr:cxnSp macro="">
      <xdr:nvCxnSpPr>
        <xdr:cNvPr id="304" name="直線コネクタ 303"/>
        <xdr:cNvCxnSpPr/>
      </xdr:nvCxnSpPr>
      <xdr:spPr>
        <a:xfrm flipV="1">
          <a:off x="4634865" y="17106900"/>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145341</xdr:rowOff>
    </xdr:from>
    <xdr:ext cx="405111" cy="259045"/>
    <xdr:sp macro="" textlink="">
      <xdr:nvSpPr>
        <xdr:cNvPr id="305" name="【港湾・漁港】&#10;有形固定資産減価償却率最小値テキスト"/>
        <xdr:cNvSpPr txBox="1"/>
      </xdr:nvSpPr>
      <xdr:spPr>
        <a:xfrm>
          <a:off x="4724400" y="1866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a:t>
          </a:r>
          <a:endParaRPr kumimoji="1" lang="ja-JP" altLang="en-US" sz="1000" b="1">
            <a:latin typeface="ＭＳ Ｐゴシック"/>
          </a:endParaRPr>
        </a:p>
      </xdr:txBody>
    </xdr:sp>
    <xdr:clientData/>
  </xdr:oneCellAnchor>
  <xdr:twoCellAnchor>
    <xdr:from>
      <xdr:col>6</xdr:col>
      <xdr:colOff>422275</xdr:colOff>
      <xdr:row>108</xdr:row>
      <xdr:rowOff>141514</xdr:rowOff>
    </xdr:from>
    <xdr:to>
      <xdr:col>6</xdr:col>
      <xdr:colOff>600075</xdr:colOff>
      <xdr:row>108</xdr:row>
      <xdr:rowOff>141514</xdr:rowOff>
    </xdr:to>
    <xdr:cxnSp macro="">
      <xdr:nvCxnSpPr>
        <xdr:cNvPr id="306" name="直線コネクタ 305"/>
        <xdr:cNvCxnSpPr/>
      </xdr:nvCxnSpPr>
      <xdr:spPr>
        <a:xfrm>
          <a:off x="4546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80027</xdr:rowOff>
    </xdr:from>
    <xdr:ext cx="405111" cy="259045"/>
    <xdr:sp macro="" textlink="">
      <xdr:nvSpPr>
        <xdr:cNvPr id="307" name="【港湾・漁港】&#10;有形固定資産減価償却率最大値テキスト"/>
        <xdr:cNvSpPr txBox="1"/>
      </xdr:nvSpPr>
      <xdr:spPr>
        <a:xfrm>
          <a:off x="47244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99</xdr:row>
      <xdr:rowOff>133350</xdr:rowOff>
    </xdr:from>
    <xdr:to>
      <xdr:col>6</xdr:col>
      <xdr:colOff>600075</xdr:colOff>
      <xdr:row>99</xdr:row>
      <xdr:rowOff>133350</xdr:rowOff>
    </xdr:to>
    <xdr:cxnSp macro="">
      <xdr:nvCxnSpPr>
        <xdr:cNvPr id="308" name="直線コネクタ 307"/>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114861</xdr:rowOff>
    </xdr:from>
    <xdr:ext cx="405111" cy="259045"/>
    <xdr:sp macro="" textlink="">
      <xdr:nvSpPr>
        <xdr:cNvPr id="309" name="【港湾・漁港】&#10;有形固定資産減価償却率平均値テキスト"/>
        <xdr:cNvSpPr txBox="1"/>
      </xdr:nvSpPr>
      <xdr:spPr>
        <a:xfrm>
          <a:off x="4724400" y="182885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136434</xdr:rowOff>
    </xdr:from>
    <xdr:to>
      <xdr:col>6</xdr:col>
      <xdr:colOff>561975</xdr:colOff>
      <xdr:row>107</xdr:row>
      <xdr:rowOff>66584</xdr:rowOff>
    </xdr:to>
    <xdr:sp macro="" textlink="">
      <xdr:nvSpPr>
        <xdr:cNvPr id="310" name="フローチャート : 判断 309"/>
        <xdr:cNvSpPr/>
      </xdr:nvSpPr>
      <xdr:spPr>
        <a:xfrm>
          <a:off x="45847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22134</xdr:rowOff>
    </xdr:from>
    <xdr:to>
      <xdr:col>5</xdr:col>
      <xdr:colOff>409575</xdr:colOff>
      <xdr:row>108</xdr:row>
      <xdr:rowOff>123734</xdr:rowOff>
    </xdr:to>
    <xdr:sp macro="" textlink="">
      <xdr:nvSpPr>
        <xdr:cNvPr id="311" name="フローチャート : 判断 310"/>
        <xdr:cNvSpPr/>
      </xdr:nvSpPr>
      <xdr:spPr>
        <a:xfrm>
          <a:off x="3746500" y="1853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80918</xdr:rowOff>
    </xdr:from>
    <xdr:to>
      <xdr:col>5</xdr:col>
      <xdr:colOff>409575</xdr:colOff>
      <xdr:row>109</xdr:row>
      <xdr:rowOff>11068</xdr:rowOff>
    </xdr:to>
    <xdr:sp macro="" textlink="">
      <xdr:nvSpPr>
        <xdr:cNvPr id="317" name="円/楕円 316"/>
        <xdr:cNvSpPr/>
      </xdr:nvSpPr>
      <xdr:spPr>
        <a:xfrm>
          <a:off x="3746500" y="185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140261</xdr:rowOff>
    </xdr:from>
    <xdr:ext cx="405111" cy="259045"/>
    <xdr:sp macro="" textlink="">
      <xdr:nvSpPr>
        <xdr:cNvPr id="318" name="n_1aveValue【港湾・漁港】&#10;有形固定資産減価償却率"/>
        <xdr:cNvSpPr txBox="1"/>
      </xdr:nvSpPr>
      <xdr:spPr>
        <a:xfrm>
          <a:off x="3582043" y="18313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5</xdr:col>
      <xdr:colOff>143518</xdr:colOff>
      <xdr:row>109</xdr:row>
      <xdr:rowOff>2195</xdr:rowOff>
    </xdr:from>
    <xdr:ext cx="405111" cy="259045"/>
    <xdr:sp macro="" textlink="">
      <xdr:nvSpPr>
        <xdr:cNvPr id="319" name="n_1mainValue【港湾・漁港】&#10;有形固定資産減価償却率"/>
        <xdr:cNvSpPr txBox="1"/>
      </xdr:nvSpPr>
      <xdr:spPr>
        <a:xfrm>
          <a:off x="3582043" y="1869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280,525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7" name="正方形/長方形 3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8" name="テキスト ボックス 3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9" name="直線コネクタ 3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0" name="直線コネクタ 32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31" name="テキスト ボックス 33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2" name="直線コネクタ 33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33" name="テキスト ボックス 332"/>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4" name="直線コネクタ 33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35" name="テキスト ボックス 334"/>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6" name="直線コネクタ 33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37" name="テキスト ボックス 336"/>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8" name="直線コネクタ 33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39" name="テキスト ボックス 338"/>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0" name="直線コネクタ 33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41" name="テキスト ボックス 34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146261</xdr:rowOff>
    </xdr:from>
    <xdr:to>
      <xdr:col>15</xdr:col>
      <xdr:colOff>180340</xdr:colOff>
      <xdr:row>108</xdr:row>
      <xdr:rowOff>100552</xdr:rowOff>
    </xdr:to>
    <xdr:cxnSp macro="">
      <xdr:nvCxnSpPr>
        <xdr:cNvPr id="343" name="直線コネクタ 342"/>
        <xdr:cNvCxnSpPr/>
      </xdr:nvCxnSpPr>
      <xdr:spPr>
        <a:xfrm flipV="1">
          <a:off x="10476865" y="17291261"/>
          <a:ext cx="0" cy="132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104379</xdr:rowOff>
    </xdr:from>
    <xdr:ext cx="534377" cy="259045"/>
    <xdr:sp macro="" textlink="">
      <xdr:nvSpPr>
        <xdr:cNvPr id="344" name="【港湾・漁港】&#10;一人当たり有形固定資産（償却資産）額最小値テキスト"/>
        <xdr:cNvSpPr txBox="1"/>
      </xdr:nvSpPr>
      <xdr:spPr>
        <a:xfrm>
          <a:off x="10566400" y="18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27,217</a:t>
          </a:r>
          <a:endParaRPr kumimoji="1" lang="ja-JP" altLang="en-US" sz="1000" b="1">
            <a:latin typeface="ＭＳ Ｐゴシック"/>
          </a:endParaRPr>
        </a:p>
      </xdr:txBody>
    </xdr:sp>
    <xdr:clientData/>
  </xdr:oneCellAnchor>
  <xdr:twoCellAnchor>
    <xdr:from>
      <xdr:col>15</xdr:col>
      <xdr:colOff>92075</xdr:colOff>
      <xdr:row>108</xdr:row>
      <xdr:rowOff>100552</xdr:rowOff>
    </xdr:from>
    <xdr:to>
      <xdr:col>15</xdr:col>
      <xdr:colOff>269875</xdr:colOff>
      <xdr:row>108</xdr:row>
      <xdr:rowOff>100552</xdr:rowOff>
    </xdr:to>
    <xdr:cxnSp macro="">
      <xdr:nvCxnSpPr>
        <xdr:cNvPr id="345" name="直線コネクタ 344"/>
        <xdr:cNvCxnSpPr/>
      </xdr:nvCxnSpPr>
      <xdr:spPr>
        <a:xfrm>
          <a:off x="10388600" y="1861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92938</xdr:rowOff>
    </xdr:from>
    <xdr:ext cx="599010" cy="259045"/>
    <xdr:sp macro="" textlink="">
      <xdr:nvSpPr>
        <xdr:cNvPr id="346" name="【港湾・漁港】&#10;一人当たり有形固定資産（償却資産）額最大値テキスト"/>
        <xdr:cNvSpPr txBox="1"/>
      </xdr:nvSpPr>
      <xdr:spPr>
        <a:xfrm>
          <a:off x="10566400" y="1706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723,223</a:t>
          </a:r>
          <a:endParaRPr kumimoji="1" lang="ja-JP" altLang="en-US" sz="1000" b="1">
            <a:latin typeface="ＭＳ Ｐゴシック"/>
          </a:endParaRPr>
        </a:p>
      </xdr:txBody>
    </xdr:sp>
    <xdr:clientData/>
  </xdr:oneCellAnchor>
  <xdr:twoCellAnchor>
    <xdr:from>
      <xdr:col>15</xdr:col>
      <xdr:colOff>92075</xdr:colOff>
      <xdr:row>100</xdr:row>
      <xdr:rowOff>146261</xdr:rowOff>
    </xdr:from>
    <xdr:to>
      <xdr:col>15</xdr:col>
      <xdr:colOff>269875</xdr:colOff>
      <xdr:row>100</xdr:row>
      <xdr:rowOff>146261</xdr:rowOff>
    </xdr:to>
    <xdr:cxnSp macro="">
      <xdr:nvCxnSpPr>
        <xdr:cNvPr id="347" name="直線コネクタ 346"/>
        <xdr:cNvCxnSpPr/>
      </xdr:nvCxnSpPr>
      <xdr:spPr>
        <a:xfrm>
          <a:off x="10388600" y="1729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150375</xdr:rowOff>
    </xdr:from>
    <xdr:ext cx="599010" cy="259045"/>
    <xdr:sp macro="" textlink="">
      <xdr:nvSpPr>
        <xdr:cNvPr id="348" name="【港湾・漁港】&#10;一人当たり有形固定資産（償却資産）額平均値テキスト"/>
        <xdr:cNvSpPr txBox="1"/>
      </xdr:nvSpPr>
      <xdr:spPr>
        <a:xfrm>
          <a:off x="10566400" y="179811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323,072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498</xdr:rowOff>
    </xdr:from>
    <xdr:to>
      <xdr:col>15</xdr:col>
      <xdr:colOff>231775</xdr:colOff>
      <xdr:row>105</xdr:row>
      <xdr:rowOff>102098</xdr:rowOff>
    </xdr:to>
    <xdr:sp macro="" textlink="">
      <xdr:nvSpPr>
        <xdr:cNvPr id="349" name="フローチャート : 判断 348"/>
        <xdr:cNvSpPr/>
      </xdr:nvSpPr>
      <xdr:spPr>
        <a:xfrm>
          <a:off x="10426700" y="1800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101367</xdr:rowOff>
    </xdr:from>
    <xdr:to>
      <xdr:col>14</xdr:col>
      <xdr:colOff>79375</xdr:colOff>
      <xdr:row>107</xdr:row>
      <xdr:rowOff>31517</xdr:rowOff>
    </xdr:to>
    <xdr:sp macro="" textlink="">
      <xdr:nvSpPr>
        <xdr:cNvPr id="350" name="フローチャート : 判断 349"/>
        <xdr:cNvSpPr/>
      </xdr:nvSpPr>
      <xdr:spPr>
        <a:xfrm>
          <a:off x="9588500" y="1827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1" name="テキスト ボックス 3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2" name="テキスト ボックス 3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3" name="テキスト ボックス 3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4" name="テキスト ボックス 3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5" name="テキスト ボックス 3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157790</xdr:rowOff>
    </xdr:from>
    <xdr:to>
      <xdr:col>14</xdr:col>
      <xdr:colOff>79375</xdr:colOff>
      <xdr:row>108</xdr:row>
      <xdr:rowOff>87940</xdr:rowOff>
    </xdr:to>
    <xdr:sp macro="" textlink="">
      <xdr:nvSpPr>
        <xdr:cNvPr id="356" name="円/楕円 355"/>
        <xdr:cNvSpPr/>
      </xdr:nvSpPr>
      <xdr:spPr>
        <a:xfrm>
          <a:off x="9588500" y="1850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105</xdr:row>
      <xdr:rowOff>48044</xdr:rowOff>
    </xdr:from>
    <xdr:ext cx="599010" cy="259045"/>
    <xdr:sp macro="" textlink="">
      <xdr:nvSpPr>
        <xdr:cNvPr id="357" name="n_1aveValue【港湾・漁港】&#10;一人当たり有形固定資産（償却資産）額"/>
        <xdr:cNvSpPr txBox="1"/>
      </xdr:nvSpPr>
      <xdr:spPr>
        <a:xfrm>
          <a:off x="9327094" y="1805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180,122</a:t>
          </a:r>
          <a:endParaRPr kumimoji="1" lang="ja-JP" altLang="en-US" sz="1000" b="1">
            <a:solidFill>
              <a:srgbClr val="000080"/>
            </a:solidFill>
            <a:latin typeface="ＭＳ Ｐゴシック"/>
          </a:endParaRPr>
        </a:p>
      </xdr:txBody>
    </xdr:sp>
    <xdr:clientData/>
  </xdr:oneCellAnchor>
  <xdr:oneCellAnchor>
    <xdr:from>
      <xdr:col>13</xdr:col>
      <xdr:colOff>434486</xdr:colOff>
      <xdr:row>108</xdr:row>
      <xdr:rowOff>79067</xdr:rowOff>
    </xdr:from>
    <xdr:ext cx="534377" cy="259045"/>
    <xdr:sp macro="" textlink="">
      <xdr:nvSpPr>
        <xdr:cNvPr id="358" name="n_1mainValue【港湾・漁港】&#10;一人当たり有形固定資産（償却資産）額"/>
        <xdr:cNvSpPr txBox="1"/>
      </xdr:nvSpPr>
      <xdr:spPr>
        <a:xfrm>
          <a:off x="9359411" y="185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60,504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6" name="正方形/長方形 3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7" name="テキスト ボックス 3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8" name="直線コネクタ 3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9" name="テキスト ボックス 36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70" name="直線コネクタ 36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71" name="テキスト ボックス 37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72" name="直線コネクタ 37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73" name="テキスト ボックス 37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74" name="直線コネクタ 37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5" name="テキスト ボックス 37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6" name="直線コネクタ 37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7" name="テキスト ボックス 37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8" name="直線コネクタ 37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9" name="テキスト ボックス 37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0" name="直線コネクタ 37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1" name="テキスト ボックス 38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383" name="直線コネクタ 382"/>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384"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385" name="直線コネクタ 384"/>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86"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87" name="直線コネクタ 38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388"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389" name="フローチャート : 判断 388"/>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90" name="フローチャート : 判断 389"/>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1" name="テキスト ボックス 3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2" name="テキスト ボックス 3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3" name="テキスト ボックス 3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4" name="テキスト ボックス 3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5" name="テキスト ボックス 3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55880</xdr:rowOff>
    </xdr:from>
    <xdr:to>
      <xdr:col>22</xdr:col>
      <xdr:colOff>415925</xdr:colOff>
      <xdr:row>35</xdr:row>
      <xdr:rowOff>157480</xdr:rowOff>
    </xdr:to>
    <xdr:sp macro="" textlink="">
      <xdr:nvSpPr>
        <xdr:cNvPr id="396" name="円/楕円 395"/>
        <xdr:cNvSpPr/>
      </xdr:nvSpPr>
      <xdr:spPr>
        <a:xfrm>
          <a:off x="15430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66692</xdr:rowOff>
    </xdr:from>
    <xdr:ext cx="405111" cy="259045"/>
    <xdr:sp macro="" textlink="">
      <xdr:nvSpPr>
        <xdr:cNvPr id="397"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2557</xdr:rowOff>
    </xdr:from>
    <xdr:ext cx="405111" cy="259045"/>
    <xdr:sp macro="" textlink="">
      <xdr:nvSpPr>
        <xdr:cNvPr id="398" name="n_1mainValue【認定こども園・幼稚園・保育所】&#10;有形固定資産減価償却率"/>
        <xdr:cNvSpPr txBox="1"/>
      </xdr:nvSpPr>
      <xdr:spPr>
        <a:xfrm>
          <a:off x="15266043"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6" name="正方形/長方形 4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7" name="テキスト ボックス 4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8" name="直線コネクタ 4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9" name="直線コネクタ 40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10" name="テキスト ボックス 40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11" name="直線コネクタ 41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12" name="テキスト ボックス 41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13" name="直線コネクタ 41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14" name="テキスト ボックス 41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5" name="直線コネクタ 41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16" name="テキスト ボックス 41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7" name="直線コネクタ 4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8" name="テキスト ボックス 41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420" name="直線コネクタ 419"/>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421"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422" name="直線コネクタ 421"/>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423"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424" name="直線コネクタ 423"/>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425" name="【認定こども園・幼稚園・保育所】&#10;一人当たり面積平均値テキスト"/>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426" name="フローチャート : 判断 425"/>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427" name="フローチャート : 判断 426"/>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2540</xdr:rowOff>
    </xdr:from>
    <xdr:to>
      <xdr:col>31</xdr:col>
      <xdr:colOff>85725</xdr:colOff>
      <xdr:row>34</xdr:row>
      <xdr:rowOff>104140</xdr:rowOff>
    </xdr:to>
    <xdr:sp macro="" textlink="">
      <xdr:nvSpPr>
        <xdr:cNvPr id="433" name="円/楕円 432"/>
        <xdr:cNvSpPr/>
      </xdr:nvSpPr>
      <xdr:spPr>
        <a:xfrm>
          <a:off x="21272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99839</xdr:rowOff>
    </xdr:from>
    <xdr:ext cx="469744" cy="259045"/>
    <xdr:sp macro="" textlink="">
      <xdr:nvSpPr>
        <xdr:cNvPr id="434" name="n_1aveValue【認定こども園・幼稚園・保育所】&#10;一人当たり面積"/>
        <xdr:cNvSpPr txBox="1"/>
      </xdr:nvSpPr>
      <xdr:spPr>
        <a:xfrm>
          <a:off x="210757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120667</xdr:rowOff>
    </xdr:from>
    <xdr:ext cx="469744" cy="259045"/>
    <xdr:sp macro="" textlink="">
      <xdr:nvSpPr>
        <xdr:cNvPr id="435" name="n_1mainValue【認定こども園・幼稚園・保育所】&#10;一人当たり面積"/>
        <xdr:cNvSpPr txBox="1"/>
      </xdr:nvSpPr>
      <xdr:spPr>
        <a:xfrm>
          <a:off x="210757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6" name="正方形/長方形 43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7" name="正方形/長方形 43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8" name="正方形/長方形 43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9" name="正方形/長方形 43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0" name="正方形/長方形 43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41" name="正方形/長方形 44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2" name="正方形/長方形 44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3" name="正方形/長方形 44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4" name="テキスト ボックス 44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5" name="直線コネクタ 44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6" name="テキスト ボックス 44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7" name="直線コネクタ 44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8" name="テキスト ボックス 44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9" name="直線コネクタ 44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50" name="テキスト ボックス 44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51" name="直線コネクタ 45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52" name="テキスト ボックス 45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53" name="直線コネクタ 45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54" name="テキスト ボックス 45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5" name="直線コネクタ 45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56" name="テキスト ボックス 45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7" name="直線コネクタ 4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8" name="テキスト ボックス 45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460" name="直線コネクタ 459"/>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461"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462" name="直線コネクタ 461"/>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463"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464" name="直線コネクタ 463"/>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465"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66" name="フローチャート : 判断 465"/>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467" name="フローチャート : 判断 466"/>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8" name="テキスト ボックス 4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9" name="テキスト ボックス 4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0" name="テキスト ボックス 4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1" name="テキスト ボックス 4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2" name="テキスト ボックス 4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44450</xdr:rowOff>
    </xdr:from>
    <xdr:to>
      <xdr:col>22</xdr:col>
      <xdr:colOff>415925</xdr:colOff>
      <xdr:row>56</xdr:row>
      <xdr:rowOff>146050</xdr:rowOff>
    </xdr:to>
    <xdr:sp macro="" textlink="">
      <xdr:nvSpPr>
        <xdr:cNvPr id="473" name="円/楕円 472"/>
        <xdr:cNvSpPr/>
      </xdr:nvSpPr>
      <xdr:spPr>
        <a:xfrm>
          <a:off x="154305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156227</xdr:rowOff>
    </xdr:from>
    <xdr:ext cx="405111" cy="259045"/>
    <xdr:sp macro="" textlink="">
      <xdr:nvSpPr>
        <xdr:cNvPr id="474" name="n_1aveValue【学校施設】&#10;有形固定資産減価償却率"/>
        <xdr:cNvSpPr txBox="1"/>
      </xdr:nvSpPr>
      <xdr:spPr>
        <a:xfrm>
          <a:off x="15266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162577</xdr:rowOff>
    </xdr:from>
    <xdr:ext cx="405111" cy="259045"/>
    <xdr:sp macro="" textlink="">
      <xdr:nvSpPr>
        <xdr:cNvPr id="475" name="n_1mainValue【学校施設】&#10;有形固定資産減価償却率"/>
        <xdr:cNvSpPr txBox="1"/>
      </xdr:nvSpPr>
      <xdr:spPr>
        <a:xfrm>
          <a:off x="15266043" y="942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87" name="直線コネクタ 48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8" name="テキスト ボックス 48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9" name="直線コネクタ 48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90" name="テキスト ボックス 48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91" name="直線コネクタ 49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92" name="テキスト ボックス 49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93" name="直線コネクタ 49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94" name="テキスト ボックス 49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95" name="直線コネクタ 49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96" name="テキスト ボックス 49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7" name="直線コネクタ 49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8" name="テキスト ボックス 49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9" name="直線コネクタ 4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00" name="テキスト ボックス 4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502" name="直線コネクタ 501"/>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503"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504" name="直線コネクタ 503"/>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505"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506" name="直線コネクタ 505"/>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33762</xdr:rowOff>
    </xdr:from>
    <xdr:ext cx="469744" cy="259045"/>
    <xdr:sp macro="" textlink="">
      <xdr:nvSpPr>
        <xdr:cNvPr id="507" name="【学校施設】&#10;一人当たり面積平均値テキスト"/>
        <xdr:cNvSpPr txBox="1"/>
      </xdr:nvSpPr>
      <xdr:spPr>
        <a:xfrm>
          <a:off x="22250400" y="1014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508" name="フローチャート : 判断 507"/>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7438</xdr:rowOff>
    </xdr:from>
    <xdr:to>
      <xdr:col>31</xdr:col>
      <xdr:colOff>85725</xdr:colOff>
      <xdr:row>59</xdr:row>
      <xdr:rowOff>109038</xdr:rowOff>
    </xdr:to>
    <xdr:sp macro="" textlink="">
      <xdr:nvSpPr>
        <xdr:cNvPr id="509" name="フローチャート : 判断 508"/>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10" name="テキスト ボックス 5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1" name="テキスト ボックス 5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2" name="テキスト ボックス 5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3" name="テキスト ボックス 5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4" name="テキスト ボックス 5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15059</xdr:rowOff>
    </xdr:from>
    <xdr:to>
      <xdr:col>31</xdr:col>
      <xdr:colOff>85725</xdr:colOff>
      <xdr:row>59</xdr:row>
      <xdr:rowOff>116659</xdr:rowOff>
    </xdr:to>
    <xdr:sp macro="" textlink="">
      <xdr:nvSpPr>
        <xdr:cNvPr id="515" name="円/楕円 514"/>
        <xdr:cNvSpPr/>
      </xdr:nvSpPr>
      <xdr:spPr>
        <a:xfrm>
          <a:off x="212725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125565</xdr:rowOff>
    </xdr:from>
    <xdr:ext cx="469744" cy="259045"/>
    <xdr:sp macro="" textlink="">
      <xdr:nvSpPr>
        <xdr:cNvPr id="516" name="n_1aveValue【学校施設】&#10;一人当たり面積"/>
        <xdr:cNvSpPr txBox="1"/>
      </xdr:nvSpPr>
      <xdr:spPr>
        <a:xfrm>
          <a:off x="21075727" y="989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107786</xdr:rowOff>
    </xdr:from>
    <xdr:ext cx="469744" cy="259045"/>
    <xdr:sp macro="" textlink="">
      <xdr:nvSpPr>
        <xdr:cNvPr id="517" name="n_1mainValue【学校施設】&#10;一人当たり面積"/>
        <xdr:cNvSpPr txBox="1"/>
      </xdr:nvSpPr>
      <xdr:spPr>
        <a:xfrm>
          <a:off x="21075727" y="1022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28" name="テキスト ボックス 52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29" name="直線コネクタ 5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30" name="テキスト ボックス 52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31" name="直線コネクタ 5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32" name="テキスト ボックス 5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33" name="直線コネクタ 5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34" name="テキスト ボックス 5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35" name="直線コネクタ 5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36" name="テキスト ボックス 5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37" name="直線コネクタ 5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38" name="テキスト ボックス 53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40" name="テキスト ボックス 5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4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68580</xdr:rowOff>
    </xdr:from>
    <xdr:to>
      <xdr:col>23</xdr:col>
      <xdr:colOff>516889</xdr:colOff>
      <xdr:row>87</xdr:row>
      <xdr:rowOff>15239</xdr:rowOff>
    </xdr:to>
    <xdr:cxnSp macro="">
      <xdr:nvCxnSpPr>
        <xdr:cNvPr id="542" name="直線コネクタ 541"/>
        <xdr:cNvCxnSpPr/>
      </xdr:nvCxnSpPr>
      <xdr:spPr>
        <a:xfrm flipV="1">
          <a:off x="16318864" y="1361313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19066</xdr:rowOff>
    </xdr:from>
    <xdr:ext cx="405111" cy="259045"/>
    <xdr:sp macro="" textlink="">
      <xdr:nvSpPr>
        <xdr:cNvPr id="543" name="【児童館】&#10;有形固定資産減価償却率最小値テキスト"/>
        <xdr:cNvSpPr txBox="1"/>
      </xdr:nvSpPr>
      <xdr:spPr>
        <a:xfrm>
          <a:off x="16408400" y="1493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a:t>
          </a:r>
          <a:endParaRPr kumimoji="1" lang="ja-JP" altLang="en-US" sz="1000" b="1">
            <a:latin typeface="ＭＳ Ｐゴシック"/>
          </a:endParaRPr>
        </a:p>
      </xdr:txBody>
    </xdr:sp>
    <xdr:clientData/>
  </xdr:oneCellAnchor>
  <xdr:twoCellAnchor>
    <xdr:from>
      <xdr:col>23</xdr:col>
      <xdr:colOff>428625</xdr:colOff>
      <xdr:row>87</xdr:row>
      <xdr:rowOff>15239</xdr:rowOff>
    </xdr:from>
    <xdr:to>
      <xdr:col>23</xdr:col>
      <xdr:colOff>606425</xdr:colOff>
      <xdr:row>87</xdr:row>
      <xdr:rowOff>15239</xdr:rowOff>
    </xdr:to>
    <xdr:cxnSp macro="">
      <xdr:nvCxnSpPr>
        <xdr:cNvPr id="544" name="直線コネクタ 543"/>
        <xdr:cNvCxnSpPr/>
      </xdr:nvCxnSpPr>
      <xdr:spPr>
        <a:xfrm>
          <a:off x="16230600" y="1493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15257</xdr:rowOff>
    </xdr:from>
    <xdr:ext cx="405111" cy="259045"/>
    <xdr:sp macro="" textlink="">
      <xdr:nvSpPr>
        <xdr:cNvPr id="545" name="【児童館】&#10;有形固定資産減価償却率最大値テキスト"/>
        <xdr:cNvSpPr txBox="1"/>
      </xdr:nvSpPr>
      <xdr:spPr>
        <a:xfrm>
          <a:off x="16408400" y="1338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23</xdr:col>
      <xdr:colOff>428625</xdr:colOff>
      <xdr:row>79</xdr:row>
      <xdr:rowOff>68580</xdr:rowOff>
    </xdr:from>
    <xdr:to>
      <xdr:col>23</xdr:col>
      <xdr:colOff>606425</xdr:colOff>
      <xdr:row>79</xdr:row>
      <xdr:rowOff>68580</xdr:rowOff>
    </xdr:to>
    <xdr:cxnSp macro="">
      <xdr:nvCxnSpPr>
        <xdr:cNvPr id="546" name="直線コネクタ 545"/>
        <xdr:cNvCxnSpPr/>
      </xdr:nvCxnSpPr>
      <xdr:spPr>
        <a:xfrm>
          <a:off x="16230600" y="13613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49547</xdr:rowOff>
    </xdr:from>
    <xdr:ext cx="405111" cy="259045"/>
    <xdr:sp macro="" textlink="">
      <xdr:nvSpPr>
        <xdr:cNvPr id="547" name="【児童館】&#10;有形固定資産減価償却率平均値テキスト"/>
        <xdr:cNvSpPr txBox="1"/>
      </xdr:nvSpPr>
      <xdr:spPr>
        <a:xfrm>
          <a:off x="16408400" y="14622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85</xdr:row>
      <xdr:rowOff>71120</xdr:rowOff>
    </xdr:from>
    <xdr:to>
      <xdr:col>23</xdr:col>
      <xdr:colOff>568325</xdr:colOff>
      <xdr:row>86</xdr:row>
      <xdr:rowOff>1270</xdr:rowOff>
    </xdr:to>
    <xdr:sp macro="" textlink="">
      <xdr:nvSpPr>
        <xdr:cNvPr id="548" name="フローチャート : 判断 547"/>
        <xdr:cNvSpPr/>
      </xdr:nvSpPr>
      <xdr:spPr>
        <a:xfrm>
          <a:off x="162687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86</xdr:row>
      <xdr:rowOff>36830</xdr:rowOff>
    </xdr:from>
    <xdr:to>
      <xdr:col>22</xdr:col>
      <xdr:colOff>415925</xdr:colOff>
      <xdr:row>86</xdr:row>
      <xdr:rowOff>138430</xdr:rowOff>
    </xdr:to>
    <xdr:sp macro="" textlink="">
      <xdr:nvSpPr>
        <xdr:cNvPr id="549" name="フローチャート : 判断 548"/>
        <xdr:cNvSpPr/>
      </xdr:nvSpPr>
      <xdr:spPr>
        <a:xfrm>
          <a:off x="15430500" y="1478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17780</xdr:rowOff>
    </xdr:from>
    <xdr:to>
      <xdr:col>22</xdr:col>
      <xdr:colOff>415925</xdr:colOff>
      <xdr:row>78</xdr:row>
      <xdr:rowOff>119380</xdr:rowOff>
    </xdr:to>
    <xdr:sp macro="" textlink="">
      <xdr:nvSpPr>
        <xdr:cNvPr id="555" name="円/楕円 554"/>
        <xdr:cNvSpPr/>
      </xdr:nvSpPr>
      <xdr:spPr>
        <a:xfrm>
          <a:off x="15430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129557</xdr:rowOff>
    </xdr:from>
    <xdr:ext cx="405111" cy="259045"/>
    <xdr:sp macro="" textlink="">
      <xdr:nvSpPr>
        <xdr:cNvPr id="556" name="n_1aveValue【児童館】&#10;有形固定資産減価償却率"/>
        <xdr:cNvSpPr txBox="1"/>
      </xdr:nvSpPr>
      <xdr:spPr>
        <a:xfrm>
          <a:off x="15266043" y="1487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135907</xdr:rowOff>
    </xdr:from>
    <xdr:ext cx="405111" cy="259045"/>
    <xdr:sp macro="" textlink="">
      <xdr:nvSpPr>
        <xdr:cNvPr id="557" name="n_1mainValue【児童館】&#10;有形固定資産減価償却率"/>
        <xdr:cNvSpPr txBox="1"/>
      </xdr:nvSpPr>
      <xdr:spPr>
        <a:xfrm>
          <a:off x="15266043" y="1316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8" name="正方形/長方形 5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9" name="正方形/長方形 5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60" name="正方形/長方形 5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61" name="正方形/長方形 5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62" name="正方形/長方形 5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63" name="正方形/長方形 5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4" name="正方形/長方形 5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5" name="正方形/長方形 5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6" name="テキスト ボックス 5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7" name="直線コネクタ 5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68" name="直線コネクタ 56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69" name="テキスト ボックス 56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70" name="直線コネクタ 56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71" name="テキスト ボックス 57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72" name="直線コネクタ 57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73" name="テキスト ボックス 57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74" name="直線コネクタ 57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75" name="テキスト ボックス 57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6" name="直線コネクタ 5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7" name="テキスト ボックス 5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118111</xdr:rowOff>
    </xdr:to>
    <xdr:cxnSp macro="">
      <xdr:nvCxnSpPr>
        <xdr:cNvPr id="579" name="直線コネクタ 578"/>
        <xdr:cNvCxnSpPr/>
      </xdr:nvCxnSpPr>
      <xdr:spPr>
        <a:xfrm flipV="1">
          <a:off x="22160864" y="1341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80" name="【児童館】&#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81" name="直線コネクタ 580"/>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82"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83" name="直線コネクタ 582"/>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114316</xdr:rowOff>
    </xdr:from>
    <xdr:ext cx="469744" cy="259045"/>
    <xdr:sp macro="" textlink="">
      <xdr:nvSpPr>
        <xdr:cNvPr id="584" name="【児童館】&#10;一人当たり面積平均値テキスト"/>
        <xdr:cNvSpPr txBox="1"/>
      </xdr:nvSpPr>
      <xdr:spPr>
        <a:xfrm>
          <a:off x="22250400" y="14001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135889</xdr:rowOff>
    </xdr:from>
    <xdr:to>
      <xdr:col>32</xdr:col>
      <xdr:colOff>238125</xdr:colOff>
      <xdr:row>82</xdr:row>
      <xdr:rowOff>66039</xdr:rowOff>
    </xdr:to>
    <xdr:sp macro="" textlink="">
      <xdr:nvSpPr>
        <xdr:cNvPr id="585" name="フローチャート : 判断 584"/>
        <xdr:cNvSpPr/>
      </xdr:nvSpPr>
      <xdr:spPr>
        <a:xfrm>
          <a:off x="22110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86" name="フローチャート : 判断 585"/>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87" name="テキスト ボックス 5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8" name="テキスト ボックス 5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9" name="テキスト ボックス 5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90" name="テキスト ボックス 5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1" name="テキスト ボックス 5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44450</xdr:rowOff>
    </xdr:from>
    <xdr:to>
      <xdr:col>31</xdr:col>
      <xdr:colOff>85725</xdr:colOff>
      <xdr:row>85</xdr:row>
      <xdr:rowOff>146050</xdr:rowOff>
    </xdr:to>
    <xdr:sp macro="" textlink="">
      <xdr:nvSpPr>
        <xdr:cNvPr id="592" name="円/楕円 591"/>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93997</xdr:rowOff>
    </xdr:from>
    <xdr:ext cx="469744" cy="259045"/>
    <xdr:sp macro="" textlink="">
      <xdr:nvSpPr>
        <xdr:cNvPr id="593"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137177</xdr:rowOff>
    </xdr:from>
    <xdr:ext cx="469744" cy="259045"/>
    <xdr:sp macro="" textlink="">
      <xdr:nvSpPr>
        <xdr:cNvPr id="594"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5" name="正方形/長方形 5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6" name="正方形/長方形 5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7" name="正方形/長方形 5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8" name="正方形/長方形 5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9" name="正方形/長方形 5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00" name="正方形/長方形 5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01" name="正方形/長方形 6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2" name="正方形/長方形 6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3" name="テキスト ボックス 6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4" name="直線コネクタ 6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05" name="テキスト ボックス 60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06" name="直線コネクタ 60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07" name="テキスト ボックス 60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8" name="直線コネクタ 60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9" name="テキスト ボックス 60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10" name="直線コネクタ 60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11" name="テキスト ボックス 61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12" name="直線コネクタ 61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13" name="テキスト ボックス 61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4" name="直線コネクタ 61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15" name="テキスト ボックス 61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6" name="直線コネクタ 6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7" name="テキスト ボックス 6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619" name="直線コネクタ 618"/>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620"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621" name="直線コネクタ 620"/>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622"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623" name="直線コネクタ 622"/>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624"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625" name="フローチャート : 判断 624"/>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626" name="フローチャート : 判断 625"/>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27" name="テキスト ボックス 6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8" name="テキスト ボックス 6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9" name="テキスト ボックス 6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30" name="テキスト ボックス 6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1" name="テキスト ボックス 6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107314</xdr:rowOff>
    </xdr:from>
    <xdr:to>
      <xdr:col>22</xdr:col>
      <xdr:colOff>415925</xdr:colOff>
      <xdr:row>104</xdr:row>
      <xdr:rowOff>37464</xdr:rowOff>
    </xdr:to>
    <xdr:sp macro="" textlink="">
      <xdr:nvSpPr>
        <xdr:cNvPr id="632" name="円/楕円 631"/>
        <xdr:cNvSpPr/>
      </xdr:nvSpPr>
      <xdr:spPr>
        <a:xfrm>
          <a:off x="15430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135272</xdr:rowOff>
    </xdr:from>
    <xdr:ext cx="405111" cy="259045"/>
    <xdr:sp macro="" textlink="">
      <xdr:nvSpPr>
        <xdr:cNvPr id="633" name="n_1aveValue【公民館】&#10;有形固定資産減価償却率"/>
        <xdr:cNvSpPr txBox="1"/>
      </xdr:nvSpPr>
      <xdr:spPr>
        <a:xfrm>
          <a:off x="15266043"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53991</xdr:rowOff>
    </xdr:from>
    <xdr:ext cx="405111" cy="259045"/>
    <xdr:sp macro="" textlink="">
      <xdr:nvSpPr>
        <xdr:cNvPr id="634" name="n_1mainValue【公民館】&#10;有形固定資産減価償却率"/>
        <xdr:cNvSpPr txBox="1"/>
      </xdr:nvSpPr>
      <xdr:spPr>
        <a:xfrm>
          <a:off x="15266043"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5" name="正方形/長方形 6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6" name="正方形/長方形 6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7" name="正方形/長方形 6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8" name="正方形/長方形 6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9" name="正方形/長方形 6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40" name="正方形/長方形 6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41" name="正方形/長方形 6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2" name="正方形/長方形 6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3" name="テキスト ボックス 6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4" name="直線コネクタ 6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45" name="直線コネクタ 64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6" name="テキスト ボックス 64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7" name="直線コネクタ 64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8" name="テキスト ボックス 64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9" name="直線コネクタ 64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50" name="テキスト ボックス 64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51" name="直線コネクタ 65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2" name="テキスト ボックス 65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3" name="直線コネクタ 65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4" name="テキスト ボックス 65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5" name="直線コネクタ 6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6" name="テキスト ボックス 6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658" name="直線コネクタ 657"/>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659"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660" name="直線コネクタ 659"/>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661"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662" name="直線コネクタ 661"/>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144797</xdr:rowOff>
    </xdr:from>
    <xdr:ext cx="469744" cy="259045"/>
    <xdr:sp macro="" textlink="">
      <xdr:nvSpPr>
        <xdr:cNvPr id="663" name="【公民館】&#10;一人当たり面積平均値テキスト"/>
        <xdr:cNvSpPr txBox="1"/>
      </xdr:nvSpPr>
      <xdr:spPr>
        <a:xfrm>
          <a:off x="222504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664" name="フローチャート : 判断 663"/>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665" name="フローチャート : 判断 664"/>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66" name="テキスト ボックス 6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7" name="テキスト ボックス 6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8" name="テキスト ボックス 6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9" name="テキスト ボックス 6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0" name="テキスト ボックス 6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147320</xdr:rowOff>
    </xdr:from>
    <xdr:to>
      <xdr:col>31</xdr:col>
      <xdr:colOff>85725</xdr:colOff>
      <xdr:row>107</xdr:row>
      <xdr:rowOff>77470</xdr:rowOff>
    </xdr:to>
    <xdr:sp macro="" textlink="">
      <xdr:nvSpPr>
        <xdr:cNvPr id="671" name="円/楕円 670"/>
        <xdr:cNvSpPr/>
      </xdr:nvSpPr>
      <xdr:spPr>
        <a:xfrm>
          <a:off x="21272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74947</xdr:rowOff>
    </xdr:from>
    <xdr:ext cx="469744" cy="259045"/>
    <xdr:sp macro="" textlink="">
      <xdr:nvSpPr>
        <xdr:cNvPr id="672"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68597</xdr:rowOff>
    </xdr:from>
    <xdr:ext cx="469744" cy="259045"/>
    <xdr:sp macro="" textlink="">
      <xdr:nvSpPr>
        <xdr:cNvPr id="673" name="n_1mainValue【公民館】&#10;一人当たり面積"/>
        <xdr:cNvSpPr txBox="1"/>
      </xdr:nvSpPr>
      <xdr:spPr>
        <a:xfrm>
          <a:off x="21075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本市においては、類似団体と比べて上記施設の一人当たり有形固定資産額や面積等が少ない状況であるとともに、ほとんどの施設で有形固定資産減価償却率が高い状況である。</a:t>
          </a:r>
          <a:endParaRPr lang="ja-JP" altLang="ja-JP" sz="1200">
            <a:effectLst/>
          </a:endParaRPr>
        </a:p>
        <a:p>
          <a:r>
            <a:rPr kumimoji="1" lang="ja-JP" altLang="ja-JP" sz="1200">
              <a:solidFill>
                <a:schemeClr val="dk1"/>
              </a:solidFill>
              <a:effectLst/>
              <a:latin typeface="+mn-lt"/>
              <a:ea typeface="+mn-ea"/>
              <a:cs typeface="+mn-cs"/>
            </a:rPr>
            <a:t>　「公共施設等総合管理計画」に基づき、中長期的な視点で施設の更新や統廃合、長寿命化などを検討しながら、適正な財政運営を行っていく必要がある。</a:t>
          </a:r>
          <a:endParaRPr lang="ja-JP" altLang="ja-JP" sz="1200">
            <a:effectLst/>
          </a:endParaRPr>
        </a:p>
        <a:p>
          <a:r>
            <a:rPr kumimoji="1" lang="ja-JP" altLang="ja-JP" sz="1200">
              <a:solidFill>
                <a:schemeClr val="dk1"/>
              </a:solidFill>
              <a:effectLst/>
              <a:latin typeface="+mn-lt"/>
              <a:ea typeface="+mn-ea"/>
              <a:cs typeface="+mn-cs"/>
            </a:rPr>
            <a:t>　中でも、学校施設についてはかなりの老朽化が進んでいるが、耐震改修工事等を行い長寿命化を図っており、財政状況に注視しながら、整備を行っていく必要がある。</a:t>
          </a:r>
          <a:endParaRPr lang="ja-JP" altLang="ja-JP" sz="12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徳島県鳴門市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59,581
59,192
135.66
25,095,070
24,245,170
515,008
13,513,700
26,734,337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115.8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154322</xdr:rowOff>
    </xdr:from>
    <xdr:ext cx="405111" cy="259045"/>
    <xdr:sp macro="" textlink="">
      <xdr:nvSpPr>
        <xdr:cNvPr id="65"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63500</xdr:rowOff>
    </xdr:from>
    <xdr:to>
      <xdr:col>5</xdr:col>
      <xdr:colOff>409575</xdr:colOff>
      <xdr:row>36</xdr:row>
      <xdr:rowOff>165100</xdr:rowOff>
    </xdr:to>
    <xdr:sp macro="" textlink="">
      <xdr:nvSpPr>
        <xdr:cNvPr id="71" name="円/楕円 70"/>
        <xdr:cNvSpPr/>
      </xdr:nvSpPr>
      <xdr:spPr>
        <a:xfrm>
          <a:off x="3746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10177</xdr:rowOff>
    </xdr:from>
    <xdr:ext cx="405111" cy="259045"/>
    <xdr:sp macro="" textlink="">
      <xdr:nvSpPr>
        <xdr:cNvPr id="72" name="n_1mainValue【図書館】&#10;有形固定資産減価償却率"/>
        <xdr:cNvSpPr txBox="1"/>
      </xdr:nvSpPr>
      <xdr:spPr>
        <a:xfrm>
          <a:off x="3582043"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4" name="直線コネクタ 93"/>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5"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6" name="直線コネクタ 95"/>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7"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8" name="直線コネクタ 9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99"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0" name="フローチャート : 判断 99"/>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1" name="フローチャート : 判断 100"/>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118127</xdr:rowOff>
    </xdr:from>
    <xdr:ext cx="469744" cy="259045"/>
    <xdr:sp macro="" textlink="">
      <xdr:nvSpPr>
        <xdr:cNvPr id="102" name="n_1ave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36830</xdr:rowOff>
    </xdr:from>
    <xdr:to>
      <xdr:col>14</xdr:col>
      <xdr:colOff>79375</xdr:colOff>
      <xdr:row>35</xdr:row>
      <xdr:rowOff>138430</xdr:rowOff>
    </xdr:to>
    <xdr:sp macro="" textlink="">
      <xdr:nvSpPr>
        <xdr:cNvPr id="108" name="円/楕円 107"/>
        <xdr:cNvSpPr/>
      </xdr:nvSpPr>
      <xdr:spPr>
        <a:xfrm>
          <a:off x="9588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154957</xdr:rowOff>
    </xdr:from>
    <xdr:ext cx="469744" cy="259045"/>
    <xdr:sp macro="" textlink="">
      <xdr:nvSpPr>
        <xdr:cNvPr id="109" name="n_1mainValue【図書館】&#10;一人当たり面積"/>
        <xdr:cNvSpPr txBox="1"/>
      </xdr:nvSpPr>
      <xdr:spPr>
        <a:xfrm>
          <a:off x="9391727" y="58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0" name="テキスト ボックス 12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45720</xdr:rowOff>
    </xdr:from>
    <xdr:to>
      <xdr:col>6</xdr:col>
      <xdr:colOff>510540</xdr:colOff>
      <xdr:row>63</xdr:row>
      <xdr:rowOff>30480</xdr:rowOff>
    </xdr:to>
    <xdr:cxnSp macro="">
      <xdr:nvCxnSpPr>
        <xdr:cNvPr id="134" name="直線コネクタ 133"/>
        <xdr:cNvCxnSpPr/>
      </xdr:nvCxnSpPr>
      <xdr:spPr>
        <a:xfrm flipV="1">
          <a:off x="4634865" y="9818370"/>
          <a:ext cx="0" cy="101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34307</xdr:rowOff>
    </xdr:from>
    <xdr:ext cx="405111" cy="259045"/>
    <xdr:sp macro="" textlink="">
      <xdr:nvSpPr>
        <xdr:cNvPr id="135" name="【体育館・プール】&#10;有形固定資産減価償却率最小値テキスト"/>
        <xdr:cNvSpPr txBox="1"/>
      </xdr:nvSpPr>
      <xdr:spPr>
        <a:xfrm>
          <a:off x="47244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63</xdr:row>
      <xdr:rowOff>30480</xdr:rowOff>
    </xdr:from>
    <xdr:to>
      <xdr:col>6</xdr:col>
      <xdr:colOff>600075</xdr:colOff>
      <xdr:row>63</xdr:row>
      <xdr:rowOff>30480</xdr:rowOff>
    </xdr:to>
    <xdr:cxnSp macro="">
      <xdr:nvCxnSpPr>
        <xdr:cNvPr id="136" name="直線コネクタ 135"/>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163847</xdr:rowOff>
    </xdr:from>
    <xdr:ext cx="405111" cy="259045"/>
    <xdr:sp macro="" textlink="">
      <xdr:nvSpPr>
        <xdr:cNvPr id="137" name="【体育館・プール】&#10;有形固定資産減価償却率最大値テキスト"/>
        <xdr:cNvSpPr txBox="1"/>
      </xdr:nvSpPr>
      <xdr:spPr>
        <a:xfrm>
          <a:off x="4724400" y="959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57</xdr:row>
      <xdr:rowOff>45720</xdr:rowOff>
    </xdr:from>
    <xdr:to>
      <xdr:col>6</xdr:col>
      <xdr:colOff>600075</xdr:colOff>
      <xdr:row>57</xdr:row>
      <xdr:rowOff>45720</xdr:rowOff>
    </xdr:to>
    <xdr:cxnSp macro="">
      <xdr:nvCxnSpPr>
        <xdr:cNvPr id="138" name="直線コネクタ 137"/>
        <xdr:cNvCxnSpPr/>
      </xdr:nvCxnSpPr>
      <xdr:spPr>
        <a:xfrm>
          <a:off x="4546600" y="981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59072</xdr:rowOff>
    </xdr:from>
    <xdr:ext cx="405111" cy="259045"/>
    <xdr:sp macro="" textlink="">
      <xdr:nvSpPr>
        <xdr:cNvPr id="139" name="【体育館・プール】&#10;有形固定資産減価償却率平均値テキスト"/>
        <xdr:cNvSpPr txBox="1"/>
      </xdr:nvSpPr>
      <xdr:spPr>
        <a:xfrm>
          <a:off x="4724400" y="1034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80645</xdr:rowOff>
    </xdr:from>
    <xdr:to>
      <xdr:col>6</xdr:col>
      <xdr:colOff>561975</xdr:colOff>
      <xdr:row>61</xdr:row>
      <xdr:rowOff>10795</xdr:rowOff>
    </xdr:to>
    <xdr:sp macro="" textlink="">
      <xdr:nvSpPr>
        <xdr:cNvPr id="140" name="フローチャート : 判断 139"/>
        <xdr:cNvSpPr/>
      </xdr:nvSpPr>
      <xdr:spPr>
        <a:xfrm>
          <a:off x="4584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2540</xdr:rowOff>
    </xdr:from>
    <xdr:to>
      <xdr:col>5</xdr:col>
      <xdr:colOff>409575</xdr:colOff>
      <xdr:row>60</xdr:row>
      <xdr:rowOff>104140</xdr:rowOff>
    </xdr:to>
    <xdr:sp macro="" textlink="">
      <xdr:nvSpPr>
        <xdr:cNvPr id="141" name="フローチャート : 判断 140"/>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95267</xdr:rowOff>
    </xdr:from>
    <xdr:ext cx="405111" cy="259045"/>
    <xdr:sp macro="" textlink="">
      <xdr:nvSpPr>
        <xdr:cNvPr id="142" name="n_1aveValue【体育館・プール】&#10;有形固定資産減価償却率"/>
        <xdr:cNvSpPr txBox="1"/>
      </xdr:nvSpPr>
      <xdr:spPr>
        <a:xfrm>
          <a:off x="3582043"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76835</xdr:rowOff>
    </xdr:from>
    <xdr:to>
      <xdr:col>5</xdr:col>
      <xdr:colOff>409575</xdr:colOff>
      <xdr:row>57</xdr:row>
      <xdr:rowOff>6985</xdr:rowOff>
    </xdr:to>
    <xdr:sp macro="" textlink="">
      <xdr:nvSpPr>
        <xdr:cNvPr id="148" name="円/楕円 147"/>
        <xdr:cNvSpPr/>
      </xdr:nvSpPr>
      <xdr:spPr>
        <a:xfrm>
          <a:off x="3746500" y="96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23512</xdr:rowOff>
    </xdr:from>
    <xdr:ext cx="405111" cy="259045"/>
    <xdr:sp macro="" textlink="">
      <xdr:nvSpPr>
        <xdr:cNvPr id="149" name="n_1mainValue【体育館・プール】&#10;有形固定資産減価償却率"/>
        <xdr:cNvSpPr txBox="1"/>
      </xdr:nvSpPr>
      <xdr:spPr>
        <a:xfrm>
          <a:off x="3582043" y="945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0" name="直線コネクタ 15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1" name="テキスト ボックス 16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2" name="直線コネクタ 16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3" name="テキスト ボックス 16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4" name="直線コネクタ 16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5" name="テキスト ボックス 16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6" name="直線コネクタ 16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7" name="テキスト ボックス 16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9" name="テキスト ボックス 16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71" name="直線コネクタ 170"/>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2"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73" name="直線コネクタ 172"/>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74"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75" name="直線コネクタ 174"/>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124223</xdr:rowOff>
    </xdr:from>
    <xdr:ext cx="469744" cy="259045"/>
    <xdr:sp macro="" textlink="">
      <xdr:nvSpPr>
        <xdr:cNvPr id="176" name="【体育館・プール】&#10;一人当たり面積平均値テキスト"/>
        <xdr:cNvSpPr txBox="1"/>
      </xdr:nvSpPr>
      <xdr:spPr>
        <a:xfrm>
          <a:off x="105664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77" name="フローチャート : 判断 176"/>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104648</xdr:rowOff>
    </xdr:from>
    <xdr:to>
      <xdr:col>14</xdr:col>
      <xdr:colOff>79375</xdr:colOff>
      <xdr:row>59</xdr:row>
      <xdr:rowOff>34798</xdr:rowOff>
    </xdr:to>
    <xdr:sp macro="" textlink="">
      <xdr:nvSpPr>
        <xdr:cNvPr id="178" name="フローチャート : 判断 177"/>
        <xdr:cNvSpPr/>
      </xdr:nvSpPr>
      <xdr:spPr>
        <a:xfrm>
          <a:off x="9588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51325</xdr:rowOff>
    </xdr:from>
    <xdr:ext cx="469744" cy="259045"/>
    <xdr:sp macro="" textlink="">
      <xdr:nvSpPr>
        <xdr:cNvPr id="179" name="n_1aveValue【体育館・プール】&#10;一人当たり面積"/>
        <xdr:cNvSpPr txBox="1"/>
      </xdr:nvSpPr>
      <xdr:spPr>
        <a:xfrm>
          <a:off x="9391727" y="982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63500</xdr:rowOff>
    </xdr:from>
    <xdr:to>
      <xdr:col>14</xdr:col>
      <xdr:colOff>79375</xdr:colOff>
      <xdr:row>62</xdr:row>
      <xdr:rowOff>165100</xdr:rowOff>
    </xdr:to>
    <xdr:sp macro="" textlink="">
      <xdr:nvSpPr>
        <xdr:cNvPr id="185" name="円/楕円 184"/>
        <xdr:cNvSpPr/>
      </xdr:nvSpPr>
      <xdr:spPr>
        <a:xfrm>
          <a:off x="9588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156227</xdr:rowOff>
    </xdr:from>
    <xdr:ext cx="469744" cy="259045"/>
    <xdr:sp macro="" textlink="">
      <xdr:nvSpPr>
        <xdr:cNvPr id="186" name="n_1mainValue【体育館・プール】&#10;一人当たり面積"/>
        <xdr:cNvSpPr txBox="1"/>
      </xdr:nvSpPr>
      <xdr:spPr>
        <a:xfrm>
          <a:off x="9391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7" name="テキスト ボックス 19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5" name="テキスト ボックス 20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84</xdr:row>
      <xdr:rowOff>76963</xdr:rowOff>
    </xdr:to>
    <xdr:cxnSp macro="">
      <xdr:nvCxnSpPr>
        <xdr:cNvPr id="209" name="直線コネクタ 208"/>
        <xdr:cNvCxnSpPr/>
      </xdr:nvCxnSpPr>
      <xdr:spPr>
        <a:xfrm flipV="1">
          <a:off x="4634865" y="13287756"/>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80790</xdr:rowOff>
    </xdr:from>
    <xdr:ext cx="405111" cy="259045"/>
    <xdr:sp macro="" textlink="">
      <xdr:nvSpPr>
        <xdr:cNvPr id="210" name="【福祉施設】&#10;有形固定資産減価償却率最小値テキスト"/>
        <xdr:cNvSpPr txBox="1"/>
      </xdr:nvSpPr>
      <xdr:spPr>
        <a:xfrm>
          <a:off x="4724400" y="14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76963</xdr:rowOff>
    </xdr:from>
    <xdr:to>
      <xdr:col>6</xdr:col>
      <xdr:colOff>600075</xdr:colOff>
      <xdr:row>84</xdr:row>
      <xdr:rowOff>76963</xdr:rowOff>
    </xdr:to>
    <xdr:cxnSp macro="">
      <xdr:nvCxnSpPr>
        <xdr:cNvPr id="211" name="直線コネクタ 210"/>
        <xdr:cNvCxnSpPr/>
      </xdr:nvCxnSpPr>
      <xdr:spPr>
        <a:xfrm>
          <a:off x="4546600" y="1447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12" name="【福祉施設】&#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13" name="直線コネクタ 212"/>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14" name="【福祉施設】&#10;有形固定資産減価償却率平均値テキスト"/>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15" name="フローチャート : 判断 214"/>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216" name="フローチャート : 判断 215"/>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34307</xdr:rowOff>
    </xdr:from>
    <xdr:ext cx="405111" cy="259045"/>
    <xdr:sp macro="" textlink="">
      <xdr:nvSpPr>
        <xdr:cNvPr id="217" name="n_1aveValue【福祉施設】&#10;有形固定資産減価償却率"/>
        <xdr:cNvSpPr txBox="1"/>
      </xdr:nvSpPr>
      <xdr:spPr>
        <a:xfrm>
          <a:off x="3582043"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154178</xdr:rowOff>
    </xdr:from>
    <xdr:to>
      <xdr:col>5</xdr:col>
      <xdr:colOff>409575</xdr:colOff>
      <xdr:row>78</xdr:row>
      <xdr:rowOff>84328</xdr:rowOff>
    </xdr:to>
    <xdr:sp macro="" textlink="">
      <xdr:nvSpPr>
        <xdr:cNvPr id="223" name="円/楕円 222"/>
        <xdr:cNvSpPr/>
      </xdr:nvSpPr>
      <xdr:spPr>
        <a:xfrm>
          <a:off x="3746500" y="133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100855</xdr:rowOff>
    </xdr:from>
    <xdr:ext cx="405111" cy="259045"/>
    <xdr:sp macro="" textlink="">
      <xdr:nvSpPr>
        <xdr:cNvPr id="224" name="n_1mainValue【福祉施設】&#10;有形固定資産減価償却率"/>
        <xdr:cNvSpPr txBox="1"/>
      </xdr:nvSpPr>
      <xdr:spPr>
        <a:xfrm>
          <a:off x="3582043" y="1313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5" name="直線コネクタ 2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6" name="テキスト ボックス 2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7" name="直線コネクタ 2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8" name="テキスト ボックス 2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9" name="直線コネクタ 2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0" name="テキスト ボックス 2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1" name="直線コネクタ 2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2" name="テキスト ボックス 2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3" name="直線コネクタ 2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4" name="テキスト ボックス 2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26670</xdr:rowOff>
    </xdr:from>
    <xdr:to>
      <xdr:col>15</xdr:col>
      <xdr:colOff>180340</xdr:colOff>
      <xdr:row>85</xdr:row>
      <xdr:rowOff>118111</xdr:rowOff>
    </xdr:to>
    <xdr:cxnSp macro="">
      <xdr:nvCxnSpPr>
        <xdr:cNvPr id="248" name="直線コネクタ 247"/>
        <xdr:cNvCxnSpPr/>
      </xdr:nvCxnSpPr>
      <xdr:spPr>
        <a:xfrm flipV="1">
          <a:off x="10476865" y="13228320"/>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121938</xdr:rowOff>
    </xdr:from>
    <xdr:ext cx="469744" cy="259045"/>
    <xdr:sp macro="" textlink="">
      <xdr:nvSpPr>
        <xdr:cNvPr id="249" name="【福祉施設】&#10;一人当たり面積最小値テキスト"/>
        <xdr:cNvSpPr txBox="1"/>
      </xdr:nvSpPr>
      <xdr:spPr>
        <a:xfrm>
          <a:off x="10566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118111</xdr:rowOff>
    </xdr:from>
    <xdr:to>
      <xdr:col>15</xdr:col>
      <xdr:colOff>269875</xdr:colOff>
      <xdr:row>85</xdr:row>
      <xdr:rowOff>118111</xdr:rowOff>
    </xdr:to>
    <xdr:cxnSp macro="">
      <xdr:nvCxnSpPr>
        <xdr:cNvPr id="250" name="直線コネクタ 249"/>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144797</xdr:rowOff>
    </xdr:from>
    <xdr:ext cx="469744" cy="259045"/>
    <xdr:sp macro="" textlink="">
      <xdr:nvSpPr>
        <xdr:cNvPr id="251" name="【福祉施設】&#10;一人当たり面積最大値テキスト"/>
        <xdr:cNvSpPr txBox="1"/>
      </xdr:nvSpPr>
      <xdr:spPr>
        <a:xfrm>
          <a:off x="105664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77</xdr:row>
      <xdr:rowOff>26670</xdr:rowOff>
    </xdr:from>
    <xdr:to>
      <xdr:col>15</xdr:col>
      <xdr:colOff>269875</xdr:colOff>
      <xdr:row>77</xdr:row>
      <xdr:rowOff>26670</xdr:rowOff>
    </xdr:to>
    <xdr:cxnSp macro="">
      <xdr:nvCxnSpPr>
        <xdr:cNvPr id="252" name="直線コネクタ 251"/>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7638</xdr:rowOff>
    </xdr:from>
    <xdr:ext cx="469744" cy="259045"/>
    <xdr:sp macro="" textlink="">
      <xdr:nvSpPr>
        <xdr:cNvPr id="253" name="【福祉施設】&#10;一人当たり面積平均値テキスト"/>
        <xdr:cNvSpPr txBox="1"/>
      </xdr:nvSpPr>
      <xdr:spPr>
        <a:xfrm>
          <a:off x="10566400" y="13895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29211</xdr:rowOff>
    </xdr:from>
    <xdr:to>
      <xdr:col>15</xdr:col>
      <xdr:colOff>231775</xdr:colOff>
      <xdr:row>81</xdr:row>
      <xdr:rowOff>130811</xdr:rowOff>
    </xdr:to>
    <xdr:sp macro="" textlink="">
      <xdr:nvSpPr>
        <xdr:cNvPr id="254" name="フローチャート : 判断 253"/>
        <xdr:cNvSpPr/>
      </xdr:nvSpPr>
      <xdr:spPr>
        <a:xfrm>
          <a:off x="10426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78739</xdr:rowOff>
    </xdr:from>
    <xdr:to>
      <xdr:col>14</xdr:col>
      <xdr:colOff>79375</xdr:colOff>
      <xdr:row>83</xdr:row>
      <xdr:rowOff>8889</xdr:rowOff>
    </xdr:to>
    <xdr:sp macro="" textlink="">
      <xdr:nvSpPr>
        <xdr:cNvPr id="255" name="フローチャート : 判断 254"/>
        <xdr:cNvSpPr/>
      </xdr:nvSpPr>
      <xdr:spPr>
        <a:xfrm>
          <a:off x="958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16</xdr:rowOff>
    </xdr:from>
    <xdr:ext cx="469744" cy="259045"/>
    <xdr:sp macro="" textlink="">
      <xdr:nvSpPr>
        <xdr:cNvPr id="256" name="n_1aveValue【福祉施設】&#10;一人当たり面積"/>
        <xdr:cNvSpPr txBox="1"/>
      </xdr:nvSpPr>
      <xdr:spPr>
        <a:xfrm>
          <a:off x="9391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143511</xdr:rowOff>
    </xdr:from>
    <xdr:to>
      <xdr:col>14</xdr:col>
      <xdr:colOff>79375</xdr:colOff>
      <xdr:row>82</xdr:row>
      <xdr:rowOff>73661</xdr:rowOff>
    </xdr:to>
    <xdr:sp macro="" textlink="">
      <xdr:nvSpPr>
        <xdr:cNvPr id="262" name="円/楕円 261"/>
        <xdr:cNvSpPr/>
      </xdr:nvSpPr>
      <xdr:spPr>
        <a:xfrm>
          <a:off x="9588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90188</xdr:rowOff>
    </xdr:from>
    <xdr:ext cx="469744" cy="259045"/>
    <xdr:sp macro="" textlink="">
      <xdr:nvSpPr>
        <xdr:cNvPr id="263" name="n_1mainValue【福祉施設】&#10;一人当たり面積"/>
        <xdr:cNvSpPr txBox="1"/>
      </xdr:nvSpPr>
      <xdr:spPr>
        <a:xfrm>
          <a:off x="9391727" y="1380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2" name="テキスト ボックス 2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3" name="直線コネクタ 2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4" name="テキスト ボックス 27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5" name="直線コネクタ 27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6" name="テキスト ボックス 27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7" name="直線コネクタ 27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8" name="テキスト ボックス 27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9" name="直線コネクタ 27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0" name="テキスト ボックス 27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1" name="直線コネクタ 28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2" name="テキスト ボックス 281"/>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3" name="直線コネクタ 2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4" name="テキスト ボックス 28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286" name="直線コネクタ 285"/>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287" name="【市民会館】&#10;有形固定資産減価償却率最小値テキスト"/>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288" name="直線コネクタ 287"/>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289" name="【市民会館】&#10;有形固定資産減価償却率最大値テキスト"/>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290" name="直線コネクタ 289"/>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44975</xdr:rowOff>
    </xdr:from>
    <xdr:ext cx="405111" cy="259045"/>
    <xdr:sp macro="" textlink="">
      <xdr:nvSpPr>
        <xdr:cNvPr id="291" name="【市民会館】&#10;有形固定資産減価償却率平均値テキスト"/>
        <xdr:cNvSpPr txBox="1"/>
      </xdr:nvSpPr>
      <xdr:spPr>
        <a:xfrm>
          <a:off x="4724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292" name="フローチャート : 判断 291"/>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105411</xdr:rowOff>
    </xdr:from>
    <xdr:to>
      <xdr:col>5</xdr:col>
      <xdr:colOff>409575</xdr:colOff>
      <xdr:row>104</xdr:row>
      <xdr:rowOff>35561</xdr:rowOff>
    </xdr:to>
    <xdr:sp macro="" textlink="">
      <xdr:nvSpPr>
        <xdr:cNvPr id="293" name="フローチャート : 判断 292"/>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26688</xdr:rowOff>
    </xdr:from>
    <xdr:ext cx="405111" cy="259045"/>
    <xdr:sp macro="" textlink="">
      <xdr:nvSpPr>
        <xdr:cNvPr id="294" name="n_1aveValue【市民会館】&#10;有形固定資産減価償却率"/>
        <xdr:cNvSpPr txBox="1"/>
      </xdr:nvSpPr>
      <xdr:spPr>
        <a:xfrm>
          <a:off x="3582043"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5" name="テキスト ボックス 2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6" name="テキスト ボックス 2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7" name="テキスト ボックス 2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8" name="テキスト ボックス 2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9" name="テキスト ボックス 2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128270</xdr:rowOff>
    </xdr:from>
    <xdr:to>
      <xdr:col>5</xdr:col>
      <xdr:colOff>409575</xdr:colOff>
      <xdr:row>102</xdr:row>
      <xdr:rowOff>58420</xdr:rowOff>
    </xdr:to>
    <xdr:sp macro="" textlink="">
      <xdr:nvSpPr>
        <xdr:cNvPr id="300" name="円/楕円 299"/>
        <xdr:cNvSpPr/>
      </xdr:nvSpPr>
      <xdr:spPr>
        <a:xfrm>
          <a:off x="3746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74947</xdr:rowOff>
    </xdr:from>
    <xdr:ext cx="405111" cy="259045"/>
    <xdr:sp macro="" textlink="">
      <xdr:nvSpPr>
        <xdr:cNvPr id="301" name="n_1mainValue【市民会館】&#10;有形固定資産減価償却率"/>
        <xdr:cNvSpPr txBox="1"/>
      </xdr:nvSpPr>
      <xdr:spPr>
        <a:xfrm>
          <a:off x="3582043"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9" name="正方形/長方形 3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0" name="テキスト ボックス 3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1" name="直線コネクタ 3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2" name="テキスト ボックス 31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13" name="直線コネクタ 3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4" name="テキスト ボックス 31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5" name="直線コネクタ 3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6" name="テキスト ボックス 31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7" name="直線コネクタ 3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8" name="テキスト ボックス 31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9" name="直線コネクタ 3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0" name="テキスト ボックス 31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1" name="直線コネクタ 3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2" name="テキスト ボックス 32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3" name="直線コネクタ 3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4" name="テキスト ボックス 3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326" name="直線コネクタ 325"/>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27"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28" name="直線コネクタ 327"/>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329"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330" name="直線コネクタ 329"/>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76216</xdr:rowOff>
    </xdr:from>
    <xdr:ext cx="469744" cy="259045"/>
    <xdr:sp macro="" textlink="">
      <xdr:nvSpPr>
        <xdr:cNvPr id="331" name="【市民会館】&#10;一人当たり面積平均値テキスト"/>
        <xdr:cNvSpPr txBox="1"/>
      </xdr:nvSpPr>
      <xdr:spPr>
        <a:xfrm>
          <a:off x="10566400" y="1807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332" name="フローチャート : 判断 331"/>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2539</xdr:rowOff>
    </xdr:from>
    <xdr:to>
      <xdr:col>14</xdr:col>
      <xdr:colOff>79375</xdr:colOff>
      <xdr:row>106</xdr:row>
      <xdr:rowOff>104139</xdr:rowOff>
    </xdr:to>
    <xdr:sp macro="" textlink="">
      <xdr:nvSpPr>
        <xdr:cNvPr id="333" name="フローチャート : 判断 332"/>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95266</xdr:rowOff>
    </xdr:from>
    <xdr:ext cx="469744" cy="259045"/>
    <xdr:sp macro="" textlink="">
      <xdr:nvSpPr>
        <xdr:cNvPr id="334" name="n_1aveValue【市民会館】&#10;一人当たり面積"/>
        <xdr:cNvSpPr txBox="1"/>
      </xdr:nvSpPr>
      <xdr:spPr>
        <a:xfrm>
          <a:off x="9391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5" name="テキスト ボックス 3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6" name="テキスト ボックス 3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7" name="テキスト ボックス 3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8" name="テキスト ボックス 3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9" name="テキスト ボックス 3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44450</xdr:rowOff>
    </xdr:from>
    <xdr:to>
      <xdr:col>14</xdr:col>
      <xdr:colOff>79375</xdr:colOff>
      <xdr:row>105</xdr:row>
      <xdr:rowOff>146050</xdr:rowOff>
    </xdr:to>
    <xdr:sp macro="" textlink="">
      <xdr:nvSpPr>
        <xdr:cNvPr id="340" name="円/楕円 339"/>
        <xdr:cNvSpPr/>
      </xdr:nvSpPr>
      <xdr:spPr>
        <a:xfrm>
          <a:off x="9588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162577</xdr:rowOff>
    </xdr:from>
    <xdr:ext cx="469744" cy="259045"/>
    <xdr:sp macro="" textlink="">
      <xdr:nvSpPr>
        <xdr:cNvPr id="341" name="n_1mainValue【市民会館】&#10;一人当たり面積"/>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2" name="正方形/長方形 3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9" name="正方形/長方形 3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0" name="テキスト ボックス 3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1" name="直線コネクタ 3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2" name="テキスト ボックス 35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3" name="直線コネクタ 35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4" name="テキスト ボックス 35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5" name="直線コネクタ 35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6" name="テキスト ボックス 35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7" name="直線コネクタ 35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8" name="テキスト ボックス 35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9" name="直線コネクタ 35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0" name="テキスト ボックス 35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1" name="直線コネクタ 36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2" name="テキスト ボックス 36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3" name="直線コネクタ 3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4" name="テキスト ボックス 3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95250</xdr:rowOff>
    </xdr:from>
    <xdr:to>
      <xdr:col>23</xdr:col>
      <xdr:colOff>516889</xdr:colOff>
      <xdr:row>40</xdr:row>
      <xdr:rowOff>41910</xdr:rowOff>
    </xdr:to>
    <xdr:cxnSp macro="">
      <xdr:nvCxnSpPr>
        <xdr:cNvPr id="366" name="直線コネクタ 365"/>
        <xdr:cNvCxnSpPr/>
      </xdr:nvCxnSpPr>
      <xdr:spPr>
        <a:xfrm flipV="1">
          <a:off x="16318864" y="575310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45737</xdr:rowOff>
    </xdr:from>
    <xdr:ext cx="405111" cy="259045"/>
    <xdr:sp macro="" textlink="">
      <xdr:nvSpPr>
        <xdr:cNvPr id="367" name="【一般廃棄物処理施設】&#10;有形固定資産減価償却率最小値テキスト"/>
        <xdr:cNvSpPr txBox="1"/>
      </xdr:nvSpPr>
      <xdr:spPr>
        <a:xfrm>
          <a:off x="16408400"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40</xdr:row>
      <xdr:rowOff>41910</xdr:rowOff>
    </xdr:from>
    <xdr:to>
      <xdr:col>23</xdr:col>
      <xdr:colOff>606425</xdr:colOff>
      <xdr:row>40</xdr:row>
      <xdr:rowOff>41910</xdr:rowOff>
    </xdr:to>
    <xdr:cxnSp macro="">
      <xdr:nvCxnSpPr>
        <xdr:cNvPr id="368" name="直線コネクタ 367"/>
        <xdr:cNvCxnSpPr/>
      </xdr:nvCxnSpPr>
      <xdr:spPr>
        <a:xfrm>
          <a:off x="16230600" y="689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41927</xdr:rowOff>
    </xdr:from>
    <xdr:ext cx="405111" cy="259045"/>
    <xdr:sp macro="" textlink="">
      <xdr:nvSpPr>
        <xdr:cNvPr id="369" name="【一般廃棄物処理施設】&#10;有形固定資産減価償却率最大値テキスト"/>
        <xdr:cNvSpPr txBox="1"/>
      </xdr:nvSpPr>
      <xdr:spPr>
        <a:xfrm>
          <a:off x="164084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33</xdr:row>
      <xdr:rowOff>95250</xdr:rowOff>
    </xdr:from>
    <xdr:to>
      <xdr:col>23</xdr:col>
      <xdr:colOff>606425</xdr:colOff>
      <xdr:row>33</xdr:row>
      <xdr:rowOff>95250</xdr:rowOff>
    </xdr:to>
    <xdr:cxnSp macro="">
      <xdr:nvCxnSpPr>
        <xdr:cNvPr id="370" name="直線コネクタ 369"/>
        <xdr:cNvCxnSpPr/>
      </xdr:nvCxnSpPr>
      <xdr:spPr>
        <a:xfrm>
          <a:off x="16230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72407</xdr:rowOff>
    </xdr:from>
    <xdr:ext cx="405111" cy="259045"/>
    <xdr:sp macro="" textlink="">
      <xdr:nvSpPr>
        <xdr:cNvPr id="371" name="【一般廃棄物処理施設】&#10;有形固定資産減価償却率平均値テキスト"/>
        <xdr:cNvSpPr txBox="1"/>
      </xdr:nvSpPr>
      <xdr:spPr>
        <a:xfrm>
          <a:off x="16408400" y="641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93980</xdr:rowOff>
    </xdr:from>
    <xdr:to>
      <xdr:col>23</xdr:col>
      <xdr:colOff>568325</xdr:colOff>
      <xdr:row>38</xdr:row>
      <xdr:rowOff>24130</xdr:rowOff>
    </xdr:to>
    <xdr:sp macro="" textlink="">
      <xdr:nvSpPr>
        <xdr:cNvPr id="372" name="フローチャート : 判断 371"/>
        <xdr:cNvSpPr/>
      </xdr:nvSpPr>
      <xdr:spPr>
        <a:xfrm>
          <a:off x="162687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164465</xdr:rowOff>
    </xdr:from>
    <xdr:to>
      <xdr:col>22</xdr:col>
      <xdr:colOff>415925</xdr:colOff>
      <xdr:row>38</xdr:row>
      <xdr:rowOff>94615</xdr:rowOff>
    </xdr:to>
    <xdr:sp macro="" textlink="">
      <xdr:nvSpPr>
        <xdr:cNvPr id="373" name="フローチャート : 判断 372"/>
        <xdr:cNvSpPr/>
      </xdr:nvSpPr>
      <xdr:spPr>
        <a:xfrm>
          <a:off x="15430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111142</xdr:rowOff>
    </xdr:from>
    <xdr:ext cx="405111" cy="259045"/>
    <xdr:sp macro="" textlink="">
      <xdr:nvSpPr>
        <xdr:cNvPr id="374" name="n_1aveValue【一般廃棄物処理施設】&#10;有形固定資産減価償却率"/>
        <xdr:cNvSpPr txBox="1"/>
      </xdr:nvSpPr>
      <xdr:spPr>
        <a:xfrm>
          <a:off x="15266043"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5" name="テキスト ボックス 3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6" name="テキスト ボックス 3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7" name="テキスト ボックス 3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8" name="テキスト ボックス 3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9" name="テキスト ボックス 3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2540</xdr:rowOff>
    </xdr:from>
    <xdr:to>
      <xdr:col>22</xdr:col>
      <xdr:colOff>415925</xdr:colOff>
      <xdr:row>41</xdr:row>
      <xdr:rowOff>104140</xdr:rowOff>
    </xdr:to>
    <xdr:sp macro="" textlink="">
      <xdr:nvSpPr>
        <xdr:cNvPr id="380" name="円/楕円 379"/>
        <xdr:cNvSpPr/>
      </xdr:nvSpPr>
      <xdr:spPr>
        <a:xfrm>
          <a:off x="15430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95267</xdr:rowOff>
    </xdr:from>
    <xdr:ext cx="405111" cy="259045"/>
    <xdr:sp macro="" textlink="">
      <xdr:nvSpPr>
        <xdr:cNvPr id="381" name="n_1mainValue【一般廃棄物処理施設】&#10;有形固定資産減価償却率"/>
        <xdr:cNvSpPr txBox="1"/>
      </xdr:nvSpPr>
      <xdr:spPr>
        <a:xfrm>
          <a:off x="15266043"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2" name="直線コネクタ 39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3" name="テキスト ボックス 39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4" name="直線コネクタ 39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5" name="テキスト ボックス 39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6" name="直線コネクタ 39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7" name="テキスト ボックス 39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8" name="直線コネクタ 39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99" name="テキスト ボックス 39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0" name="直線コネクタ 39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1" name="テキスト ボックス 40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2" name="直線コネクタ 4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3" name="テキスト ボックス 40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100135</xdr:rowOff>
    </xdr:from>
    <xdr:to>
      <xdr:col>32</xdr:col>
      <xdr:colOff>186689</xdr:colOff>
      <xdr:row>42</xdr:row>
      <xdr:rowOff>17892</xdr:rowOff>
    </xdr:to>
    <xdr:cxnSp macro="">
      <xdr:nvCxnSpPr>
        <xdr:cNvPr id="405" name="直線コネクタ 404"/>
        <xdr:cNvCxnSpPr/>
      </xdr:nvCxnSpPr>
      <xdr:spPr>
        <a:xfrm flipV="1">
          <a:off x="22160864" y="5929435"/>
          <a:ext cx="0" cy="1289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21719</xdr:rowOff>
    </xdr:from>
    <xdr:ext cx="469744" cy="259045"/>
    <xdr:sp macro="" textlink="">
      <xdr:nvSpPr>
        <xdr:cNvPr id="406" name="【一般廃棄物処理施設】&#10;一人当たり有形固定資産（償却資産）額最小値テキスト"/>
        <xdr:cNvSpPr txBox="1"/>
      </xdr:nvSpPr>
      <xdr:spPr>
        <a:xfrm>
          <a:off x="22250400" y="72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a:t>
          </a:r>
          <a:endParaRPr kumimoji="1" lang="ja-JP" altLang="en-US" sz="1000" b="1">
            <a:latin typeface="ＭＳ Ｐゴシック"/>
          </a:endParaRPr>
        </a:p>
      </xdr:txBody>
    </xdr:sp>
    <xdr:clientData/>
  </xdr:oneCellAnchor>
  <xdr:twoCellAnchor>
    <xdr:from>
      <xdr:col>32</xdr:col>
      <xdr:colOff>98425</xdr:colOff>
      <xdr:row>42</xdr:row>
      <xdr:rowOff>17892</xdr:rowOff>
    </xdr:from>
    <xdr:to>
      <xdr:col>32</xdr:col>
      <xdr:colOff>276225</xdr:colOff>
      <xdr:row>42</xdr:row>
      <xdr:rowOff>17892</xdr:rowOff>
    </xdr:to>
    <xdr:cxnSp macro="">
      <xdr:nvCxnSpPr>
        <xdr:cNvPr id="407" name="直線コネクタ 406"/>
        <xdr:cNvCxnSpPr/>
      </xdr:nvCxnSpPr>
      <xdr:spPr>
        <a:xfrm>
          <a:off x="22072600" y="72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46812</xdr:rowOff>
    </xdr:from>
    <xdr:ext cx="599010" cy="259045"/>
    <xdr:sp macro="" textlink="">
      <xdr:nvSpPr>
        <xdr:cNvPr id="408" name="【一般廃棄物処理施設】&#10;一人当たり有形固定資産（償却資産）額最大値テキスト"/>
        <xdr:cNvSpPr txBox="1"/>
      </xdr:nvSpPr>
      <xdr:spPr>
        <a:xfrm>
          <a:off x="22250400" y="570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171,859</a:t>
          </a:r>
          <a:endParaRPr kumimoji="1" lang="ja-JP" altLang="en-US" sz="1000" b="1">
            <a:latin typeface="ＭＳ Ｐゴシック"/>
          </a:endParaRPr>
        </a:p>
      </xdr:txBody>
    </xdr:sp>
    <xdr:clientData/>
  </xdr:oneCellAnchor>
  <xdr:twoCellAnchor>
    <xdr:from>
      <xdr:col>32</xdr:col>
      <xdr:colOff>98425</xdr:colOff>
      <xdr:row>34</xdr:row>
      <xdr:rowOff>100135</xdr:rowOff>
    </xdr:from>
    <xdr:to>
      <xdr:col>32</xdr:col>
      <xdr:colOff>276225</xdr:colOff>
      <xdr:row>34</xdr:row>
      <xdr:rowOff>100135</xdr:rowOff>
    </xdr:to>
    <xdr:cxnSp macro="">
      <xdr:nvCxnSpPr>
        <xdr:cNvPr id="409" name="直線コネクタ 408"/>
        <xdr:cNvCxnSpPr/>
      </xdr:nvCxnSpPr>
      <xdr:spPr>
        <a:xfrm>
          <a:off x="22072600" y="59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1891</xdr:rowOff>
    </xdr:from>
    <xdr:ext cx="534377" cy="259045"/>
    <xdr:sp macro="" textlink="">
      <xdr:nvSpPr>
        <xdr:cNvPr id="410" name="【一般廃棄物処理施設】&#10;一人当たり有形固定資産（償却資産）額平均値テキスト"/>
        <xdr:cNvSpPr txBox="1"/>
      </xdr:nvSpPr>
      <xdr:spPr>
        <a:xfrm>
          <a:off x="22250400" y="668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62,754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23464</xdr:rowOff>
    </xdr:from>
    <xdr:to>
      <xdr:col>32</xdr:col>
      <xdr:colOff>238125</xdr:colOff>
      <xdr:row>39</xdr:row>
      <xdr:rowOff>125064</xdr:rowOff>
    </xdr:to>
    <xdr:sp macro="" textlink="">
      <xdr:nvSpPr>
        <xdr:cNvPr id="411" name="フローチャート : 判断 410"/>
        <xdr:cNvSpPr/>
      </xdr:nvSpPr>
      <xdr:spPr>
        <a:xfrm>
          <a:off x="22110700" y="671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26154</xdr:rowOff>
    </xdr:from>
    <xdr:to>
      <xdr:col>31</xdr:col>
      <xdr:colOff>85725</xdr:colOff>
      <xdr:row>39</xdr:row>
      <xdr:rowOff>127754</xdr:rowOff>
    </xdr:to>
    <xdr:sp macro="" textlink="">
      <xdr:nvSpPr>
        <xdr:cNvPr id="412" name="フローチャート : 判断 411"/>
        <xdr:cNvSpPr/>
      </xdr:nvSpPr>
      <xdr:spPr>
        <a:xfrm>
          <a:off x="21272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118881</xdr:rowOff>
    </xdr:from>
    <xdr:ext cx="534377" cy="259045"/>
    <xdr:sp macro="" textlink="">
      <xdr:nvSpPr>
        <xdr:cNvPr id="413" name="n_1aveValue【一般廃棄物処理施設】&#10;一人当たり有形固定資産（償却資産）額"/>
        <xdr:cNvSpPr txBox="1"/>
      </xdr:nvSpPr>
      <xdr:spPr>
        <a:xfrm>
          <a:off x="21043411" y="680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67142</xdr:rowOff>
    </xdr:from>
    <xdr:to>
      <xdr:col>31</xdr:col>
      <xdr:colOff>85725</xdr:colOff>
      <xdr:row>38</xdr:row>
      <xdr:rowOff>168742</xdr:rowOff>
    </xdr:to>
    <xdr:sp macro="" textlink="">
      <xdr:nvSpPr>
        <xdr:cNvPr id="419" name="円/楕円 418"/>
        <xdr:cNvSpPr/>
      </xdr:nvSpPr>
      <xdr:spPr>
        <a:xfrm>
          <a:off x="21272500" y="65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13819</xdr:rowOff>
    </xdr:from>
    <xdr:ext cx="534377" cy="259045"/>
    <xdr:sp macro="" textlink="">
      <xdr:nvSpPr>
        <xdr:cNvPr id="420" name="n_1mainValue【一般廃棄物処理施設】&#10;一人当たり有形固定資産（償却資産）額"/>
        <xdr:cNvSpPr txBox="1"/>
      </xdr:nvSpPr>
      <xdr:spPr>
        <a:xfrm>
          <a:off x="21043411" y="635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79,522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8" name="正方形/長方形 42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29" name="正方形/長方形 4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0" name="正方形/長方形 4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1" name="正方形/長方形 4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2" name="正方形/長方形 4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3" name="正方形/長方形 4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4" name="正方形/長方形 4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5" name="正方形/長方形 4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6" name="正方形/長方形 43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5" name="テキスト ボックス 4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6" name="直線コネクタ 4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47" name="テキスト ボックス 44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8" name="直線コネクタ 44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9" name="テキスト ボックス 44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0" name="直線コネクタ 44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1" name="テキスト ボックス 45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2" name="直線コネクタ 45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3" name="テキスト ボックス 45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4" name="直線コネクタ 45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5" name="テキスト ボックス 45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6" name="直線コネクタ 45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57" name="テキスト ボックス 45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8" name="直線コネクタ 4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59" name="テキスト ボックス 45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461" name="直線コネクタ 460"/>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462" name="【消防施設】&#10;有形固定資産減価償却率最小値テキスト"/>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463" name="直線コネクタ 462"/>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464" name="【消防施設】&#10;有形固定資産減価償却率最大値テキスト"/>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465" name="直線コネクタ 464"/>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152416</xdr:rowOff>
    </xdr:from>
    <xdr:ext cx="405111" cy="259045"/>
    <xdr:sp macro="" textlink="">
      <xdr:nvSpPr>
        <xdr:cNvPr id="466" name="【消防施設】&#10;有形固定資産減価償却率平均値テキスト"/>
        <xdr:cNvSpPr txBox="1"/>
      </xdr:nvSpPr>
      <xdr:spPr>
        <a:xfrm>
          <a:off x="164084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2539</xdr:rowOff>
    </xdr:from>
    <xdr:to>
      <xdr:col>23</xdr:col>
      <xdr:colOff>568325</xdr:colOff>
      <xdr:row>83</xdr:row>
      <xdr:rowOff>104139</xdr:rowOff>
    </xdr:to>
    <xdr:sp macro="" textlink="">
      <xdr:nvSpPr>
        <xdr:cNvPr id="467" name="フローチャート : 判断 466"/>
        <xdr:cNvSpPr/>
      </xdr:nvSpPr>
      <xdr:spPr>
        <a:xfrm>
          <a:off x="16268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90170</xdr:rowOff>
    </xdr:from>
    <xdr:to>
      <xdr:col>22</xdr:col>
      <xdr:colOff>415925</xdr:colOff>
      <xdr:row>81</xdr:row>
      <xdr:rowOff>20320</xdr:rowOff>
    </xdr:to>
    <xdr:sp macro="" textlink="">
      <xdr:nvSpPr>
        <xdr:cNvPr id="468" name="フローチャート : 判断 467"/>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36847</xdr:rowOff>
    </xdr:from>
    <xdr:ext cx="405111" cy="259045"/>
    <xdr:sp macro="" textlink="">
      <xdr:nvSpPr>
        <xdr:cNvPr id="469" name="n_1aveValue【消防施設】&#10;有形固定資産減価償却率"/>
        <xdr:cNvSpPr txBox="1"/>
      </xdr:nvSpPr>
      <xdr:spPr>
        <a:xfrm>
          <a:off x="15266043"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166370</xdr:rowOff>
    </xdr:from>
    <xdr:to>
      <xdr:col>22</xdr:col>
      <xdr:colOff>415925</xdr:colOff>
      <xdr:row>82</xdr:row>
      <xdr:rowOff>96520</xdr:rowOff>
    </xdr:to>
    <xdr:sp macro="" textlink="">
      <xdr:nvSpPr>
        <xdr:cNvPr id="475" name="円/楕円 474"/>
        <xdr:cNvSpPr/>
      </xdr:nvSpPr>
      <xdr:spPr>
        <a:xfrm>
          <a:off x="15430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87647</xdr:rowOff>
    </xdr:from>
    <xdr:ext cx="405111" cy="259045"/>
    <xdr:sp macro="" textlink="">
      <xdr:nvSpPr>
        <xdr:cNvPr id="476" name="n_1mainValue【消防施設】&#10;有形固定資産減価償却率"/>
        <xdr:cNvSpPr txBox="1"/>
      </xdr:nvSpPr>
      <xdr:spPr>
        <a:xfrm>
          <a:off x="15266043"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7" name="正方形/長方形 4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8" name="正方形/長方形 4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9" name="正方形/長方形 4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0" name="正方形/長方形 4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1" name="正方形/長方形 4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2" name="正方形/長方形 4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3" name="正方形/長方形 4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4" name="正方形/長方形 4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5" name="テキスト ボックス 4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6" name="直線コネクタ 4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7" name="直線コネクタ 4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8" name="テキスト ボックス 4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89" name="直線コネクタ 4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0" name="テキスト ボックス 4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1" name="直線コネクタ 4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2" name="テキスト ボックス 4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3" name="直線コネクタ 4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4" name="テキスト ボックス 4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5" name="直線コネクタ 4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6" name="テキスト ボックス 4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7" name="直線コネクタ 4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8" name="テキスト ボックス 4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502" name="直線コネクタ 501"/>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03"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04" name="直線コネクタ 503"/>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05"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06" name="直線コネクタ 505"/>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507"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508" name="フローチャート : 判断 507"/>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509" name="フローチャート : 判断 508"/>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88191</xdr:rowOff>
    </xdr:from>
    <xdr:ext cx="469744" cy="259045"/>
    <xdr:sp macro="" textlink="">
      <xdr:nvSpPr>
        <xdr:cNvPr id="510" name="n_1aveValue【消防施設】&#10;一人当たり面積"/>
        <xdr:cNvSpPr txBox="1"/>
      </xdr:nvSpPr>
      <xdr:spPr>
        <a:xfrm>
          <a:off x="21075727" y="1397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134257</xdr:rowOff>
    </xdr:from>
    <xdr:to>
      <xdr:col>31</xdr:col>
      <xdr:colOff>85725</xdr:colOff>
      <xdr:row>81</xdr:row>
      <xdr:rowOff>64407</xdr:rowOff>
    </xdr:to>
    <xdr:sp macro="" textlink="">
      <xdr:nvSpPr>
        <xdr:cNvPr id="516" name="円/楕円 515"/>
        <xdr:cNvSpPr/>
      </xdr:nvSpPr>
      <xdr:spPr>
        <a:xfrm>
          <a:off x="21272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80934</xdr:rowOff>
    </xdr:from>
    <xdr:ext cx="469744" cy="259045"/>
    <xdr:sp macro="" textlink="">
      <xdr:nvSpPr>
        <xdr:cNvPr id="517" name="n_1mainValue【消防施設】&#10;一人当たり面積"/>
        <xdr:cNvSpPr txBox="1"/>
      </xdr:nvSpPr>
      <xdr:spPr>
        <a:xfrm>
          <a:off x="210757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8" name="正方形/長方形 5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9" name="正方形/長方形 5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0" name="正方形/長方形 5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1" name="正方形/長方形 5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2" name="正方形/長方形 5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3" name="正方形/長方形 5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4" name="正方形/長方形 5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5" name="正方形/長方形 5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6" name="テキスト ボックス 5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7" name="直線コネクタ 5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28" name="直線コネクタ 5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29" name="テキスト ボックス 52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0" name="直線コネクタ 5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1" name="テキスト ボックス 5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2" name="直線コネクタ 5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3" name="テキスト ボックス 5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4" name="直線コネクタ 5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5" name="テキスト ボックス 5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6" name="直線コネクタ 5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37" name="テキスト ボックス 53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8" name="直線コネクタ 5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9" name="テキスト ボックス 5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541" name="直線コネクタ 540"/>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542"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543" name="直線コネクタ 542"/>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544"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545" name="直線コネクタ 544"/>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546"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547" name="フローチャート : 判断 546"/>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147320</xdr:rowOff>
    </xdr:from>
    <xdr:to>
      <xdr:col>22</xdr:col>
      <xdr:colOff>415925</xdr:colOff>
      <xdr:row>103</xdr:row>
      <xdr:rowOff>77470</xdr:rowOff>
    </xdr:to>
    <xdr:sp macro="" textlink="">
      <xdr:nvSpPr>
        <xdr:cNvPr id="548" name="フローチャート : 判断 547"/>
        <xdr:cNvSpPr/>
      </xdr:nvSpPr>
      <xdr:spPr>
        <a:xfrm>
          <a:off x="15430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68597</xdr:rowOff>
    </xdr:from>
    <xdr:ext cx="405111" cy="259045"/>
    <xdr:sp macro="" textlink="">
      <xdr:nvSpPr>
        <xdr:cNvPr id="549" name="n_1aveValue【庁舎】&#10;有形固定資産減価償却率"/>
        <xdr:cNvSpPr txBox="1"/>
      </xdr:nvSpPr>
      <xdr:spPr>
        <a:xfrm>
          <a:off x="15266043"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0" name="テキスト ボックス 5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1" name="テキスト ボックス 5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2" name="テキスト ボックス 5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3" name="テキスト ボックス 5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4" name="テキスト ボックス 5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111125</xdr:rowOff>
    </xdr:from>
    <xdr:to>
      <xdr:col>22</xdr:col>
      <xdr:colOff>415925</xdr:colOff>
      <xdr:row>100</xdr:row>
      <xdr:rowOff>41275</xdr:rowOff>
    </xdr:to>
    <xdr:sp macro="" textlink="">
      <xdr:nvSpPr>
        <xdr:cNvPr id="555" name="円/楕円 554"/>
        <xdr:cNvSpPr/>
      </xdr:nvSpPr>
      <xdr:spPr>
        <a:xfrm>
          <a:off x="15430500" y="170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57802</xdr:rowOff>
    </xdr:from>
    <xdr:ext cx="405111" cy="259045"/>
    <xdr:sp macro="" textlink="">
      <xdr:nvSpPr>
        <xdr:cNvPr id="556" name="n_1mainValue【庁舎】&#10;有形固定資産減価償却率"/>
        <xdr:cNvSpPr txBox="1"/>
      </xdr:nvSpPr>
      <xdr:spPr>
        <a:xfrm>
          <a:off x="15266043" y="1685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7" name="テキスト ボックス 56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68" name="直線コネクタ 56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9" name="テキスト ボックス 56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70" name="直線コネクタ 56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71" name="テキスト ボックス 57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72" name="直線コネクタ 57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3" name="テキスト ボックス 57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4" name="直線コネクタ 57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5" name="テキスト ボックス 57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579" name="直線コネクタ 578"/>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580"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581" name="直線コネクタ 580"/>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582"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583" name="直線コネクタ 582"/>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22114</xdr:rowOff>
    </xdr:from>
    <xdr:ext cx="469744" cy="259045"/>
    <xdr:sp macro="" textlink="">
      <xdr:nvSpPr>
        <xdr:cNvPr id="584" name="【庁舎】&#10;一人当たり面積平均値テキスト"/>
        <xdr:cNvSpPr txBox="1"/>
      </xdr:nvSpPr>
      <xdr:spPr>
        <a:xfrm>
          <a:off x="22250400" y="17852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585" name="フローチャート : 判断 584"/>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586" name="フローチャート : 判断 585"/>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587"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61976</xdr:rowOff>
    </xdr:from>
    <xdr:to>
      <xdr:col>31</xdr:col>
      <xdr:colOff>85725</xdr:colOff>
      <xdr:row>106</xdr:row>
      <xdr:rowOff>163576</xdr:rowOff>
    </xdr:to>
    <xdr:sp macro="" textlink="">
      <xdr:nvSpPr>
        <xdr:cNvPr id="593" name="円/楕円 592"/>
        <xdr:cNvSpPr/>
      </xdr:nvSpPr>
      <xdr:spPr>
        <a:xfrm>
          <a:off x="21272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154703</xdr:rowOff>
    </xdr:from>
    <xdr:ext cx="469744" cy="259045"/>
    <xdr:sp macro="" textlink="">
      <xdr:nvSpPr>
        <xdr:cNvPr id="594" name="n_1mainValue【庁舎】&#10;一人当たり面積"/>
        <xdr:cNvSpPr txBox="1"/>
      </xdr:nvSpPr>
      <xdr:spPr>
        <a:xfrm>
          <a:off x="210757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本市においては、類似団体と比べて上記施設のほとんどの施設で有形固定資産減価償却率が高い状況である。</a:t>
          </a:r>
          <a:endParaRPr lang="ja-JP" altLang="ja-JP" sz="1200">
            <a:effectLst/>
          </a:endParaRPr>
        </a:p>
        <a:p>
          <a:r>
            <a:rPr kumimoji="1" lang="ja-JP" altLang="ja-JP" sz="1200">
              <a:solidFill>
                <a:schemeClr val="dk1"/>
              </a:solidFill>
              <a:effectLst/>
              <a:latin typeface="+mn-lt"/>
              <a:ea typeface="+mn-ea"/>
              <a:cs typeface="+mn-cs"/>
            </a:rPr>
            <a:t>　「公共施設等総合管理計画」に基づき、中長期的な視点で施設の更新や統廃合、長寿命化などを検討しながら、適正な財政運営を行っていく必要がある。</a:t>
          </a:r>
          <a:endParaRPr lang="ja-JP" altLang="ja-JP" sz="1200">
            <a:effectLst/>
          </a:endParaRPr>
        </a:p>
        <a:p>
          <a:r>
            <a:rPr kumimoji="1" lang="ja-JP" altLang="ja-JP" sz="1200">
              <a:solidFill>
                <a:schemeClr val="dk1"/>
              </a:solidFill>
              <a:effectLst/>
              <a:latin typeface="+mn-lt"/>
              <a:ea typeface="+mn-ea"/>
              <a:cs typeface="+mn-cs"/>
            </a:rPr>
            <a:t>　中でも、庁舎については、老朽化が進行しており、耐震化・改築等について検討を行う時期が来ている。市民サービスの向上や、災害時の拠点施設となることを見据え、有利な財源等を研究しながら、施設の整備を考えていく必要がある。</a:t>
          </a:r>
          <a:endParaRPr lang="ja-JP" altLang="ja-JP" sz="1200">
            <a:effectLst/>
          </a:endParaRPr>
        </a:p>
        <a:p>
          <a:endParaRPr kumimoji="1" lang="ja-JP" altLang="en-US" sz="12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徳島県鳴門市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59,581
59,192
135.66
25,095,070
24,245,170
515,008
13,513,700
26,734,337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115.8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長引く景気低迷で大幅な市税の伸びが見込めない中、地震・津波等の防災対策事業として、教育施設をはじめとする公共施設の耐震化を進めており、限られた財源を有効に活用するため、職員一人あたりの人口を１００人以上とする定員管理適正化の実現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26458</xdr:rowOff>
    </xdr:to>
    <xdr:cxnSp macro="">
      <xdr:nvCxnSpPr>
        <xdr:cNvPr id="68" name="直線コネクタ 67"/>
        <xdr:cNvCxnSpPr/>
      </xdr:nvCxnSpPr>
      <xdr:spPr>
        <a:xfrm>
          <a:off x="4114800" y="68643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6350</xdr:rowOff>
    </xdr:to>
    <xdr:cxnSp macro="">
      <xdr:nvCxnSpPr>
        <xdr:cNvPr id="71" name="直線コネクタ 70"/>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73" name="テキスト ボックス 72"/>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6350</xdr:rowOff>
    </xdr:to>
    <xdr:cxnSp macro="">
      <xdr:nvCxnSpPr>
        <xdr:cNvPr id="74" name="直線コネクタ 73"/>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6350</xdr:rowOff>
    </xdr:from>
    <xdr:to>
      <xdr:col>3</xdr:col>
      <xdr:colOff>279400</xdr:colOff>
      <xdr:row>40</xdr:row>
      <xdr:rowOff>46567</xdr:rowOff>
    </xdr:to>
    <xdr:cxnSp macro="">
      <xdr:nvCxnSpPr>
        <xdr:cNvPr id="77" name="直線コネクタ 76"/>
        <xdr:cNvCxnSpPr/>
      </xdr:nvCxnSpPr>
      <xdr:spPr>
        <a:xfrm flipV="1">
          <a:off x="1447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102252</xdr:rowOff>
    </xdr:from>
    <xdr:ext cx="762000" cy="259045"/>
    <xdr:sp macro="" textlink="">
      <xdr:nvSpPr>
        <xdr:cNvPr id="81" name="テキスト ボックス 80"/>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87" name="円/楕円 86"/>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163635</xdr:rowOff>
    </xdr:from>
    <xdr:ext cx="762000" cy="259045"/>
    <xdr:sp macro="" textlink="">
      <xdr:nvSpPr>
        <xdr:cNvPr id="88" name="財政力該当値テキスト"/>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89" name="円/楕円 88"/>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90" name="テキスト ボックス 89"/>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91" name="円/楕円 90"/>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2" name="テキスト ボックス 91"/>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3" name="円/楕円 92"/>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4" name="テキスト ボックス 93"/>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95" name="円/楕円 94"/>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96" name="テキスト ボックス 95"/>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、歳入面で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地方消費税交付金</a:t>
          </a:r>
          <a:r>
            <a:rPr kumimoji="1" lang="ja-JP" altLang="en-US" sz="1100">
              <a:solidFill>
                <a:schemeClr val="dk1"/>
              </a:solidFill>
              <a:effectLst/>
              <a:latin typeface="+mn-lt"/>
              <a:ea typeface="+mn-ea"/>
              <a:cs typeface="+mn-cs"/>
            </a:rPr>
            <a:t>等の各種交付金が減少する一方で、</a:t>
          </a:r>
          <a:r>
            <a:rPr kumimoji="1" lang="ja-JP" altLang="ja-JP" sz="1100">
              <a:solidFill>
                <a:schemeClr val="dk1"/>
              </a:solidFill>
              <a:effectLst/>
              <a:latin typeface="+mn-lt"/>
              <a:ea typeface="+mn-ea"/>
              <a:cs typeface="+mn-cs"/>
            </a:rPr>
            <a:t>歳出面で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が増加している。これらの要因により、</a:t>
          </a:r>
          <a:r>
            <a:rPr kumimoji="1" lang="ja-JP" altLang="ja-JP" sz="1100">
              <a:solidFill>
                <a:schemeClr val="dk1"/>
              </a:solidFill>
              <a:effectLst/>
              <a:latin typeface="+mn-lt"/>
              <a:ea typeface="+mn-ea"/>
              <a:cs typeface="+mn-cs"/>
            </a:rPr>
            <a:t>昨年度より経常収支比率は悪くなって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今後も扶助費の増大や地方税の収入減の傾向は続く見込みのため、施設の維持管理費や光熱水費などの経常経費の縮減</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今まで以上に努める。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95673</xdr:rowOff>
    </xdr:from>
    <xdr:to>
      <xdr:col>7</xdr:col>
      <xdr:colOff>152400</xdr:colOff>
      <xdr:row>65</xdr:row>
      <xdr:rowOff>85090</xdr:rowOff>
    </xdr:to>
    <xdr:cxnSp macro="">
      <xdr:nvCxnSpPr>
        <xdr:cNvPr id="131" name="直線コネクタ 130"/>
        <xdr:cNvCxnSpPr/>
      </xdr:nvCxnSpPr>
      <xdr:spPr>
        <a:xfrm>
          <a:off x="4114800" y="1106847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55456</xdr:rowOff>
    </xdr:from>
    <xdr:to>
      <xdr:col>6</xdr:col>
      <xdr:colOff>0</xdr:colOff>
      <xdr:row>64</xdr:row>
      <xdr:rowOff>95673</xdr:rowOff>
    </xdr:to>
    <xdr:cxnSp macro="">
      <xdr:nvCxnSpPr>
        <xdr:cNvPr id="134" name="直線コネクタ 133"/>
        <xdr:cNvCxnSpPr/>
      </xdr:nvCxnSpPr>
      <xdr:spPr>
        <a:xfrm>
          <a:off x="3225800" y="110282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55456</xdr:rowOff>
    </xdr:from>
    <xdr:to>
      <xdr:col>4</xdr:col>
      <xdr:colOff>482600</xdr:colOff>
      <xdr:row>64</xdr:row>
      <xdr:rowOff>151977</xdr:rowOff>
    </xdr:to>
    <xdr:cxnSp macro="">
      <xdr:nvCxnSpPr>
        <xdr:cNvPr id="137" name="直線コネクタ 136"/>
        <xdr:cNvCxnSpPr/>
      </xdr:nvCxnSpPr>
      <xdr:spPr>
        <a:xfrm flipV="1">
          <a:off x="2336800" y="1102825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9" name="テキスト ボックス 138"/>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71544</xdr:rowOff>
    </xdr:from>
    <xdr:to>
      <xdr:col>3</xdr:col>
      <xdr:colOff>279400</xdr:colOff>
      <xdr:row>64</xdr:row>
      <xdr:rowOff>151977</xdr:rowOff>
    </xdr:to>
    <xdr:cxnSp macro="">
      <xdr:nvCxnSpPr>
        <xdr:cNvPr id="140" name="直線コネクタ 139"/>
        <xdr:cNvCxnSpPr/>
      </xdr:nvCxnSpPr>
      <xdr:spPr>
        <a:xfrm>
          <a:off x="1447800" y="110443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2" name="テキスト ボックス 141"/>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34290</xdr:rowOff>
    </xdr:from>
    <xdr:to>
      <xdr:col>7</xdr:col>
      <xdr:colOff>203200</xdr:colOff>
      <xdr:row>65</xdr:row>
      <xdr:rowOff>135890</xdr:rowOff>
    </xdr:to>
    <xdr:sp macro="" textlink="">
      <xdr:nvSpPr>
        <xdr:cNvPr id="150" name="円/楕円 149"/>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6367</xdr:rowOff>
    </xdr:from>
    <xdr:ext cx="762000" cy="259045"/>
    <xdr:sp macro="" textlink="">
      <xdr:nvSpPr>
        <xdr:cNvPr id="151" name="財政構造の弾力性該当値テキスト"/>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44873</xdr:rowOff>
    </xdr:from>
    <xdr:to>
      <xdr:col>6</xdr:col>
      <xdr:colOff>50800</xdr:colOff>
      <xdr:row>64</xdr:row>
      <xdr:rowOff>146473</xdr:rowOff>
    </xdr:to>
    <xdr:sp macro="" textlink="">
      <xdr:nvSpPr>
        <xdr:cNvPr id="152" name="円/楕円 151"/>
        <xdr:cNvSpPr/>
      </xdr:nvSpPr>
      <xdr:spPr>
        <a:xfrm>
          <a:off x="4064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131250</xdr:rowOff>
    </xdr:from>
    <xdr:ext cx="736600" cy="259045"/>
    <xdr:sp macro="" textlink="">
      <xdr:nvSpPr>
        <xdr:cNvPr id="153" name="テキスト ボックス 152"/>
        <xdr:cNvSpPr txBox="1"/>
      </xdr:nvSpPr>
      <xdr:spPr>
        <a:xfrm>
          <a:off x="3733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4656</xdr:rowOff>
    </xdr:from>
    <xdr:to>
      <xdr:col>4</xdr:col>
      <xdr:colOff>533400</xdr:colOff>
      <xdr:row>64</xdr:row>
      <xdr:rowOff>106256</xdr:rowOff>
    </xdr:to>
    <xdr:sp macro="" textlink="">
      <xdr:nvSpPr>
        <xdr:cNvPr id="154" name="円/楕円 153"/>
        <xdr:cNvSpPr/>
      </xdr:nvSpPr>
      <xdr:spPr>
        <a:xfrm>
          <a:off x="3175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91033</xdr:rowOff>
    </xdr:from>
    <xdr:ext cx="762000" cy="259045"/>
    <xdr:sp macro="" textlink="">
      <xdr:nvSpPr>
        <xdr:cNvPr id="155" name="テキスト ボックス 154"/>
        <xdr:cNvSpPr txBox="1"/>
      </xdr:nvSpPr>
      <xdr:spPr>
        <a:xfrm>
          <a:off x="2844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101177</xdr:rowOff>
    </xdr:from>
    <xdr:to>
      <xdr:col>3</xdr:col>
      <xdr:colOff>330200</xdr:colOff>
      <xdr:row>65</xdr:row>
      <xdr:rowOff>31327</xdr:rowOff>
    </xdr:to>
    <xdr:sp macro="" textlink="">
      <xdr:nvSpPr>
        <xdr:cNvPr id="156" name="円/楕円 155"/>
        <xdr:cNvSpPr/>
      </xdr:nvSpPr>
      <xdr:spPr>
        <a:xfrm>
          <a:off x="2286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16104</xdr:rowOff>
    </xdr:from>
    <xdr:ext cx="762000" cy="259045"/>
    <xdr:sp macro="" textlink="">
      <xdr:nvSpPr>
        <xdr:cNvPr id="157" name="テキスト ボックス 156"/>
        <xdr:cNvSpPr txBox="1"/>
      </xdr:nvSpPr>
      <xdr:spPr>
        <a:xfrm>
          <a:off x="1955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20744</xdr:rowOff>
    </xdr:from>
    <xdr:to>
      <xdr:col>2</xdr:col>
      <xdr:colOff>127000</xdr:colOff>
      <xdr:row>64</xdr:row>
      <xdr:rowOff>122344</xdr:rowOff>
    </xdr:to>
    <xdr:sp macro="" textlink="">
      <xdr:nvSpPr>
        <xdr:cNvPr id="158" name="円/楕円 157"/>
        <xdr:cNvSpPr/>
      </xdr:nvSpPr>
      <xdr:spPr>
        <a:xfrm>
          <a:off x="1397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107121</xdr:rowOff>
    </xdr:from>
    <xdr:ext cx="762000" cy="259045"/>
    <xdr:sp macro="" textlink="">
      <xdr:nvSpPr>
        <xdr:cNvPr id="159" name="テキスト ボックス 158"/>
        <xdr:cNvSpPr txBox="1"/>
      </xdr:nvSpPr>
      <xdr:spPr>
        <a:xfrm>
          <a:off x="1066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[120,595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141,741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現在</a:t>
          </a:r>
          <a:r>
            <a:rPr kumimoji="1" lang="ja-JP" altLang="ja-JP" sz="1100">
              <a:solidFill>
                <a:schemeClr val="dk1"/>
              </a:solidFill>
              <a:effectLst/>
              <a:latin typeface="+mn-lt"/>
              <a:ea typeface="+mn-ea"/>
              <a:cs typeface="+mn-cs"/>
            </a:rPr>
            <a:t>も職員数の減や特別職の給与カットなどを続けているが、指定管理者制度の推進や直営事業の見直し等によりさらなる人件費・物件費等の抑制を進める。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138136</xdr:rowOff>
    </xdr:from>
    <xdr:to>
      <xdr:col>7</xdr:col>
      <xdr:colOff>152400</xdr:colOff>
      <xdr:row>83</xdr:row>
      <xdr:rowOff>139970</xdr:rowOff>
    </xdr:to>
    <xdr:cxnSp macro="">
      <xdr:nvCxnSpPr>
        <xdr:cNvPr id="194" name="直線コネクタ 193"/>
        <xdr:cNvCxnSpPr/>
      </xdr:nvCxnSpPr>
      <xdr:spPr>
        <a:xfrm flipV="1">
          <a:off x="4114800" y="14368486"/>
          <a:ext cx="838200" cy="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118897</xdr:rowOff>
    </xdr:from>
    <xdr:to>
      <xdr:col>6</xdr:col>
      <xdr:colOff>0</xdr:colOff>
      <xdr:row>83</xdr:row>
      <xdr:rowOff>139970</xdr:rowOff>
    </xdr:to>
    <xdr:cxnSp macro="">
      <xdr:nvCxnSpPr>
        <xdr:cNvPr id="197" name="直線コネクタ 196"/>
        <xdr:cNvCxnSpPr/>
      </xdr:nvCxnSpPr>
      <xdr:spPr>
        <a:xfrm>
          <a:off x="3225800" y="14349247"/>
          <a:ext cx="889000" cy="2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90866</xdr:rowOff>
    </xdr:from>
    <xdr:to>
      <xdr:col>4</xdr:col>
      <xdr:colOff>482600</xdr:colOff>
      <xdr:row>83</xdr:row>
      <xdr:rowOff>118897</xdr:rowOff>
    </xdr:to>
    <xdr:cxnSp macro="">
      <xdr:nvCxnSpPr>
        <xdr:cNvPr id="200" name="直線コネクタ 199"/>
        <xdr:cNvCxnSpPr/>
      </xdr:nvCxnSpPr>
      <xdr:spPr>
        <a:xfrm>
          <a:off x="2336800" y="14321216"/>
          <a:ext cx="889000" cy="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8030</xdr:rowOff>
    </xdr:from>
    <xdr:ext cx="762000" cy="259045"/>
    <xdr:sp macro="" textlink="">
      <xdr:nvSpPr>
        <xdr:cNvPr id="202" name="テキスト ボックス 201"/>
        <xdr:cNvSpPr txBox="1"/>
      </xdr:nvSpPr>
      <xdr:spPr>
        <a:xfrm>
          <a:off x="2844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78567</xdr:rowOff>
    </xdr:from>
    <xdr:to>
      <xdr:col>3</xdr:col>
      <xdr:colOff>279400</xdr:colOff>
      <xdr:row>83</xdr:row>
      <xdr:rowOff>90866</xdr:rowOff>
    </xdr:to>
    <xdr:cxnSp macro="">
      <xdr:nvCxnSpPr>
        <xdr:cNvPr id="203" name="直線コネクタ 202"/>
        <xdr:cNvCxnSpPr/>
      </xdr:nvCxnSpPr>
      <xdr:spPr>
        <a:xfrm>
          <a:off x="1447800" y="14308917"/>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159428</xdr:rowOff>
    </xdr:from>
    <xdr:ext cx="762000" cy="259045"/>
    <xdr:sp macro="" textlink="">
      <xdr:nvSpPr>
        <xdr:cNvPr id="207" name="テキスト ボックス 206"/>
        <xdr:cNvSpPr txBox="1"/>
      </xdr:nvSpPr>
      <xdr:spPr>
        <a:xfrm>
          <a:off x="1066800" y="1438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87336</xdr:rowOff>
    </xdr:from>
    <xdr:to>
      <xdr:col>7</xdr:col>
      <xdr:colOff>203200</xdr:colOff>
      <xdr:row>84</xdr:row>
      <xdr:rowOff>17486</xdr:rowOff>
    </xdr:to>
    <xdr:sp macro="" textlink="">
      <xdr:nvSpPr>
        <xdr:cNvPr id="213" name="円/楕円 212"/>
        <xdr:cNvSpPr/>
      </xdr:nvSpPr>
      <xdr:spPr>
        <a:xfrm>
          <a:off x="4902200" y="1431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103863</xdr:rowOff>
    </xdr:from>
    <xdr:ext cx="762000" cy="259045"/>
    <xdr:sp macro="" textlink="">
      <xdr:nvSpPr>
        <xdr:cNvPr id="214" name="人件費・物件費等の状況該当値テキスト"/>
        <xdr:cNvSpPr txBox="1"/>
      </xdr:nvSpPr>
      <xdr:spPr>
        <a:xfrm>
          <a:off x="5041900" y="1416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120,595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89170</xdr:rowOff>
    </xdr:from>
    <xdr:to>
      <xdr:col>6</xdr:col>
      <xdr:colOff>50800</xdr:colOff>
      <xdr:row>84</xdr:row>
      <xdr:rowOff>19320</xdr:rowOff>
    </xdr:to>
    <xdr:sp macro="" textlink="">
      <xdr:nvSpPr>
        <xdr:cNvPr id="215" name="円/楕円 214"/>
        <xdr:cNvSpPr/>
      </xdr:nvSpPr>
      <xdr:spPr>
        <a:xfrm>
          <a:off x="4064000" y="14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29497</xdr:rowOff>
    </xdr:from>
    <xdr:ext cx="736600" cy="259045"/>
    <xdr:sp macro="" textlink="">
      <xdr:nvSpPr>
        <xdr:cNvPr id="216" name="テキスト ボックス 215"/>
        <xdr:cNvSpPr txBox="1"/>
      </xdr:nvSpPr>
      <xdr:spPr>
        <a:xfrm>
          <a:off x="3733800" y="1408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120,823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68097</xdr:rowOff>
    </xdr:from>
    <xdr:to>
      <xdr:col>4</xdr:col>
      <xdr:colOff>533400</xdr:colOff>
      <xdr:row>83</xdr:row>
      <xdr:rowOff>169697</xdr:rowOff>
    </xdr:to>
    <xdr:sp macro="" textlink="">
      <xdr:nvSpPr>
        <xdr:cNvPr id="217" name="円/楕円 216"/>
        <xdr:cNvSpPr/>
      </xdr:nvSpPr>
      <xdr:spPr>
        <a:xfrm>
          <a:off x="3175000" y="1429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8424</xdr:rowOff>
    </xdr:from>
    <xdr:ext cx="762000" cy="259045"/>
    <xdr:sp macro="" textlink="">
      <xdr:nvSpPr>
        <xdr:cNvPr id="218" name="テキスト ボックス 217"/>
        <xdr:cNvSpPr txBox="1"/>
      </xdr:nvSpPr>
      <xdr:spPr>
        <a:xfrm>
          <a:off x="2844800" y="14067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118,203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40066</xdr:rowOff>
    </xdr:from>
    <xdr:to>
      <xdr:col>3</xdr:col>
      <xdr:colOff>330200</xdr:colOff>
      <xdr:row>83</xdr:row>
      <xdr:rowOff>141666</xdr:rowOff>
    </xdr:to>
    <xdr:sp macro="" textlink="">
      <xdr:nvSpPr>
        <xdr:cNvPr id="219" name="円/楕円 218"/>
        <xdr:cNvSpPr/>
      </xdr:nvSpPr>
      <xdr:spPr>
        <a:xfrm>
          <a:off x="2286000" y="1427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151843</xdr:rowOff>
    </xdr:from>
    <xdr:ext cx="762000" cy="259045"/>
    <xdr:sp macro="" textlink="">
      <xdr:nvSpPr>
        <xdr:cNvPr id="220" name="テキスト ボックス 219"/>
        <xdr:cNvSpPr txBox="1"/>
      </xdr:nvSpPr>
      <xdr:spPr>
        <a:xfrm>
          <a:off x="1955800" y="140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114,718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27767</xdr:rowOff>
    </xdr:from>
    <xdr:to>
      <xdr:col>2</xdr:col>
      <xdr:colOff>127000</xdr:colOff>
      <xdr:row>83</xdr:row>
      <xdr:rowOff>129367</xdr:rowOff>
    </xdr:to>
    <xdr:sp macro="" textlink="">
      <xdr:nvSpPr>
        <xdr:cNvPr id="221" name="円/楕円 220"/>
        <xdr:cNvSpPr/>
      </xdr:nvSpPr>
      <xdr:spPr>
        <a:xfrm>
          <a:off x="1397000" y="1425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139544</xdr:rowOff>
    </xdr:from>
    <xdr:ext cx="762000" cy="259045"/>
    <xdr:sp macro="" textlink="">
      <xdr:nvSpPr>
        <xdr:cNvPr id="222" name="テキスト ボックス 221"/>
        <xdr:cNvSpPr txBox="1"/>
      </xdr:nvSpPr>
      <xdr:spPr>
        <a:xfrm>
          <a:off x="1066800" y="14026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effectLst/>
            </a:rPr>
            <a:t>類似団体内平均より低い値となっている。これは、平成</a:t>
          </a:r>
          <a:r>
            <a:rPr lang="en-US" altLang="ja-JP" sz="1100">
              <a:effectLst/>
            </a:rPr>
            <a:t>15</a:t>
          </a:r>
          <a:r>
            <a:rPr lang="ja-JP" altLang="en-US" sz="1100">
              <a:effectLst/>
            </a:rPr>
            <a:t>年より管理職の給料の減額を続けてきた効果と考えられ、今後については本市の財政状況や他団体の動向を見極めながら減額措置のあり方について検討を行う。</a:t>
          </a:r>
          <a:endParaRPr lang="ja-JP" altLang="ja-JP" sz="11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85573</xdr:rowOff>
    </xdr:from>
    <xdr:to>
      <xdr:col>24</xdr:col>
      <xdr:colOff>558800</xdr:colOff>
      <xdr:row>81</xdr:row>
      <xdr:rowOff>85573</xdr:rowOff>
    </xdr:to>
    <xdr:cxnSp macro="">
      <xdr:nvCxnSpPr>
        <xdr:cNvPr id="258" name="直線コネクタ 257"/>
        <xdr:cNvCxnSpPr/>
      </xdr:nvCxnSpPr>
      <xdr:spPr>
        <a:xfrm>
          <a:off x="16179800" y="139730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20156</xdr:rowOff>
    </xdr:from>
    <xdr:ext cx="762000" cy="259045"/>
    <xdr:sp macro="" textlink="">
      <xdr:nvSpPr>
        <xdr:cNvPr id="259" name="給与水準   （国との比較）平均値テキスト"/>
        <xdr:cNvSpPr txBox="1"/>
      </xdr:nvSpPr>
      <xdr:spPr>
        <a:xfrm>
          <a:off x="17106900" y="14250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62593</xdr:rowOff>
    </xdr:from>
    <xdr:to>
      <xdr:col>23</xdr:col>
      <xdr:colOff>406400</xdr:colOff>
      <xdr:row>81</xdr:row>
      <xdr:rowOff>85573</xdr:rowOff>
    </xdr:to>
    <xdr:cxnSp macro="">
      <xdr:nvCxnSpPr>
        <xdr:cNvPr id="261" name="直線コネクタ 260"/>
        <xdr:cNvCxnSpPr/>
      </xdr:nvCxnSpPr>
      <xdr:spPr>
        <a:xfrm>
          <a:off x="15290800" y="1395004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62593</xdr:rowOff>
    </xdr:from>
    <xdr:to>
      <xdr:col>22</xdr:col>
      <xdr:colOff>203200</xdr:colOff>
      <xdr:row>81</xdr:row>
      <xdr:rowOff>62593</xdr:rowOff>
    </xdr:to>
    <xdr:cxnSp macro="">
      <xdr:nvCxnSpPr>
        <xdr:cNvPr id="264" name="直線コネクタ 263"/>
        <xdr:cNvCxnSpPr/>
      </xdr:nvCxnSpPr>
      <xdr:spPr>
        <a:xfrm>
          <a:off x="14401800" y="13950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62593</xdr:rowOff>
    </xdr:from>
    <xdr:to>
      <xdr:col>21</xdr:col>
      <xdr:colOff>0</xdr:colOff>
      <xdr:row>86</xdr:row>
      <xdr:rowOff>78618</xdr:rowOff>
    </xdr:to>
    <xdr:cxnSp macro="">
      <xdr:nvCxnSpPr>
        <xdr:cNvPr id="267" name="直線コネクタ 266"/>
        <xdr:cNvCxnSpPr/>
      </xdr:nvCxnSpPr>
      <xdr:spPr>
        <a:xfrm flipV="1">
          <a:off x="13512800" y="13950043"/>
          <a:ext cx="889000" cy="87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9" name="テキスト ボックス 268"/>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34773</xdr:rowOff>
    </xdr:from>
    <xdr:to>
      <xdr:col>24</xdr:col>
      <xdr:colOff>609600</xdr:colOff>
      <xdr:row>81</xdr:row>
      <xdr:rowOff>136373</xdr:rowOff>
    </xdr:to>
    <xdr:sp macro="" textlink="">
      <xdr:nvSpPr>
        <xdr:cNvPr id="277" name="円/楕円 276"/>
        <xdr:cNvSpPr/>
      </xdr:nvSpPr>
      <xdr:spPr>
        <a:xfrm>
          <a:off x="169672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51300</xdr:rowOff>
    </xdr:from>
    <xdr:ext cx="762000" cy="259045"/>
    <xdr:sp macro="" textlink="">
      <xdr:nvSpPr>
        <xdr:cNvPr id="278" name="給与水準   （国との比較）該当値テキスト"/>
        <xdr:cNvSpPr txBox="1"/>
      </xdr:nvSpPr>
      <xdr:spPr>
        <a:xfrm>
          <a:off x="17106900" y="1376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34773</xdr:rowOff>
    </xdr:from>
    <xdr:to>
      <xdr:col>23</xdr:col>
      <xdr:colOff>457200</xdr:colOff>
      <xdr:row>81</xdr:row>
      <xdr:rowOff>136373</xdr:rowOff>
    </xdr:to>
    <xdr:sp macro="" textlink="">
      <xdr:nvSpPr>
        <xdr:cNvPr id="279" name="円/楕円 278"/>
        <xdr:cNvSpPr/>
      </xdr:nvSpPr>
      <xdr:spPr>
        <a:xfrm>
          <a:off x="16129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146550</xdr:rowOff>
    </xdr:from>
    <xdr:ext cx="736600" cy="259045"/>
    <xdr:sp macro="" textlink="">
      <xdr:nvSpPr>
        <xdr:cNvPr id="280" name="テキスト ボックス 279"/>
        <xdr:cNvSpPr txBox="1"/>
      </xdr:nvSpPr>
      <xdr:spPr>
        <a:xfrm>
          <a:off x="15798800" y="1369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11793</xdr:rowOff>
    </xdr:from>
    <xdr:to>
      <xdr:col>22</xdr:col>
      <xdr:colOff>254000</xdr:colOff>
      <xdr:row>81</xdr:row>
      <xdr:rowOff>113393</xdr:rowOff>
    </xdr:to>
    <xdr:sp macro="" textlink="">
      <xdr:nvSpPr>
        <xdr:cNvPr id="281" name="円/楕円 280"/>
        <xdr:cNvSpPr/>
      </xdr:nvSpPr>
      <xdr:spPr>
        <a:xfrm>
          <a:off x="15240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123570</xdr:rowOff>
    </xdr:from>
    <xdr:ext cx="762000" cy="259045"/>
    <xdr:sp macro="" textlink="">
      <xdr:nvSpPr>
        <xdr:cNvPr id="282" name="テキスト ボックス 281"/>
        <xdr:cNvSpPr txBox="1"/>
      </xdr:nvSpPr>
      <xdr:spPr>
        <a:xfrm>
          <a:off x="14909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11793</xdr:rowOff>
    </xdr:from>
    <xdr:to>
      <xdr:col>21</xdr:col>
      <xdr:colOff>50800</xdr:colOff>
      <xdr:row>81</xdr:row>
      <xdr:rowOff>113393</xdr:rowOff>
    </xdr:to>
    <xdr:sp macro="" textlink="">
      <xdr:nvSpPr>
        <xdr:cNvPr id="283" name="円/楕円 282"/>
        <xdr:cNvSpPr/>
      </xdr:nvSpPr>
      <xdr:spPr>
        <a:xfrm>
          <a:off x="14351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123570</xdr:rowOff>
    </xdr:from>
    <xdr:ext cx="762000" cy="259045"/>
    <xdr:sp macro="" textlink="">
      <xdr:nvSpPr>
        <xdr:cNvPr id="284" name="テキスト ボックス 283"/>
        <xdr:cNvSpPr txBox="1"/>
      </xdr:nvSpPr>
      <xdr:spPr>
        <a:xfrm>
          <a:off x="14020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27818</xdr:rowOff>
    </xdr:from>
    <xdr:to>
      <xdr:col>19</xdr:col>
      <xdr:colOff>533400</xdr:colOff>
      <xdr:row>86</xdr:row>
      <xdr:rowOff>129418</xdr:rowOff>
    </xdr:to>
    <xdr:sp macro="" textlink="">
      <xdr:nvSpPr>
        <xdr:cNvPr id="285" name="円/楕円 284"/>
        <xdr:cNvSpPr/>
      </xdr:nvSpPr>
      <xdr:spPr>
        <a:xfrm>
          <a:off x="13462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139595</xdr:rowOff>
    </xdr:from>
    <xdr:ext cx="762000" cy="259045"/>
    <xdr:sp macro="" textlink="">
      <xdr:nvSpPr>
        <xdr:cNvPr id="286" name="テキスト ボックス 285"/>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年度に第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次定員管理適正化計画を策定して以降、第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次定員管理適正化計画、集中改革プラン、スーパー改革プランなどの取り組みを経て、</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年間で約</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の職員削減を行ってきた。しかし、類似団体に比べ、経常経費に占める人件費の割合がなお高い状況にあることから、職員一人あたりの人口を１００人以上とする定員管理適正化の実現を図る。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128572</xdr:rowOff>
    </xdr:from>
    <xdr:to>
      <xdr:col>24</xdr:col>
      <xdr:colOff>558800</xdr:colOff>
      <xdr:row>61</xdr:row>
      <xdr:rowOff>150404</xdr:rowOff>
    </xdr:to>
    <xdr:cxnSp macro="">
      <xdr:nvCxnSpPr>
        <xdr:cNvPr id="323" name="直線コネクタ 322"/>
        <xdr:cNvCxnSpPr/>
      </xdr:nvCxnSpPr>
      <xdr:spPr>
        <a:xfrm flipV="1">
          <a:off x="16179800" y="10587022"/>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39145</xdr:rowOff>
    </xdr:from>
    <xdr:ext cx="762000" cy="259045"/>
    <xdr:sp macro="" textlink="">
      <xdr:nvSpPr>
        <xdr:cNvPr id="324" name="定員管理の状況平均値テキスト"/>
        <xdr:cNvSpPr txBox="1"/>
      </xdr:nvSpPr>
      <xdr:spPr>
        <a:xfrm>
          <a:off x="17106900" y="1032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150404</xdr:rowOff>
    </xdr:from>
    <xdr:to>
      <xdr:col>23</xdr:col>
      <xdr:colOff>406400</xdr:colOff>
      <xdr:row>61</xdr:row>
      <xdr:rowOff>156149</xdr:rowOff>
    </xdr:to>
    <xdr:cxnSp macro="">
      <xdr:nvCxnSpPr>
        <xdr:cNvPr id="326" name="直線コネクタ 325"/>
        <xdr:cNvCxnSpPr/>
      </xdr:nvCxnSpPr>
      <xdr:spPr>
        <a:xfrm flipV="1">
          <a:off x="15290800" y="10608854"/>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105669</xdr:rowOff>
    </xdr:from>
    <xdr:ext cx="736600" cy="259045"/>
    <xdr:sp macro="" textlink="">
      <xdr:nvSpPr>
        <xdr:cNvPr id="328" name="テキスト ボックス 327"/>
        <xdr:cNvSpPr txBox="1"/>
      </xdr:nvSpPr>
      <xdr:spPr>
        <a:xfrm>
          <a:off x="15798800" y="102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156149</xdr:rowOff>
    </xdr:from>
    <xdr:to>
      <xdr:col>22</xdr:col>
      <xdr:colOff>203200</xdr:colOff>
      <xdr:row>61</xdr:row>
      <xdr:rowOff>169938</xdr:rowOff>
    </xdr:to>
    <xdr:cxnSp macro="">
      <xdr:nvCxnSpPr>
        <xdr:cNvPr id="329" name="直線コネクタ 328"/>
        <xdr:cNvCxnSpPr/>
      </xdr:nvCxnSpPr>
      <xdr:spPr>
        <a:xfrm flipV="1">
          <a:off x="14401800" y="10614599"/>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169938</xdr:rowOff>
    </xdr:from>
    <xdr:to>
      <xdr:col>21</xdr:col>
      <xdr:colOff>0</xdr:colOff>
      <xdr:row>62</xdr:row>
      <xdr:rowOff>18022</xdr:rowOff>
    </xdr:to>
    <xdr:cxnSp macro="">
      <xdr:nvCxnSpPr>
        <xdr:cNvPr id="332" name="直線コネクタ 331"/>
        <xdr:cNvCxnSpPr/>
      </xdr:nvCxnSpPr>
      <xdr:spPr>
        <a:xfrm flipV="1">
          <a:off x="13512800" y="10628388"/>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77772</xdr:rowOff>
    </xdr:from>
    <xdr:to>
      <xdr:col>24</xdr:col>
      <xdr:colOff>609600</xdr:colOff>
      <xdr:row>62</xdr:row>
      <xdr:rowOff>7922</xdr:rowOff>
    </xdr:to>
    <xdr:sp macro="" textlink="">
      <xdr:nvSpPr>
        <xdr:cNvPr id="342" name="円/楕円 341"/>
        <xdr:cNvSpPr/>
      </xdr:nvSpPr>
      <xdr:spPr>
        <a:xfrm>
          <a:off x="16967200" y="105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49849</xdr:rowOff>
    </xdr:from>
    <xdr:ext cx="762000" cy="259045"/>
    <xdr:sp macro="" textlink="">
      <xdr:nvSpPr>
        <xdr:cNvPr id="343" name="定員管理の状況該当値テキスト"/>
        <xdr:cNvSpPr txBox="1"/>
      </xdr:nvSpPr>
      <xdr:spPr>
        <a:xfrm>
          <a:off x="17106900" y="1050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99604</xdr:rowOff>
    </xdr:from>
    <xdr:to>
      <xdr:col>23</xdr:col>
      <xdr:colOff>457200</xdr:colOff>
      <xdr:row>62</xdr:row>
      <xdr:rowOff>29754</xdr:rowOff>
    </xdr:to>
    <xdr:sp macro="" textlink="">
      <xdr:nvSpPr>
        <xdr:cNvPr id="344" name="円/楕円 343"/>
        <xdr:cNvSpPr/>
      </xdr:nvSpPr>
      <xdr:spPr>
        <a:xfrm>
          <a:off x="16129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14531</xdr:rowOff>
    </xdr:from>
    <xdr:ext cx="736600" cy="259045"/>
    <xdr:sp macro="" textlink="">
      <xdr:nvSpPr>
        <xdr:cNvPr id="345" name="テキスト ボックス 344"/>
        <xdr:cNvSpPr txBox="1"/>
      </xdr:nvSpPr>
      <xdr:spPr>
        <a:xfrm>
          <a:off x="15798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105349</xdr:rowOff>
    </xdr:from>
    <xdr:to>
      <xdr:col>22</xdr:col>
      <xdr:colOff>254000</xdr:colOff>
      <xdr:row>62</xdr:row>
      <xdr:rowOff>35499</xdr:rowOff>
    </xdr:to>
    <xdr:sp macro="" textlink="">
      <xdr:nvSpPr>
        <xdr:cNvPr id="346" name="円/楕円 345"/>
        <xdr:cNvSpPr/>
      </xdr:nvSpPr>
      <xdr:spPr>
        <a:xfrm>
          <a:off x="15240000" y="1056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20276</xdr:rowOff>
    </xdr:from>
    <xdr:ext cx="762000" cy="259045"/>
    <xdr:sp macro="" textlink="">
      <xdr:nvSpPr>
        <xdr:cNvPr id="347" name="テキスト ボックス 346"/>
        <xdr:cNvSpPr txBox="1"/>
      </xdr:nvSpPr>
      <xdr:spPr>
        <a:xfrm>
          <a:off x="14909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119138</xdr:rowOff>
    </xdr:from>
    <xdr:to>
      <xdr:col>21</xdr:col>
      <xdr:colOff>50800</xdr:colOff>
      <xdr:row>62</xdr:row>
      <xdr:rowOff>49288</xdr:rowOff>
    </xdr:to>
    <xdr:sp macro="" textlink="">
      <xdr:nvSpPr>
        <xdr:cNvPr id="348" name="円/楕円 347"/>
        <xdr:cNvSpPr/>
      </xdr:nvSpPr>
      <xdr:spPr>
        <a:xfrm>
          <a:off x="14351000" y="1057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34065</xdr:rowOff>
    </xdr:from>
    <xdr:ext cx="762000" cy="259045"/>
    <xdr:sp macro="" textlink="">
      <xdr:nvSpPr>
        <xdr:cNvPr id="349" name="テキスト ボックス 348"/>
        <xdr:cNvSpPr txBox="1"/>
      </xdr:nvSpPr>
      <xdr:spPr>
        <a:xfrm>
          <a:off x="14020800" y="1066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138672</xdr:rowOff>
    </xdr:from>
    <xdr:to>
      <xdr:col>19</xdr:col>
      <xdr:colOff>533400</xdr:colOff>
      <xdr:row>62</xdr:row>
      <xdr:rowOff>68822</xdr:rowOff>
    </xdr:to>
    <xdr:sp macro="" textlink="">
      <xdr:nvSpPr>
        <xdr:cNvPr id="350" name="円/楕円 349"/>
        <xdr:cNvSpPr/>
      </xdr:nvSpPr>
      <xdr:spPr>
        <a:xfrm>
          <a:off x="13462000" y="105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53599</xdr:rowOff>
    </xdr:from>
    <xdr:ext cx="762000" cy="259045"/>
    <xdr:sp macro="" textlink="">
      <xdr:nvSpPr>
        <xdr:cNvPr id="351" name="テキスト ボックス 350"/>
        <xdr:cNvSpPr txBox="1"/>
      </xdr:nvSpPr>
      <xdr:spPr>
        <a:xfrm>
          <a:off x="13131800" y="1068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公共施設耐震化事業や臨時財政対策債、退職手当債などの元利償還金の増加、また、今後も投資的経費の高止まりが予想されることから、大きな改善は見込めない。</a:t>
          </a:r>
          <a:endParaRPr lang="ja-JP" altLang="ja-JP" sz="1400">
            <a:effectLst/>
          </a:endParaRPr>
        </a:p>
        <a:p>
          <a:r>
            <a:rPr kumimoji="1" lang="ja-JP" altLang="ja-JP" sz="1100">
              <a:solidFill>
                <a:schemeClr val="dk1"/>
              </a:solidFill>
              <a:effectLst/>
              <a:latin typeface="+mn-lt"/>
              <a:ea typeface="+mn-ea"/>
              <a:cs typeface="+mn-cs"/>
            </a:rPr>
            <a:t>起債事業の取捨選択はもとより、利率の高い事業債については、繰上償還や借換などを検討し、可能なかぎり最小限の負担となるよう努める。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45</xdr:row>
      <xdr:rowOff>51562</xdr:rowOff>
    </xdr:from>
    <xdr:to>
      <xdr:col>24</xdr:col>
      <xdr:colOff>558800</xdr:colOff>
      <xdr:row>45</xdr:row>
      <xdr:rowOff>61214</xdr:rowOff>
    </xdr:to>
    <xdr:cxnSp macro="">
      <xdr:nvCxnSpPr>
        <xdr:cNvPr id="383" name="直線コネクタ 382"/>
        <xdr:cNvCxnSpPr/>
      </xdr:nvCxnSpPr>
      <xdr:spPr>
        <a:xfrm>
          <a:off x="16179800" y="776681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160291</xdr:rowOff>
    </xdr:from>
    <xdr:ext cx="762000" cy="259045"/>
    <xdr:sp macro="" textlink="">
      <xdr:nvSpPr>
        <xdr:cNvPr id="384"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45</xdr:row>
      <xdr:rowOff>51562</xdr:rowOff>
    </xdr:from>
    <xdr:to>
      <xdr:col>23</xdr:col>
      <xdr:colOff>406400</xdr:colOff>
      <xdr:row>45</xdr:row>
      <xdr:rowOff>51562</xdr:rowOff>
    </xdr:to>
    <xdr:cxnSp macro="">
      <xdr:nvCxnSpPr>
        <xdr:cNvPr id="386" name="直線コネクタ 385"/>
        <xdr:cNvCxnSpPr/>
      </xdr:nvCxnSpPr>
      <xdr:spPr>
        <a:xfrm>
          <a:off x="15290800" y="77668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88" name="テキスト ボックス 387"/>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41910</xdr:rowOff>
    </xdr:from>
    <xdr:to>
      <xdr:col>22</xdr:col>
      <xdr:colOff>203200</xdr:colOff>
      <xdr:row>45</xdr:row>
      <xdr:rowOff>51562</xdr:rowOff>
    </xdr:to>
    <xdr:cxnSp macro="">
      <xdr:nvCxnSpPr>
        <xdr:cNvPr id="389" name="直線コネクタ 388"/>
        <xdr:cNvCxnSpPr/>
      </xdr:nvCxnSpPr>
      <xdr:spPr>
        <a:xfrm>
          <a:off x="14401800" y="77571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1" name="テキスト ボックス 39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22606</xdr:rowOff>
    </xdr:from>
    <xdr:to>
      <xdr:col>21</xdr:col>
      <xdr:colOff>0</xdr:colOff>
      <xdr:row>45</xdr:row>
      <xdr:rowOff>41910</xdr:rowOff>
    </xdr:to>
    <xdr:cxnSp macro="">
      <xdr:nvCxnSpPr>
        <xdr:cNvPr id="392" name="直線コネクタ 391"/>
        <xdr:cNvCxnSpPr/>
      </xdr:nvCxnSpPr>
      <xdr:spPr>
        <a:xfrm>
          <a:off x="13512800" y="77378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4" name="テキスト ボックス 39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45</xdr:row>
      <xdr:rowOff>10414</xdr:rowOff>
    </xdr:from>
    <xdr:to>
      <xdr:col>24</xdr:col>
      <xdr:colOff>609600</xdr:colOff>
      <xdr:row>45</xdr:row>
      <xdr:rowOff>112014</xdr:rowOff>
    </xdr:to>
    <xdr:sp macro="" textlink="">
      <xdr:nvSpPr>
        <xdr:cNvPr id="402" name="円/楕円 401"/>
        <xdr:cNvSpPr/>
      </xdr:nvSpPr>
      <xdr:spPr>
        <a:xfrm>
          <a:off x="16967200" y="772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77741</xdr:rowOff>
    </xdr:from>
    <xdr:ext cx="762000" cy="259045"/>
    <xdr:sp macro="" textlink="">
      <xdr:nvSpPr>
        <xdr:cNvPr id="403" name="公債費負担の状況該当値テキスト"/>
        <xdr:cNvSpPr txBox="1"/>
      </xdr:nvSpPr>
      <xdr:spPr>
        <a:xfrm>
          <a:off x="17106900" y="762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23</xdr:col>
      <xdr:colOff>355600</xdr:colOff>
      <xdr:row>45</xdr:row>
      <xdr:rowOff>762</xdr:rowOff>
    </xdr:from>
    <xdr:to>
      <xdr:col>23</xdr:col>
      <xdr:colOff>457200</xdr:colOff>
      <xdr:row>45</xdr:row>
      <xdr:rowOff>102362</xdr:rowOff>
    </xdr:to>
    <xdr:sp macro="" textlink="">
      <xdr:nvSpPr>
        <xdr:cNvPr id="404" name="円/楕円 403"/>
        <xdr:cNvSpPr/>
      </xdr:nvSpPr>
      <xdr:spPr>
        <a:xfrm>
          <a:off x="16129000" y="77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87139</xdr:rowOff>
    </xdr:from>
    <xdr:ext cx="736600" cy="259045"/>
    <xdr:sp macro="" textlink="">
      <xdr:nvSpPr>
        <xdr:cNvPr id="405" name="テキスト ボックス 404"/>
        <xdr:cNvSpPr txBox="1"/>
      </xdr:nvSpPr>
      <xdr:spPr>
        <a:xfrm>
          <a:off x="15798800" y="7802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152400</xdr:colOff>
      <xdr:row>45</xdr:row>
      <xdr:rowOff>762</xdr:rowOff>
    </xdr:from>
    <xdr:to>
      <xdr:col>22</xdr:col>
      <xdr:colOff>254000</xdr:colOff>
      <xdr:row>45</xdr:row>
      <xdr:rowOff>102362</xdr:rowOff>
    </xdr:to>
    <xdr:sp macro="" textlink="">
      <xdr:nvSpPr>
        <xdr:cNvPr id="406" name="円/楕円 405"/>
        <xdr:cNvSpPr/>
      </xdr:nvSpPr>
      <xdr:spPr>
        <a:xfrm>
          <a:off x="15240000" y="77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87139</xdr:rowOff>
    </xdr:from>
    <xdr:ext cx="762000" cy="259045"/>
    <xdr:sp macro="" textlink="">
      <xdr:nvSpPr>
        <xdr:cNvPr id="407" name="テキスト ボックス 406"/>
        <xdr:cNvSpPr txBox="1"/>
      </xdr:nvSpPr>
      <xdr:spPr>
        <a:xfrm>
          <a:off x="14909800" y="780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162560</xdr:rowOff>
    </xdr:from>
    <xdr:to>
      <xdr:col>21</xdr:col>
      <xdr:colOff>50800</xdr:colOff>
      <xdr:row>45</xdr:row>
      <xdr:rowOff>92710</xdr:rowOff>
    </xdr:to>
    <xdr:sp macro="" textlink="">
      <xdr:nvSpPr>
        <xdr:cNvPr id="408" name="円/楕円 407"/>
        <xdr:cNvSpPr/>
      </xdr:nvSpPr>
      <xdr:spPr>
        <a:xfrm>
          <a:off x="14351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77487</xdr:rowOff>
    </xdr:from>
    <xdr:ext cx="762000" cy="259045"/>
    <xdr:sp macro="" textlink="">
      <xdr:nvSpPr>
        <xdr:cNvPr id="409" name="テキスト ボックス 408"/>
        <xdr:cNvSpPr txBox="1"/>
      </xdr:nvSpPr>
      <xdr:spPr>
        <a:xfrm>
          <a:off x="14020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143256</xdr:rowOff>
    </xdr:from>
    <xdr:to>
      <xdr:col>19</xdr:col>
      <xdr:colOff>533400</xdr:colOff>
      <xdr:row>45</xdr:row>
      <xdr:rowOff>73406</xdr:rowOff>
    </xdr:to>
    <xdr:sp macro="" textlink="">
      <xdr:nvSpPr>
        <xdr:cNvPr id="410" name="円/楕円 409"/>
        <xdr:cNvSpPr/>
      </xdr:nvSpPr>
      <xdr:spPr>
        <a:xfrm>
          <a:off x="13462000" y="768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58183</xdr:rowOff>
    </xdr:from>
    <xdr:ext cx="762000" cy="259045"/>
    <xdr:sp macro="" textlink="">
      <xdr:nvSpPr>
        <xdr:cNvPr id="411" name="テキスト ボックス 410"/>
        <xdr:cNvSpPr txBox="1"/>
      </xdr:nvSpPr>
      <xdr:spPr>
        <a:xfrm>
          <a:off x="13131800" y="777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将来負担比率については、公営企業等債繰入見込額が増加する一方で、基金等が減少することにより昨年度よりも増加した。</a:t>
          </a:r>
          <a:endParaRPr lang="ja-JP" altLang="ja-JP" sz="1400">
            <a:effectLst/>
          </a:endParaRPr>
        </a:p>
        <a:p>
          <a:r>
            <a:rPr kumimoji="1" lang="ja-JP" altLang="ja-JP" sz="1100">
              <a:solidFill>
                <a:schemeClr val="dk1"/>
              </a:solidFill>
              <a:effectLst/>
              <a:latin typeface="+mn-lt"/>
              <a:ea typeface="+mn-ea"/>
              <a:cs typeface="+mn-cs"/>
            </a:rPr>
            <a:t>今後も、公共施設の耐震化などの防災対策事業を重点的に行っていく予定であるため、これまで以上に新規事業の実施等について費用対効果を検証しながら財政健全化を進めていく。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162899</xdr:rowOff>
    </xdr:from>
    <xdr:to>
      <xdr:col>24</xdr:col>
      <xdr:colOff>558800</xdr:colOff>
      <xdr:row>19</xdr:row>
      <xdr:rowOff>44534</xdr:rowOff>
    </xdr:to>
    <xdr:cxnSp macro="">
      <xdr:nvCxnSpPr>
        <xdr:cNvPr id="445" name="直線コネクタ 444"/>
        <xdr:cNvCxnSpPr/>
      </xdr:nvCxnSpPr>
      <xdr:spPr>
        <a:xfrm>
          <a:off x="16179800" y="3248999"/>
          <a:ext cx="8382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26052</xdr:rowOff>
    </xdr:from>
    <xdr:ext cx="762000" cy="259045"/>
    <xdr:sp macro="" textlink="">
      <xdr:nvSpPr>
        <xdr:cNvPr id="446" name="将来負担の状況平均値テキスト"/>
        <xdr:cNvSpPr txBox="1"/>
      </xdr:nvSpPr>
      <xdr:spPr>
        <a:xfrm>
          <a:off x="17106900" y="2426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162899</xdr:rowOff>
    </xdr:from>
    <xdr:to>
      <xdr:col>23</xdr:col>
      <xdr:colOff>406400</xdr:colOff>
      <xdr:row>19</xdr:row>
      <xdr:rowOff>40513</xdr:rowOff>
    </xdr:to>
    <xdr:cxnSp macro="">
      <xdr:nvCxnSpPr>
        <xdr:cNvPr id="448" name="直線コネクタ 447"/>
        <xdr:cNvCxnSpPr/>
      </xdr:nvCxnSpPr>
      <xdr:spPr>
        <a:xfrm flipV="1">
          <a:off x="15290800" y="3248999"/>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50" name="テキスト ボックス 449"/>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40513</xdr:rowOff>
    </xdr:from>
    <xdr:to>
      <xdr:col>22</xdr:col>
      <xdr:colOff>203200</xdr:colOff>
      <xdr:row>19</xdr:row>
      <xdr:rowOff>89577</xdr:rowOff>
    </xdr:to>
    <xdr:cxnSp macro="">
      <xdr:nvCxnSpPr>
        <xdr:cNvPr id="451" name="直線コネクタ 450"/>
        <xdr:cNvCxnSpPr/>
      </xdr:nvCxnSpPr>
      <xdr:spPr>
        <a:xfrm flipV="1">
          <a:off x="14401800" y="3298063"/>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3" name="テキスト ボックス 45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89577</xdr:rowOff>
    </xdr:from>
    <xdr:to>
      <xdr:col>21</xdr:col>
      <xdr:colOff>0</xdr:colOff>
      <xdr:row>19</xdr:row>
      <xdr:rowOff>110490</xdr:rowOff>
    </xdr:to>
    <xdr:cxnSp macro="">
      <xdr:nvCxnSpPr>
        <xdr:cNvPr id="454" name="直線コネクタ 453"/>
        <xdr:cNvCxnSpPr/>
      </xdr:nvCxnSpPr>
      <xdr:spPr>
        <a:xfrm flipV="1">
          <a:off x="13512800" y="3347127"/>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6" name="テキスト ボックス 45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8" name="テキスト ボックス 45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165184</xdr:rowOff>
    </xdr:from>
    <xdr:to>
      <xdr:col>24</xdr:col>
      <xdr:colOff>609600</xdr:colOff>
      <xdr:row>19</xdr:row>
      <xdr:rowOff>95334</xdr:rowOff>
    </xdr:to>
    <xdr:sp macro="" textlink="">
      <xdr:nvSpPr>
        <xdr:cNvPr id="464" name="円/楕円 463"/>
        <xdr:cNvSpPr/>
      </xdr:nvSpPr>
      <xdr:spPr>
        <a:xfrm>
          <a:off x="16967200" y="325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137261</xdr:rowOff>
    </xdr:from>
    <xdr:ext cx="762000" cy="259045"/>
    <xdr:sp macro="" textlink="">
      <xdr:nvSpPr>
        <xdr:cNvPr id="465" name="将来負担の状況該当値テキスト"/>
        <xdr:cNvSpPr txBox="1"/>
      </xdr:nvSpPr>
      <xdr:spPr>
        <a:xfrm>
          <a:off x="17106900" y="322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112099</xdr:rowOff>
    </xdr:from>
    <xdr:to>
      <xdr:col>23</xdr:col>
      <xdr:colOff>457200</xdr:colOff>
      <xdr:row>19</xdr:row>
      <xdr:rowOff>42249</xdr:rowOff>
    </xdr:to>
    <xdr:sp macro="" textlink="">
      <xdr:nvSpPr>
        <xdr:cNvPr id="466" name="円/楕円 465"/>
        <xdr:cNvSpPr/>
      </xdr:nvSpPr>
      <xdr:spPr>
        <a:xfrm>
          <a:off x="16129000" y="31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27026</xdr:rowOff>
    </xdr:from>
    <xdr:ext cx="736600" cy="259045"/>
    <xdr:sp macro="" textlink="">
      <xdr:nvSpPr>
        <xdr:cNvPr id="467" name="テキスト ボックス 466"/>
        <xdr:cNvSpPr txBox="1"/>
      </xdr:nvSpPr>
      <xdr:spPr>
        <a:xfrm>
          <a:off x="15798800" y="328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161163</xdr:rowOff>
    </xdr:from>
    <xdr:to>
      <xdr:col>22</xdr:col>
      <xdr:colOff>254000</xdr:colOff>
      <xdr:row>19</xdr:row>
      <xdr:rowOff>91313</xdr:rowOff>
    </xdr:to>
    <xdr:sp macro="" textlink="">
      <xdr:nvSpPr>
        <xdr:cNvPr id="468" name="円/楕円 467"/>
        <xdr:cNvSpPr/>
      </xdr:nvSpPr>
      <xdr:spPr>
        <a:xfrm>
          <a:off x="15240000" y="32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76090</xdr:rowOff>
    </xdr:from>
    <xdr:ext cx="762000" cy="259045"/>
    <xdr:sp macro="" textlink="">
      <xdr:nvSpPr>
        <xdr:cNvPr id="469" name="テキスト ボックス 468"/>
        <xdr:cNvSpPr txBox="1"/>
      </xdr:nvSpPr>
      <xdr:spPr>
        <a:xfrm>
          <a:off x="14909800" y="333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38777</xdr:rowOff>
    </xdr:from>
    <xdr:to>
      <xdr:col>21</xdr:col>
      <xdr:colOff>50800</xdr:colOff>
      <xdr:row>19</xdr:row>
      <xdr:rowOff>140377</xdr:rowOff>
    </xdr:to>
    <xdr:sp macro="" textlink="">
      <xdr:nvSpPr>
        <xdr:cNvPr id="470" name="円/楕円 469"/>
        <xdr:cNvSpPr/>
      </xdr:nvSpPr>
      <xdr:spPr>
        <a:xfrm>
          <a:off x="14351000" y="329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125154</xdr:rowOff>
    </xdr:from>
    <xdr:ext cx="762000" cy="259045"/>
    <xdr:sp macro="" textlink="">
      <xdr:nvSpPr>
        <xdr:cNvPr id="471" name="テキスト ボックス 470"/>
        <xdr:cNvSpPr txBox="1"/>
      </xdr:nvSpPr>
      <xdr:spPr>
        <a:xfrm>
          <a:off x="14020800" y="338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59690</xdr:rowOff>
    </xdr:from>
    <xdr:to>
      <xdr:col>19</xdr:col>
      <xdr:colOff>533400</xdr:colOff>
      <xdr:row>19</xdr:row>
      <xdr:rowOff>161290</xdr:rowOff>
    </xdr:to>
    <xdr:sp macro="" textlink="">
      <xdr:nvSpPr>
        <xdr:cNvPr id="472" name="円/楕円 471"/>
        <xdr:cNvSpPr/>
      </xdr:nvSpPr>
      <xdr:spPr>
        <a:xfrm>
          <a:off x="13462000" y="33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146067</xdr:rowOff>
    </xdr:from>
    <xdr:ext cx="762000" cy="259045"/>
    <xdr:sp macro="" textlink="">
      <xdr:nvSpPr>
        <xdr:cNvPr id="473" name="テキスト ボックス 472"/>
        <xdr:cNvSpPr txBox="1"/>
      </xdr:nvSpPr>
      <xdr:spPr>
        <a:xfrm>
          <a:off x="13131800" y="340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徳島県鳴門市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59,581
59,192
135.66
25,095,070
24,245,170
515,008
13,513,700
26,734,337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115.8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国の要請による退職金水準の引き下げや、積極的な人件費削減の効果により、年々減少傾向にあるが、依然、類似団体よりも高い状態が続いている。これは、ごみ収集業務が直営であることや、小中学校における施設数（給食調理員数）や幼稚園における施設数（教員数）が多いことが挙げられる。今後、直営によるサービスや施設の管理方法について更なる見直しを行い、人件費の削減に取り組んで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31750</xdr:rowOff>
    </xdr:from>
    <xdr:to>
      <xdr:col>7</xdr:col>
      <xdr:colOff>15875</xdr:colOff>
      <xdr:row>39</xdr:row>
      <xdr:rowOff>46990</xdr:rowOff>
    </xdr:to>
    <xdr:cxnSp macro="">
      <xdr:nvCxnSpPr>
        <xdr:cNvPr id="66" name="直線コネクタ 65"/>
        <xdr:cNvCxnSpPr/>
      </xdr:nvCxnSpPr>
      <xdr:spPr>
        <a:xfrm>
          <a:off x="3987800" y="6718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31750</xdr:rowOff>
    </xdr:from>
    <xdr:to>
      <xdr:col>5</xdr:col>
      <xdr:colOff>549275</xdr:colOff>
      <xdr:row>39</xdr:row>
      <xdr:rowOff>54610</xdr:rowOff>
    </xdr:to>
    <xdr:cxnSp macro="">
      <xdr:nvCxnSpPr>
        <xdr:cNvPr id="69" name="直線コネクタ 68"/>
        <xdr:cNvCxnSpPr/>
      </xdr:nvCxnSpPr>
      <xdr:spPr>
        <a:xfrm flipV="1">
          <a:off x="3098800" y="6718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54610</xdr:rowOff>
    </xdr:from>
    <xdr:to>
      <xdr:col>4</xdr:col>
      <xdr:colOff>346075</xdr:colOff>
      <xdr:row>40</xdr:row>
      <xdr:rowOff>43180</xdr:rowOff>
    </xdr:to>
    <xdr:cxnSp macro="">
      <xdr:nvCxnSpPr>
        <xdr:cNvPr id="72" name="直線コネクタ 71"/>
        <xdr:cNvCxnSpPr/>
      </xdr:nvCxnSpPr>
      <xdr:spPr>
        <a:xfrm flipV="1">
          <a:off x="2209800" y="67411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43180</xdr:rowOff>
    </xdr:from>
    <xdr:to>
      <xdr:col>3</xdr:col>
      <xdr:colOff>142875</xdr:colOff>
      <xdr:row>40</xdr:row>
      <xdr:rowOff>50800</xdr:rowOff>
    </xdr:to>
    <xdr:cxnSp macro="">
      <xdr:nvCxnSpPr>
        <xdr:cNvPr id="75" name="直線コネクタ 74"/>
        <xdr:cNvCxnSpPr/>
      </xdr:nvCxnSpPr>
      <xdr:spPr>
        <a:xfrm flipV="1">
          <a:off x="1320800" y="6901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167640</xdr:rowOff>
    </xdr:from>
    <xdr:to>
      <xdr:col>7</xdr:col>
      <xdr:colOff>66675</xdr:colOff>
      <xdr:row>39</xdr:row>
      <xdr:rowOff>97790</xdr:rowOff>
    </xdr:to>
    <xdr:sp macro="" textlink="">
      <xdr:nvSpPr>
        <xdr:cNvPr id="85" name="円/楕円 84"/>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139717</xdr:rowOff>
    </xdr:from>
    <xdr:ext cx="762000" cy="259045"/>
    <xdr:sp macro="" textlink="">
      <xdr:nvSpPr>
        <xdr:cNvPr id="86" name="人件費該当値テキスト"/>
        <xdr:cNvSpPr txBox="1"/>
      </xdr:nvSpPr>
      <xdr:spPr>
        <a:xfrm>
          <a:off x="4914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152400</xdr:rowOff>
    </xdr:from>
    <xdr:to>
      <xdr:col>5</xdr:col>
      <xdr:colOff>600075</xdr:colOff>
      <xdr:row>39</xdr:row>
      <xdr:rowOff>82550</xdr:rowOff>
    </xdr:to>
    <xdr:sp macro="" textlink="">
      <xdr:nvSpPr>
        <xdr:cNvPr id="87" name="円/楕円 86"/>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67327</xdr:rowOff>
    </xdr:from>
    <xdr:ext cx="736600" cy="259045"/>
    <xdr:sp macro="" textlink="">
      <xdr:nvSpPr>
        <xdr:cNvPr id="88" name="テキスト ボックス 87"/>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3810</xdr:rowOff>
    </xdr:from>
    <xdr:to>
      <xdr:col>4</xdr:col>
      <xdr:colOff>396875</xdr:colOff>
      <xdr:row>39</xdr:row>
      <xdr:rowOff>105410</xdr:rowOff>
    </xdr:to>
    <xdr:sp macro="" textlink="">
      <xdr:nvSpPr>
        <xdr:cNvPr id="89" name="円/楕円 88"/>
        <xdr:cNvSpPr/>
      </xdr:nvSpPr>
      <xdr:spPr>
        <a:xfrm>
          <a:off x="3048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90187</xdr:rowOff>
    </xdr:from>
    <xdr:ext cx="762000" cy="259045"/>
    <xdr:sp macro="" textlink="">
      <xdr:nvSpPr>
        <xdr:cNvPr id="90" name="テキスト ボックス 89"/>
        <xdr:cNvSpPr txBox="1"/>
      </xdr:nvSpPr>
      <xdr:spPr>
        <a:xfrm>
          <a:off x="2717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163830</xdr:rowOff>
    </xdr:from>
    <xdr:to>
      <xdr:col>3</xdr:col>
      <xdr:colOff>193675</xdr:colOff>
      <xdr:row>40</xdr:row>
      <xdr:rowOff>93980</xdr:rowOff>
    </xdr:to>
    <xdr:sp macro="" textlink="">
      <xdr:nvSpPr>
        <xdr:cNvPr id="91" name="円/楕円 90"/>
        <xdr:cNvSpPr/>
      </xdr:nvSpPr>
      <xdr:spPr>
        <a:xfrm>
          <a:off x="2159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78757</xdr:rowOff>
    </xdr:from>
    <xdr:ext cx="762000" cy="259045"/>
    <xdr:sp macro="" textlink="">
      <xdr:nvSpPr>
        <xdr:cNvPr id="92" name="テキスト ボックス 91"/>
        <xdr:cNvSpPr txBox="1"/>
      </xdr:nvSpPr>
      <xdr:spPr>
        <a:xfrm>
          <a:off x="1828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0</xdr:rowOff>
    </xdr:from>
    <xdr:to>
      <xdr:col>1</xdr:col>
      <xdr:colOff>676275</xdr:colOff>
      <xdr:row>40</xdr:row>
      <xdr:rowOff>101600</xdr:rowOff>
    </xdr:to>
    <xdr:sp macro="" textlink="">
      <xdr:nvSpPr>
        <xdr:cNvPr id="93" name="円/楕円 92"/>
        <xdr:cNvSpPr/>
      </xdr:nvSpPr>
      <xdr:spPr>
        <a:xfrm>
          <a:off x="1270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86377</xdr:rowOff>
    </xdr:from>
    <xdr:ext cx="762000" cy="259045"/>
    <xdr:sp macro="" textlink="">
      <xdr:nvSpPr>
        <xdr:cNvPr id="94" name="テキスト ボックス 93"/>
        <xdr:cNvSpPr txBox="1"/>
      </xdr:nvSpPr>
      <xdr:spPr>
        <a:xfrm>
          <a:off x="93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年以降、組織・機構の見直しや民間委託等の推進、指定管理制度の導入により、民間や特定非営利活動法人の資源・人材を活用することで経費の削減に取り組んできた。</a:t>
          </a:r>
          <a:endParaRPr lang="ja-JP" altLang="ja-JP" sz="1400">
            <a:effectLst/>
          </a:endParaRPr>
        </a:p>
        <a:p>
          <a:r>
            <a:rPr kumimoji="1" lang="ja-JP" altLang="ja-JP" sz="1100">
              <a:solidFill>
                <a:schemeClr val="dk1"/>
              </a:solidFill>
              <a:effectLst/>
              <a:latin typeface="+mn-lt"/>
              <a:ea typeface="+mn-ea"/>
              <a:cs typeface="+mn-cs"/>
            </a:rPr>
            <a:t>今後も民間でできるものは可能な限り民間に委ね、低コストかつ効果的な行政サービスを図っていく。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20864</xdr:rowOff>
    </xdr:from>
    <xdr:to>
      <xdr:col>24</xdr:col>
      <xdr:colOff>31750</xdr:colOff>
      <xdr:row>15</xdr:row>
      <xdr:rowOff>33927</xdr:rowOff>
    </xdr:to>
    <xdr:cxnSp macro="">
      <xdr:nvCxnSpPr>
        <xdr:cNvPr id="129" name="直線コネクタ 128"/>
        <xdr:cNvCxnSpPr/>
      </xdr:nvCxnSpPr>
      <xdr:spPr>
        <a:xfrm>
          <a:off x="15671800" y="259261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20864</xdr:rowOff>
    </xdr:from>
    <xdr:to>
      <xdr:col>22</xdr:col>
      <xdr:colOff>565150</xdr:colOff>
      <xdr:row>15</xdr:row>
      <xdr:rowOff>27396</xdr:rowOff>
    </xdr:to>
    <xdr:cxnSp macro="">
      <xdr:nvCxnSpPr>
        <xdr:cNvPr id="132" name="直線コネクタ 131"/>
        <xdr:cNvCxnSpPr/>
      </xdr:nvCxnSpPr>
      <xdr:spPr>
        <a:xfrm flipV="1">
          <a:off x="14782800" y="259261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159657</xdr:rowOff>
    </xdr:from>
    <xdr:to>
      <xdr:col>21</xdr:col>
      <xdr:colOff>361950</xdr:colOff>
      <xdr:row>15</xdr:row>
      <xdr:rowOff>27396</xdr:rowOff>
    </xdr:to>
    <xdr:cxnSp macro="">
      <xdr:nvCxnSpPr>
        <xdr:cNvPr id="135" name="直線コネクタ 134"/>
        <xdr:cNvCxnSpPr/>
      </xdr:nvCxnSpPr>
      <xdr:spPr>
        <a:xfrm>
          <a:off x="13893800" y="255995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107406</xdr:rowOff>
    </xdr:from>
    <xdr:to>
      <xdr:col>20</xdr:col>
      <xdr:colOff>158750</xdr:colOff>
      <xdr:row>14</xdr:row>
      <xdr:rowOff>159657</xdr:rowOff>
    </xdr:to>
    <xdr:cxnSp macro="">
      <xdr:nvCxnSpPr>
        <xdr:cNvPr id="138" name="直線コネクタ 137"/>
        <xdr:cNvCxnSpPr/>
      </xdr:nvCxnSpPr>
      <xdr:spPr>
        <a:xfrm>
          <a:off x="13004800" y="25077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154577</xdr:rowOff>
    </xdr:from>
    <xdr:to>
      <xdr:col>24</xdr:col>
      <xdr:colOff>82550</xdr:colOff>
      <xdr:row>15</xdr:row>
      <xdr:rowOff>84727</xdr:rowOff>
    </xdr:to>
    <xdr:sp macro="" textlink="">
      <xdr:nvSpPr>
        <xdr:cNvPr id="148" name="円/楕円 147"/>
        <xdr:cNvSpPr/>
      </xdr:nvSpPr>
      <xdr:spPr>
        <a:xfrm>
          <a:off x="16459200" y="2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171104</xdr:rowOff>
    </xdr:from>
    <xdr:ext cx="762000" cy="259045"/>
    <xdr:sp macro="" textlink="">
      <xdr:nvSpPr>
        <xdr:cNvPr id="149" name="物件費該当値テキスト"/>
        <xdr:cNvSpPr txBox="1"/>
      </xdr:nvSpPr>
      <xdr:spPr>
        <a:xfrm>
          <a:off x="16598900" y="239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141514</xdr:rowOff>
    </xdr:from>
    <xdr:to>
      <xdr:col>22</xdr:col>
      <xdr:colOff>615950</xdr:colOff>
      <xdr:row>15</xdr:row>
      <xdr:rowOff>71664</xdr:rowOff>
    </xdr:to>
    <xdr:sp macro="" textlink="">
      <xdr:nvSpPr>
        <xdr:cNvPr id="150" name="円/楕円 149"/>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81841</xdr:rowOff>
    </xdr:from>
    <xdr:ext cx="736600" cy="259045"/>
    <xdr:sp macro="" textlink="">
      <xdr:nvSpPr>
        <xdr:cNvPr id="151" name="テキスト ボックス 150"/>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148046</xdr:rowOff>
    </xdr:from>
    <xdr:to>
      <xdr:col>21</xdr:col>
      <xdr:colOff>412750</xdr:colOff>
      <xdr:row>15</xdr:row>
      <xdr:rowOff>78196</xdr:rowOff>
    </xdr:to>
    <xdr:sp macro="" textlink="">
      <xdr:nvSpPr>
        <xdr:cNvPr id="152" name="円/楕円 151"/>
        <xdr:cNvSpPr/>
      </xdr:nvSpPr>
      <xdr:spPr>
        <a:xfrm>
          <a:off x="14732000" y="25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88373</xdr:rowOff>
    </xdr:from>
    <xdr:ext cx="762000" cy="259045"/>
    <xdr:sp macro="" textlink="">
      <xdr:nvSpPr>
        <xdr:cNvPr id="153" name="テキスト ボックス 152"/>
        <xdr:cNvSpPr txBox="1"/>
      </xdr:nvSpPr>
      <xdr:spPr>
        <a:xfrm>
          <a:off x="14401800" y="231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108857</xdr:rowOff>
    </xdr:from>
    <xdr:to>
      <xdr:col>20</xdr:col>
      <xdr:colOff>209550</xdr:colOff>
      <xdr:row>15</xdr:row>
      <xdr:rowOff>39007</xdr:rowOff>
    </xdr:to>
    <xdr:sp macro="" textlink="">
      <xdr:nvSpPr>
        <xdr:cNvPr id="154" name="円/楕円 153"/>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49184</xdr:rowOff>
    </xdr:from>
    <xdr:ext cx="762000" cy="259045"/>
    <xdr:sp macro="" textlink="">
      <xdr:nvSpPr>
        <xdr:cNvPr id="155" name="テキスト ボックス 154"/>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56606</xdr:rowOff>
    </xdr:from>
    <xdr:to>
      <xdr:col>19</xdr:col>
      <xdr:colOff>6350</xdr:colOff>
      <xdr:row>14</xdr:row>
      <xdr:rowOff>158206</xdr:rowOff>
    </xdr:to>
    <xdr:sp macro="" textlink="">
      <xdr:nvSpPr>
        <xdr:cNvPr id="156" name="円/楕円 155"/>
        <xdr:cNvSpPr/>
      </xdr:nvSpPr>
      <xdr:spPr>
        <a:xfrm>
          <a:off x="12954000" y="2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168383</xdr:rowOff>
    </xdr:from>
    <xdr:ext cx="762000" cy="259045"/>
    <xdr:sp macro="" textlink="">
      <xdr:nvSpPr>
        <xdr:cNvPr id="157" name="テキスト ボックス 156"/>
        <xdr:cNvSpPr txBox="1"/>
      </xdr:nvSpPr>
      <xdr:spPr>
        <a:xfrm>
          <a:off x="12623800" y="22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増加傾向であ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年度については、私立保育所運営費や自立支援給付費、生活保護費の増加が主な要因として挙げられる。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扶助費の大部分を占める生活保護費については、高齢化社会の進展に伴って受給者数が増加傾向にあることから、</a:t>
          </a:r>
          <a:r>
            <a:rPr lang="ja-JP" altLang="ja-JP" sz="1100">
              <a:solidFill>
                <a:schemeClr val="dk1"/>
              </a:solidFill>
              <a:effectLst/>
              <a:latin typeface="+mn-lt"/>
              <a:ea typeface="+mn-ea"/>
              <a:cs typeface="+mn-cs"/>
            </a:rPr>
            <a:t>医療扶助などについて</a:t>
          </a:r>
          <a:r>
            <a:rPr kumimoji="1" lang="ja-JP" altLang="ja-JP" sz="1100">
              <a:solidFill>
                <a:schemeClr val="dk1"/>
              </a:solidFill>
              <a:effectLst/>
              <a:latin typeface="+mn-lt"/>
              <a:ea typeface="+mn-ea"/>
              <a:cs typeface="+mn-cs"/>
            </a:rPr>
            <a:t>適正な事務の実施に取り組んでいく。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100330</xdr:rowOff>
    </xdr:from>
    <xdr:to>
      <xdr:col>7</xdr:col>
      <xdr:colOff>15875</xdr:colOff>
      <xdr:row>55</xdr:row>
      <xdr:rowOff>138430</xdr:rowOff>
    </xdr:to>
    <xdr:cxnSp macro="">
      <xdr:nvCxnSpPr>
        <xdr:cNvPr id="190" name="直線コネクタ 189"/>
        <xdr:cNvCxnSpPr/>
      </xdr:nvCxnSpPr>
      <xdr:spPr>
        <a:xfrm>
          <a:off x="3987800" y="9530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16510</xdr:rowOff>
    </xdr:from>
    <xdr:to>
      <xdr:col>5</xdr:col>
      <xdr:colOff>549275</xdr:colOff>
      <xdr:row>55</xdr:row>
      <xdr:rowOff>100330</xdr:rowOff>
    </xdr:to>
    <xdr:cxnSp macro="">
      <xdr:nvCxnSpPr>
        <xdr:cNvPr id="193" name="直線コネクタ 192"/>
        <xdr:cNvCxnSpPr/>
      </xdr:nvCxnSpPr>
      <xdr:spPr>
        <a:xfrm>
          <a:off x="3098800" y="9446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5" name="テキスト ボックス 194"/>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16510</xdr:rowOff>
    </xdr:from>
    <xdr:to>
      <xdr:col>4</xdr:col>
      <xdr:colOff>346075</xdr:colOff>
      <xdr:row>55</xdr:row>
      <xdr:rowOff>39370</xdr:rowOff>
    </xdr:to>
    <xdr:cxnSp macro="">
      <xdr:nvCxnSpPr>
        <xdr:cNvPr id="196" name="直線コネクタ 195"/>
        <xdr:cNvCxnSpPr/>
      </xdr:nvCxnSpPr>
      <xdr:spPr>
        <a:xfrm flipV="1">
          <a:off x="2209800" y="9446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39370</xdr:rowOff>
    </xdr:from>
    <xdr:to>
      <xdr:col>3</xdr:col>
      <xdr:colOff>142875</xdr:colOff>
      <xdr:row>55</xdr:row>
      <xdr:rowOff>39370</xdr:rowOff>
    </xdr:to>
    <xdr:cxnSp macro="">
      <xdr:nvCxnSpPr>
        <xdr:cNvPr id="199" name="直線コネクタ 198"/>
        <xdr:cNvCxnSpPr/>
      </xdr:nvCxnSpPr>
      <xdr:spPr>
        <a:xfrm>
          <a:off x="1320800" y="9469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69867</xdr:rowOff>
    </xdr:from>
    <xdr:ext cx="762000" cy="259045"/>
    <xdr:sp macro="" textlink="">
      <xdr:nvSpPr>
        <xdr:cNvPr id="201" name="テキスト ボックス 200"/>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3" name="テキスト ボックス 202"/>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87630</xdr:rowOff>
    </xdr:from>
    <xdr:to>
      <xdr:col>7</xdr:col>
      <xdr:colOff>66675</xdr:colOff>
      <xdr:row>56</xdr:row>
      <xdr:rowOff>17780</xdr:rowOff>
    </xdr:to>
    <xdr:sp macro="" textlink="">
      <xdr:nvSpPr>
        <xdr:cNvPr id="209" name="円/楕円 208"/>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59707</xdr:rowOff>
    </xdr:from>
    <xdr:ext cx="762000" cy="259045"/>
    <xdr:sp macro="" textlink="">
      <xdr:nvSpPr>
        <xdr:cNvPr id="210" name="扶助費該当値テキスト"/>
        <xdr:cNvSpPr txBox="1"/>
      </xdr:nvSpPr>
      <xdr:spPr>
        <a:xfrm>
          <a:off x="49149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49530</xdr:rowOff>
    </xdr:from>
    <xdr:to>
      <xdr:col>5</xdr:col>
      <xdr:colOff>600075</xdr:colOff>
      <xdr:row>55</xdr:row>
      <xdr:rowOff>151130</xdr:rowOff>
    </xdr:to>
    <xdr:sp macro="" textlink="">
      <xdr:nvSpPr>
        <xdr:cNvPr id="211" name="円/楕円 210"/>
        <xdr:cNvSpPr/>
      </xdr:nvSpPr>
      <xdr:spPr>
        <a:xfrm>
          <a:off x="3937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135907</xdr:rowOff>
    </xdr:from>
    <xdr:ext cx="736600" cy="259045"/>
    <xdr:sp macro="" textlink="">
      <xdr:nvSpPr>
        <xdr:cNvPr id="212" name="テキスト ボックス 211"/>
        <xdr:cNvSpPr txBox="1"/>
      </xdr:nvSpPr>
      <xdr:spPr>
        <a:xfrm>
          <a:off x="3606800" y="956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137160</xdr:rowOff>
    </xdr:from>
    <xdr:to>
      <xdr:col>4</xdr:col>
      <xdr:colOff>396875</xdr:colOff>
      <xdr:row>55</xdr:row>
      <xdr:rowOff>67310</xdr:rowOff>
    </xdr:to>
    <xdr:sp macro="" textlink="">
      <xdr:nvSpPr>
        <xdr:cNvPr id="213" name="円/楕円 212"/>
        <xdr:cNvSpPr/>
      </xdr:nvSpPr>
      <xdr:spPr>
        <a:xfrm>
          <a:off x="3048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77487</xdr:rowOff>
    </xdr:from>
    <xdr:ext cx="762000" cy="259045"/>
    <xdr:sp macro="" textlink="">
      <xdr:nvSpPr>
        <xdr:cNvPr id="214" name="テキスト ボックス 213"/>
        <xdr:cNvSpPr txBox="1"/>
      </xdr:nvSpPr>
      <xdr:spPr>
        <a:xfrm>
          <a:off x="2717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160020</xdr:rowOff>
    </xdr:from>
    <xdr:to>
      <xdr:col>3</xdr:col>
      <xdr:colOff>193675</xdr:colOff>
      <xdr:row>55</xdr:row>
      <xdr:rowOff>90170</xdr:rowOff>
    </xdr:to>
    <xdr:sp macro="" textlink="">
      <xdr:nvSpPr>
        <xdr:cNvPr id="215" name="円/楕円 214"/>
        <xdr:cNvSpPr/>
      </xdr:nvSpPr>
      <xdr:spPr>
        <a:xfrm>
          <a:off x="2159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74947</xdr:rowOff>
    </xdr:from>
    <xdr:ext cx="762000" cy="259045"/>
    <xdr:sp macro="" textlink="">
      <xdr:nvSpPr>
        <xdr:cNvPr id="216" name="テキスト ボックス 215"/>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160020</xdr:rowOff>
    </xdr:from>
    <xdr:to>
      <xdr:col>1</xdr:col>
      <xdr:colOff>676275</xdr:colOff>
      <xdr:row>55</xdr:row>
      <xdr:rowOff>90170</xdr:rowOff>
    </xdr:to>
    <xdr:sp macro="" textlink="">
      <xdr:nvSpPr>
        <xdr:cNvPr id="217" name="円/楕円 216"/>
        <xdr:cNvSpPr/>
      </xdr:nvSpPr>
      <xdr:spPr>
        <a:xfrm>
          <a:off x="1270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74947</xdr:rowOff>
    </xdr:from>
    <xdr:ext cx="762000" cy="259045"/>
    <xdr:sp macro="" textlink="">
      <xdr:nvSpPr>
        <xdr:cNvPr id="218" name="テキスト ボックス 217"/>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特別会計への繰出金が影響しており、今後、普通会計以外の特別会計の状況を十分把握し健全な運営に努める。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88900</xdr:rowOff>
    </xdr:from>
    <xdr:to>
      <xdr:col>24</xdr:col>
      <xdr:colOff>31750</xdr:colOff>
      <xdr:row>58</xdr:row>
      <xdr:rowOff>142240</xdr:rowOff>
    </xdr:to>
    <xdr:cxnSp macro="">
      <xdr:nvCxnSpPr>
        <xdr:cNvPr id="251" name="直線コネクタ 250"/>
        <xdr:cNvCxnSpPr/>
      </xdr:nvCxnSpPr>
      <xdr:spPr>
        <a:xfrm>
          <a:off x="15671800" y="100330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43197</xdr:rowOff>
    </xdr:from>
    <xdr:ext cx="762000" cy="259045"/>
    <xdr:sp macro="" textlink="">
      <xdr:nvSpPr>
        <xdr:cNvPr id="252" name="その他平均値テキスト"/>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73660</xdr:rowOff>
    </xdr:from>
    <xdr:to>
      <xdr:col>22</xdr:col>
      <xdr:colOff>565150</xdr:colOff>
      <xdr:row>58</xdr:row>
      <xdr:rowOff>88900</xdr:rowOff>
    </xdr:to>
    <xdr:cxnSp macro="">
      <xdr:nvCxnSpPr>
        <xdr:cNvPr id="254" name="直線コネクタ 253"/>
        <xdr:cNvCxnSpPr/>
      </xdr:nvCxnSpPr>
      <xdr:spPr>
        <a:xfrm>
          <a:off x="14782800" y="10017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6" name="テキスト ボックス 255"/>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58420</xdr:rowOff>
    </xdr:from>
    <xdr:to>
      <xdr:col>21</xdr:col>
      <xdr:colOff>361950</xdr:colOff>
      <xdr:row>58</xdr:row>
      <xdr:rowOff>73660</xdr:rowOff>
    </xdr:to>
    <xdr:cxnSp macro="">
      <xdr:nvCxnSpPr>
        <xdr:cNvPr id="257" name="直線コネクタ 256"/>
        <xdr:cNvCxnSpPr/>
      </xdr:nvCxnSpPr>
      <xdr:spPr>
        <a:xfrm>
          <a:off x="13893800" y="10002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5080</xdr:rowOff>
    </xdr:from>
    <xdr:to>
      <xdr:col>20</xdr:col>
      <xdr:colOff>158750</xdr:colOff>
      <xdr:row>58</xdr:row>
      <xdr:rowOff>58420</xdr:rowOff>
    </xdr:to>
    <xdr:cxnSp macro="">
      <xdr:nvCxnSpPr>
        <xdr:cNvPr id="260" name="直線コネクタ 259"/>
        <xdr:cNvCxnSpPr/>
      </xdr:nvCxnSpPr>
      <xdr:spPr>
        <a:xfrm>
          <a:off x="13004800" y="9949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91440</xdr:rowOff>
    </xdr:from>
    <xdr:to>
      <xdr:col>24</xdr:col>
      <xdr:colOff>82550</xdr:colOff>
      <xdr:row>59</xdr:row>
      <xdr:rowOff>21590</xdr:rowOff>
    </xdr:to>
    <xdr:sp macro="" textlink="">
      <xdr:nvSpPr>
        <xdr:cNvPr id="270" name="円/楕円 269"/>
        <xdr:cNvSpPr/>
      </xdr:nvSpPr>
      <xdr:spPr>
        <a:xfrm>
          <a:off x="164592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63517</xdr:rowOff>
    </xdr:from>
    <xdr:ext cx="762000" cy="259045"/>
    <xdr:sp macro="" textlink="">
      <xdr:nvSpPr>
        <xdr:cNvPr id="271" name="その他該当値テキスト"/>
        <xdr:cNvSpPr txBox="1"/>
      </xdr:nvSpPr>
      <xdr:spPr>
        <a:xfrm>
          <a:off x="16598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38100</xdr:rowOff>
    </xdr:from>
    <xdr:to>
      <xdr:col>22</xdr:col>
      <xdr:colOff>615950</xdr:colOff>
      <xdr:row>58</xdr:row>
      <xdr:rowOff>139700</xdr:rowOff>
    </xdr:to>
    <xdr:sp macro="" textlink="">
      <xdr:nvSpPr>
        <xdr:cNvPr id="272" name="円/楕円 271"/>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124477</xdr:rowOff>
    </xdr:from>
    <xdr:ext cx="736600" cy="259045"/>
    <xdr:sp macro="" textlink="">
      <xdr:nvSpPr>
        <xdr:cNvPr id="273" name="テキスト ボックス 272"/>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22860</xdr:rowOff>
    </xdr:from>
    <xdr:to>
      <xdr:col>21</xdr:col>
      <xdr:colOff>412750</xdr:colOff>
      <xdr:row>58</xdr:row>
      <xdr:rowOff>124460</xdr:rowOff>
    </xdr:to>
    <xdr:sp macro="" textlink="">
      <xdr:nvSpPr>
        <xdr:cNvPr id="274" name="円/楕円 273"/>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109237</xdr:rowOff>
    </xdr:from>
    <xdr:ext cx="762000" cy="259045"/>
    <xdr:sp macro="" textlink="">
      <xdr:nvSpPr>
        <xdr:cNvPr id="275" name="テキスト ボックス 274"/>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76" name="円/楕円 275"/>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77" name="テキスト ボックス 276"/>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125730</xdr:rowOff>
    </xdr:from>
    <xdr:to>
      <xdr:col>19</xdr:col>
      <xdr:colOff>6350</xdr:colOff>
      <xdr:row>58</xdr:row>
      <xdr:rowOff>55880</xdr:rowOff>
    </xdr:to>
    <xdr:sp macro="" textlink="">
      <xdr:nvSpPr>
        <xdr:cNvPr id="278" name="円/楕円 277"/>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40657</xdr:rowOff>
    </xdr:from>
    <xdr:ext cx="762000" cy="259045"/>
    <xdr:sp macro="" textlink="">
      <xdr:nvSpPr>
        <xdr:cNvPr id="279" name="テキスト ボックス 278"/>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年度まで補助金・交付金を一般財源ベースで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以上、</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削減の概算要求基準を設け経費削減に努めてきた。今後も取捨選択を行い、効率的な予算執行に努める。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121285</xdr:rowOff>
    </xdr:from>
    <xdr:to>
      <xdr:col>24</xdr:col>
      <xdr:colOff>31750</xdr:colOff>
      <xdr:row>34</xdr:row>
      <xdr:rowOff>121285</xdr:rowOff>
    </xdr:to>
    <xdr:cxnSp macro="">
      <xdr:nvCxnSpPr>
        <xdr:cNvPr id="307" name="直線コネクタ 306"/>
        <xdr:cNvCxnSpPr/>
      </xdr:nvCxnSpPr>
      <xdr:spPr>
        <a:xfrm>
          <a:off x="15671800" y="59505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115570</xdr:rowOff>
    </xdr:from>
    <xdr:to>
      <xdr:col>22</xdr:col>
      <xdr:colOff>565150</xdr:colOff>
      <xdr:row>34</xdr:row>
      <xdr:rowOff>121285</xdr:rowOff>
    </xdr:to>
    <xdr:cxnSp macro="">
      <xdr:nvCxnSpPr>
        <xdr:cNvPr id="310" name="直線コネクタ 309"/>
        <xdr:cNvCxnSpPr/>
      </xdr:nvCxnSpPr>
      <xdr:spPr>
        <a:xfrm>
          <a:off x="14782800" y="59448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2" name="テキスト ボックス 311"/>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115570</xdr:rowOff>
    </xdr:from>
    <xdr:to>
      <xdr:col>21</xdr:col>
      <xdr:colOff>361950</xdr:colOff>
      <xdr:row>34</xdr:row>
      <xdr:rowOff>115570</xdr:rowOff>
    </xdr:to>
    <xdr:cxnSp macro="">
      <xdr:nvCxnSpPr>
        <xdr:cNvPr id="313" name="直線コネクタ 312"/>
        <xdr:cNvCxnSpPr/>
      </xdr:nvCxnSpPr>
      <xdr:spPr>
        <a:xfrm>
          <a:off x="13893800" y="5944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115570</xdr:rowOff>
    </xdr:from>
    <xdr:to>
      <xdr:col>20</xdr:col>
      <xdr:colOff>158750</xdr:colOff>
      <xdr:row>34</xdr:row>
      <xdr:rowOff>138430</xdr:rowOff>
    </xdr:to>
    <xdr:cxnSp macro="">
      <xdr:nvCxnSpPr>
        <xdr:cNvPr id="316" name="直線コネクタ 315"/>
        <xdr:cNvCxnSpPr/>
      </xdr:nvCxnSpPr>
      <xdr:spPr>
        <a:xfrm flipV="1">
          <a:off x="13004800" y="59448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70485</xdr:rowOff>
    </xdr:from>
    <xdr:to>
      <xdr:col>24</xdr:col>
      <xdr:colOff>82550</xdr:colOff>
      <xdr:row>35</xdr:row>
      <xdr:rowOff>635</xdr:rowOff>
    </xdr:to>
    <xdr:sp macro="" textlink="">
      <xdr:nvSpPr>
        <xdr:cNvPr id="326" name="円/楕円 325"/>
        <xdr:cNvSpPr/>
      </xdr:nvSpPr>
      <xdr:spPr>
        <a:xfrm>
          <a:off x="16459200" y="58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150512</xdr:rowOff>
    </xdr:from>
    <xdr:ext cx="762000" cy="259045"/>
    <xdr:sp macro="" textlink="">
      <xdr:nvSpPr>
        <xdr:cNvPr id="327" name="補助費等該当値テキスト"/>
        <xdr:cNvSpPr txBox="1"/>
      </xdr:nvSpPr>
      <xdr:spPr>
        <a:xfrm>
          <a:off x="16598900" y="580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70485</xdr:rowOff>
    </xdr:from>
    <xdr:to>
      <xdr:col>22</xdr:col>
      <xdr:colOff>615950</xdr:colOff>
      <xdr:row>35</xdr:row>
      <xdr:rowOff>635</xdr:rowOff>
    </xdr:to>
    <xdr:sp macro="" textlink="">
      <xdr:nvSpPr>
        <xdr:cNvPr id="328" name="円/楕円 327"/>
        <xdr:cNvSpPr/>
      </xdr:nvSpPr>
      <xdr:spPr>
        <a:xfrm>
          <a:off x="15621000" y="58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10812</xdr:rowOff>
    </xdr:from>
    <xdr:ext cx="736600" cy="259045"/>
    <xdr:sp macro="" textlink="">
      <xdr:nvSpPr>
        <xdr:cNvPr id="329" name="テキスト ボックス 328"/>
        <xdr:cNvSpPr txBox="1"/>
      </xdr:nvSpPr>
      <xdr:spPr>
        <a:xfrm>
          <a:off x="15290800" y="5668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64770</xdr:rowOff>
    </xdr:from>
    <xdr:to>
      <xdr:col>21</xdr:col>
      <xdr:colOff>412750</xdr:colOff>
      <xdr:row>34</xdr:row>
      <xdr:rowOff>166370</xdr:rowOff>
    </xdr:to>
    <xdr:sp macro="" textlink="">
      <xdr:nvSpPr>
        <xdr:cNvPr id="330" name="円/楕円 329"/>
        <xdr:cNvSpPr/>
      </xdr:nvSpPr>
      <xdr:spPr>
        <a:xfrm>
          <a:off x="1473200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5097</xdr:rowOff>
    </xdr:from>
    <xdr:ext cx="762000" cy="259045"/>
    <xdr:sp macro="" textlink="">
      <xdr:nvSpPr>
        <xdr:cNvPr id="331" name="テキスト ボックス 330"/>
        <xdr:cNvSpPr txBox="1"/>
      </xdr:nvSpPr>
      <xdr:spPr>
        <a:xfrm>
          <a:off x="14401800" y="566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64770</xdr:rowOff>
    </xdr:from>
    <xdr:to>
      <xdr:col>20</xdr:col>
      <xdr:colOff>209550</xdr:colOff>
      <xdr:row>34</xdr:row>
      <xdr:rowOff>166370</xdr:rowOff>
    </xdr:to>
    <xdr:sp macro="" textlink="">
      <xdr:nvSpPr>
        <xdr:cNvPr id="332" name="円/楕円 331"/>
        <xdr:cNvSpPr/>
      </xdr:nvSpPr>
      <xdr:spPr>
        <a:xfrm>
          <a:off x="1384300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5097</xdr:rowOff>
    </xdr:from>
    <xdr:ext cx="762000" cy="259045"/>
    <xdr:sp macro="" textlink="">
      <xdr:nvSpPr>
        <xdr:cNvPr id="333" name="テキスト ボックス 332"/>
        <xdr:cNvSpPr txBox="1"/>
      </xdr:nvSpPr>
      <xdr:spPr>
        <a:xfrm>
          <a:off x="13512800" y="566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87630</xdr:rowOff>
    </xdr:from>
    <xdr:to>
      <xdr:col>19</xdr:col>
      <xdr:colOff>6350</xdr:colOff>
      <xdr:row>35</xdr:row>
      <xdr:rowOff>17780</xdr:rowOff>
    </xdr:to>
    <xdr:sp macro="" textlink="">
      <xdr:nvSpPr>
        <xdr:cNvPr id="334" name="円/楕円 333"/>
        <xdr:cNvSpPr/>
      </xdr:nvSpPr>
      <xdr:spPr>
        <a:xfrm>
          <a:off x="129540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27957</xdr:rowOff>
    </xdr:from>
    <xdr:ext cx="762000" cy="259045"/>
    <xdr:sp macro="" textlink="">
      <xdr:nvSpPr>
        <xdr:cNvPr id="335" name="テキスト ボックス 334"/>
        <xdr:cNvSpPr txBox="1"/>
      </xdr:nvSpPr>
      <xdr:spPr>
        <a:xfrm>
          <a:off x="12623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団塊の世代の退職に伴う退職手当債や新ごみ処理施設建設に係る起債の償還により、高止まりの状態となっている。</a:t>
          </a:r>
          <a:endParaRPr lang="ja-JP" altLang="ja-JP" sz="1400">
            <a:effectLst/>
          </a:endParaRPr>
        </a:p>
        <a:p>
          <a:r>
            <a:rPr kumimoji="1" lang="ja-JP" altLang="ja-JP" sz="1100">
              <a:solidFill>
                <a:schemeClr val="dk1"/>
              </a:solidFill>
              <a:effectLst/>
              <a:latin typeface="+mn-lt"/>
              <a:ea typeface="+mn-ea"/>
              <a:cs typeface="+mn-cs"/>
            </a:rPr>
            <a:t>今後も公共施設の耐震化や防災・減災対策事業など、大規模な事業が予定されているため、高止まりの傾向は続く見込みである。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60052</xdr:rowOff>
    </xdr:from>
    <xdr:to>
      <xdr:col>7</xdr:col>
      <xdr:colOff>15875</xdr:colOff>
      <xdr:row>79</xdr:row>
      <xdr:rowOff>86179</xdr:rowOff>
    </xdr:to>
    <xdr:cxnSp macro="">
      <xdr:nvCxnSpPr>
        <xdr:cNvPr id="370" name="直線コネクタ 369"/>
        <xdr:cNvCxnSpPr/>
      </xdr:nvCxnSpPr>
      <xdr:spPr>
        <a:xfrm>
          <a:off x="3987800" y="13604602"/>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60052</xdr:rowOff>
    </xdr:from>
    <xdr:to>
      <xdr:col>5</xdr:col>
      <xdr:colOff>549275</xdr:colOff>
      <xdr:row>79</xdr:row>
      <xdr:rowOff>92711</xdr:rowOff>
    </xdr:to>
    <xdr:cxnSp macro="">
      <xdr:nvCxnSpPr>
        <xdr:cNvPr id="373" name="直線コネクタ 372"/>
        <xdr:cNvCxnSpPr/>
      </xdr:nvCxnSpPr>
      <xdr:spPr>
        <a:xfrm flipV="1">
          <a:off x="3098800" y="136046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143890</xdr:rowOff>
    </xdr:from>
    <xdr:ext cx="736600" cy="259045"/>
    <xdr:sp macro="" textlink="">
      <xdr:nvSpPr>
        <xdr:cNvPr id="375" name="テキスト ボックス 374"/>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66584</xdr:rowOff>
    </xdr:from>
    <xdr:to>
      <xdr:col>4</xdr:col>
      <xdr:colOff>346075</xdr:colOff>
      <xdr:row>79</xdr:row>
      <xdr:rowOff>92711</xdr:rowOff>
    </xdr:to>
    <xdr:cxnSp macro="">
      <xdr:nvCxnSpPr>
        <xdr:cNvPr id="376" name="直線コネクタ 375"/>
        <xdr:cNvCxnSpPr/>
      </xdr:nvCxnSpPr>
      <xdr:spPr>
        <a:xfrm>
          <a:off x="2209800" y="1361113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66584</xdr:rowOff>
    </xdr:from>
    <xdr:to>
      <xdr:col>3</xdr:col>
      <xdr:colOff>142875</xdr:colOff>
      <xdr:row>79</xdr:row>
      <xdr:rowOff>66584</xdr:rowOff>
    </xdr:to>
    <xdr:cxnSp macro="">
      <xdr:nvCxnSpPr>
        <xdr:cNvPr id="379" name="直線コネクタ 378"/>
        <xdr:cNvCxnSpPr/>
      </xdr:nvCxnSpPr>
      <xdr:spPr>
        <a:xfrm>
          <a:off x="1320800" y="136111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35379</xdr:rowOff>
    </xdr:from>
    <xdr:to>
      <xdr:col>7</xdr:col>
      <xdr:colOff>66675</xdr:colOff>
      <xdr:row>79</xdr:row>
      <xdr:rowOff>136979</xdr:rowOff>
    </xdr:to>
    <xdr:sp macro="" textlink="">
      <xdr:nvSpPr>
        <xdr:cNvPr id="389" name="円/楕円 388"/>
        <xdr:cNvSpPr/>
      </xdr:nvSpPr>
      <xdr:spPr>
        <a:xfrm>
          <a:off x="47752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7456</xdr:rowOff>
    </xdr:from>
    <xdr:ext cx="762000" cy="259045"/>
    <xdr:sp macro="" textlink="">
      <xdr:nvSpPr>
        <xdr:cNvPr id="390" name="公債費該当値テキスト"/>
        <xdr:cNvSpPr txBox="1"/>
      </xdr:nvSpPr>
      <xdr:spPr>
        <a:xfrm>
          <a:off x="49149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9252</xdr:rowOff>
    </xdr:from>
    <xdr:to>
      <xdr:col>5</xdr:col>
      <xdr:colOff>600075</xdr:colOff>
      <xdr:row>79</xdr:row>
      <xdr:rowOff>110852</xdr:rowOff>
    </xdr:to>
    <xdr:sp macro="" textlink="">
      <xdr:nvSpPr>
        <xdr:cNvPr id="391" name="円/楕円 390"/>
        <xdr:cNvSpPr/>
      </xdr:nvSpPr>
      <xdr:spPr>
        <a:xfrm>
          <a:off x="39370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95629</xdr:rowOff>
    </xdr:from>
    <xdr:ext cx="736600" cy="259045"/>
    <xdr:sp macro="" textlink="">
      <xdr:nvSpPr>
        <xdr:cNvPr id="392" name="テキスト ボックス 391"/>
        <xdr:cNvSpPr txBox="1"/>
      </xdr:nvSpPr>
      <xdr:spPr>
        <a:xfrm>
          <a:off x="3606800" y="13640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41911</xdr:rowOff>
    </xdr:from>
    <xdr:to>
      <xdr:col>4</xdr:col>
      <xdr:colOff>396875</xdr:colOff>
      <xdr:row>79</xdr:row>
      <xdr:rowOff>143511</xdr:rowOff>
    </xdr:to>
    <xdr:sp macro="" textlink="">
      <xdr:nvSpPr>
        <xdr:cNvPr id="393" name="円/楕円 392"/>
        <xdr:cNvSpPr/>
      </xdr:nvSpPr>
      <xdr:spPr>
        <a:xfrm>
          <a:off x="3048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128288</xdr:rowOff>
    </xdr:from>
    <xdr:ext cx="762000" cy="259045"/>
    <xdr:sp macro="" textlink="">
      <xdr:nvSpPr>
        <xdr:cNvPr id="394" name="テキスト ボックス 393"/>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15784</xdr:rowOff>
    </xdr:from>
    <xdr:to>
      <xdr:col>3</xdr:col>
      <xdr:colOff>193675</xdr:colOff>
      <xdr:row>79</xdr:row>
      <xdr:rowOff>117384</xdr:rowOff>
    </xdr:to>
    <xdr:sp macro="" textlink="">
      <xdr:nvSpPr>
        <xdr:cNvPr id="395" name="円/楕円 394"/>
        <xdr:cNvSpPr/>
      </xdr:nvSpPr>
      <xdr:spPr>
        <a:xfrm>
          <a:off x="2159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102161</xdr:rowOff>
    </xdr:from>
    <xdr:ext cx="762000" cy="259045"/>
    <xdr:sp macro="" textlink="">
      <xdr:nvSpPr>
        <xdr:cNvPr id="396" name="テキスト ボックス 395"/>
        <xdr:cNvSpPr txBox="1"/>
      </xdr:nvSpPr>
      <xdr:spPr>
        <a:xfrm>
          <a:off x="18288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15784</xdr:rowOff>
    </xdr:from>
    <xdr:to>
      <xdr:col>1</xdr:col>
      <xdr:colOff>676275</xdr:colOff>
      <xdr:row>79</xdr:row>
      <xdr:rowOff>117384</xdr:rowOff>
    </xdr:to>
    <xdr:sp macro="" textlink="">
      <xdr:nvSpPr>
        <xdr:cNvPr id="397" name="円/楕円 396"/>
        <xdr:cNvSpPr/>
      </xdr:nvSpPr>
      <xdr:spPr>
        <a:xfrm>
          <a:off x="1270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102161</xdr:rowOff>
    </xdr:from>
    <xdr:ext cx="762000" cy="259045"/>
    <xdr:sp macro="" textlink="">
      <xdr:nvSpPr>
        <xdr:cNvPr id="398" name="テキスト ボックス 397"/>
        <xdr:cNvSpPr txBox="1"/>
      </xdr:nvSpPr>
      <xdr:spPr>
        <a:xfrm>
          <a:off x="9398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人件費を削減しているものの、近年の扶助費や繰出金の伸びにより</a:t>
          </a:r>
          <a:r>
            <a:rPr kumimoji="1" lang="ja-JP" altLang="en-US" sz="1100">
              <a:solidFill>
                <a:schemeClr val="dk1"/>
              </a:solidFill>
              <a:effectLst/>
              <a:latin typeface="+mn-lt"/>
              <a:ea typeface="+mn-ea"/>
              <a:cs typeface="+mn-cs"/>
            </a:rPr>
            <a:t>増加傾向</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en-US" sz="1100">
              <a:solidFill>
                <a:schemeClr val="dk1"/>
              </a:solidFill>
              <a:effectLst/>
              <a:latin typeface="+mn-lt"/>
              <a:ea typeface="+mn-ea"/>
              <a:cs typeface="+mn-cs"/>
            </a:rPr>
            <a:t>引き続き、行財政改革の取り組みを進め、</a:t>
          </a:r>
          <a:r>
            <a:rPr kumimoji="1" lang="ja-JP" altLang="ja-JP" sz="1100">
              <a:solidFill>
                <a:schemeClr val="dk1"/>
              </a:solidFill>
              <a:effectLst/>
              <a:latin typeface="+mn-lt"/>
              <a:ea typeface="+mn-ea"/>
              <a:cs typeface="+mn-cs"/>
            </a:rPr>
            <a:t>効率的な行政サービスの実現を目指す。</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49276</xdr:rowOff>
    </xdr:from>
    <xdr:to>
      <xdr:col>24</xdr:col>
      <xdr:colOff>31750</xdr:colOff>
      <xdr:row>76</xdr:row>
      <xdr:rowOff>122428</xdr:rowOff>
    </xdr:to>
    <xdr:cxnSp macro="">
      <xdr:nvCxnSpPr>
        <xdr:cNvPr id="429" name="直線コネクタ 428"/>
        <xdr:cNvCxnSpPr/>
      </xdr:nvCxnSpPr>
      <xdr:spPr>
        <a:xfrm>
          <a:off x="15671800" y="130794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xdr:rowOff>
    </xdr:from>
    <xdr:to>
      <xdr:col>22</xdr:col>
      <xdr:colOff>565150</xdr:colOff>
      <xdr:row>76</xdr:row>
      <xdr:rowOff>49276</xdr:rowOff>
    </xdr:to>
    <xdr:cxnSp macro="">
      <xdr:nvCxnSpPr>
        <xdr:cNvPr id="432" name="直線コネクタ 431"/>
        <xdr:cNvCxnSpPr/>
      </xdr:nvCxnSpPr>
      <xdr:spPr>
        <a:xfrm>
          <a:off x="14782800" y="13033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xdr:rowOff>
    </xdr:from>
    <xdr:to>
      <xdr:col>21</xdr:col>
      <xdr:colOff>361950</xdr:colOff>
      <xdr:row>76</xdr:row>
      <xdr:rowOff>76708</xdr:rowOff>
    </xdr:to>
    <xdr:cxnSp macro="">
      <xdr:nvCxnSpPr>
        <xdr:cNvPr id="435" name="直線コネクタ 434"/>
        <xdr:cNvCxnSpPr/>
      </xdr:nvCxnSpPr>
      <xdr:spPr>
        <a:xfrm flipV="1">
          <a:off x="13893800" y="130337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30987</xdr:rowOff>
    </xdr:from>
    <xdr:to>
      <xdr:col>20</xdr:col>
      <xdr:colOff>158750</xdr:colOff>
      <xdr:row>76</xdr:row>
      <xdr:rowOff>76708</xdr:rowOff>
    </xdr:to>
    <xdr:cxnSp macro="">
      <xdr:nvCxnSpPr>
        <xdr:cNvPr id="438" name="直線コネクタ 437"/>
        <xdr:cNvCxnSpPr/>
      </xdr:nvCxnSpPr>
      <xdr:spPr>
        <a:xfrm>
          <a:off x="13004800" y="130611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71628</xdr:rowOff>
    </xdr:from>
    <xdr:to>
      <xdr:col>24</xdr:col>
      <xdr:colOff>82550</xdr:colOff>
      <xdr:row>77</xdr:row>
      <xdr:rowOff>1778</xdr:rowOff>
    </xdr:to>
    <xdr:sp macro="" textlink="">
      <xdr:nvSpPr>
        <xdr:cNvPr id="448" name="円/楕円 447"/>
        <xdr:cNvSpPr/>
      </xdr:nvSpPr>
      <xdr:spPr>
        <a:xfrm>
          <a:off x="16459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43705</xdr:rowOff>
    </xdr:from>
    <xdr:ext cx="762000" cy="259045"/>
    <xdr:sp macro="" textlink="">
      <xdr:nvSpPr>
        <xdr:cNvPr id="449" name="公債費以外該当値テキスト"/>
        <xdr:cNvSpPr txBox="1"/>
      </xdr:nvSpPr>
      <xdr:spPr>
        <a:xfrm>
          <a:off x="16598900" y="13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169926</xdr:rowOff>
    </xdr:from>
    <xdr:to>
      <xdr:col>22</xdr:col>
      <xdr:colOff>615950</xdr:colOff>
      <xdr:row>76</xdr:row>
      <xdr:rowOff>100076</xdr:rowOff>
    </xdr:to>
    <xdr:sp macro="" textlink="">
      <xdr:nvSpPr>
        <xdr:cNvPr id="450" name="円/楕円 449"/>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110253</xdr:rowOff>
    </xdr:from>
    <xdr:ext cx="736600" cy="259045"/>
    <xdr:sp macro="" textlink="">
      <xdr:nvSpPr>
        <xdr:cNvPr id="451" name="テキスト ボックス 450"/>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124206</xdr:rowOff>
    </xdr:from>
    <xdr:to>
      <xdr:col>21</xdr:col>
      <xdr:colOff>412750</xdr:colOff>
      <xdr:row>76</xdr:row>
      <xdr:rowOff>54356</xdr:rowOff>
    </xdr:to>
    <xdr:sp macro="" textlink="">
      <xdr:nvSpPr>
        <xdr:cNvPr id="452" name="円/楕円 451"/>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64533</xdr:rowOff>
    </xdr:from>
    <xdr:ext cx="762000" cy="259045"/>
    <xdr:sp macro="" textlink="">
      <xdr:nvSpPr>
        <xdr:cNvPr id="453" name="テキスト ボックス 452"/>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25908</xdr:rowOff>
    </xdr:from>
    <xdr:to>
      <xdr:col>20</xdr:col>
      <xdr:colOff>209550</xdr:colOff>
      <xdr:row>76</xdr:row>
      <xdr:rowOff>127508</xdr:rowOff>
    </xdr:to>
    <xdr:sp macro="" textlink="">
      <xdr:nvSpPr>
        <xdr:cNvPr id="454" name="円/楕円 453"/>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137685</xdr:rowOff>
    </xdr:from>
    <xdr:ext cx="762000" cy="259045"/>
    <xdr:sp macro="" textlink="">
      <xdr:nvSpPr>
        <xdr:cNvPr id="455" name="テキスト ボックス 454"/>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56" name="円/楕円 455"/>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91965</xdr:rowOff>
    </xdr:from>
    <xdr:ext cx="762000" cy="259045"/>
    <xdr:sp macro="" textlink="">
      <xdr:nvSpPr>
        <xdr:cNvPr id="457" name="テキスト ボックス 456"/>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徳島県鳴門市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166265</xdr:rowOff>
    </xdr:from>
    <xdr:to>
      <xdr:col>4</xdr:col>
      <xdr:colOff>1117600</xdr:colOff>
      <xdr:row>17</xdr:row>
      <xdr:rowOff>40861</xdr:rowOff>
    </xdr:to>
    <xdr:cxnSp macro="">
      <xdr:nvCxnSpPr>
        <xdr:cNvPr id="52" name="直線コネクタ 51"/>
        <xdr:cNvCxnSpPr/>
      </xdr:nvCxnSpPr>
      <xdr:spPr bwMode="auto">
        <a:xfrm>
          <a:off x="5003800" y="2957090"/>
          <a:ext cx="647700" cy="46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166265</xdr:rowOff>
    </xdr:from>
    <xdr:to>
      <xdr:col>4</xdr:col>
      <xdr:colOff>469900</xdr:colOff>
      <xdr:row>17</xdr:row>
      <xdr:rowOff>11421</xdr:rowOff>
    </xdr:to>
    <xdr:cxnSp macro="">
      <xdr:nvCxnSpPr>
        <xdr:cNvPr id="55" name="直線コネクタ 54"/>
        <xdr:cNvCxnSpPr/>
      </xdr:nvCxnSpPr>
      <xdr:spPr bwMode="auto">
        <a:xfrm flipV="1">
          <a:off x="4305300" y="2957090"/>
          <a:ext cx="698500" cy="16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29813</xdr:rowOff>
    </xdr:from>
    <xdr:ext cx="736600" cy="259045"/>
    <xdr:sp macro="" textlink="">
      <xdr:nvSpPr>
        <xdr:cNvPr id="57" name="テキスト ボックス 56"/>
        <xdr:cNvSpPr txBox="1"/>
      </xdr:nvSpPr>
      <xdr:spPr>
        <a:xfrm>
          <a:off x="4622800" y="26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11421</xdr:rowOff>
    </xdr:from>
    <xdr:to>
      <xdr:col>3</xdr:col>
      <xdr:colOff>904875</xdr:colOff>
      <xdr:row>17</xdr:row>
      <xdr:rowOff>47964</xdr:rowOff>
    </xdr:to>
    <xdr:cxnSp macro="">
      <xdr:nvCxnSpPr>
        <xdr:cNvPr id="58" name="直線コネクタ 57"/>
        <xdr:cNvCxnSpPr/>
      </xdr:nvCxnSpPr>
      <xdr:spPr bwMode="auto">
        <a:xfrm flipV="1">
          <a:off x="3606800" y="2973696"/>
          <a:ext cx="698500" cy="36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37563</xdr:rowOff>
    </xdr:from>
    <xdr:to>
      <xdr:col>3</xdr:col>
      <xdr:colOff>206375</xdr:colOff>
      <xdr:row>17</xdr:row>
      <xdr:rowOff>47964</xdr:rowOff>
    </xdr:to>
    <xdr:cxnSp macro="">
      <xdr:nvCxnSpPr>
        <xdr:cNvPr id="61" name="直線コネクタ 60"/>
        <xdr:cNvCxnSpPr/>
      </xdr:nvCxnSpPr>
      <xdr:spPr bwMode="auto">
        <a:xfrm>
          <a:off x="2908300" y="2999838"/>
          <a:ext cx="698500" cy="10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161511</xdr:rowOff>
    </xdr:from>
    <xdr:to>
      <xdr:col>5</xdr:col>
      <xdr:colOff>34925</xdr:colOff>
      <xdr:row>17</xdr:row>
      <xdr:rowOff>91661</xdr:rowOff>
    </xdr:to>
    <xdr:sp macro="" textlink="">
      <xdr:nvSpPr>
        <xdr:cNvPr id="71" name="円/楕円 70"/>
        <xdr:cNvSpPr/>
      </xdr:nvSpPr>
      <xdr:spPr bwMode="auto">
        <a:xfrm>
          <a:off x="5600700" y="2952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133588</xdr:rowOff>
    </xdr:from>
    <xdr:ext cx="762000" cy="259045"/>
    <xdr:sp macro="" textlink="">
      <xdr:nvSpPr>
        <xdr:cNvPr id="72" name="人口1人当たり決算額の推移該当値テキスト130"/>
        <xdr:cNvSpPr txBox="1"/>
      </xdr:nvSpPr>
      <xdr:spPr>
        <a:xfrm>
          <a:off x="5740400" y="292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77,192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115465</xdr:rowOff>
    </xdr:from>
    <xdr:to>
      <xdr:col>4</xdr:col>
      <xdr:colOff>520700</xdr:colOff>
      <xdr:row>17</xdr:row>
      <xdr:rowOff>45615</xdr:rowOff>
    </xdr:to>
    <xdr:sp macro="" textlink="">
      <xdr:nvSpPr>
        <xdr:cNvPr id="73" name="円/楕円 72"/>
        <xdr:cNvSpPr/>
      </xdr:nvSpPr>
      <xdr:spPr bwMode="auto">
        <a:xfrm>
          <a:off x="4953000" y="2906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30392</xdr:rowOff>
    </xdr:from>
    <xdr:ext cx="736600" cy="259045"/>
    <xdr:sp macro="" textlink="">
      <xdr:nvSpPr>
        <xdr:cNvPr id="74" name="テキスト ボックス 73"/>
        <xdr:cNvSpPr txBox="1"/>
      </xdr:nvSpPr>
      <xdr:spPr>
        <a:xfrm>
          <a:off x="4622800" y="2992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80,012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132071</xdr:rowOff>
    </xdr:from>
    <xdr:to>
      <xdr:col>3</xdr:col>
      <xdr:colOff>955675</xdr:colOff>
      <xdr:row>17</xdr:row>
      <xdr:rowOff>62221</xdr:rowOff>
    </xdr:to>
    <xdr:sp macro="" textlink="">
      <xdr:nvSpPr>
        <xdr:cNvPr id="75" name="円/楕円 74"/>
        <xdr:cNvSpPr/>
      </xdr:nvSpPr>
      <xdr:spPr bwMode="auto">
        <a:xfrm>
          <a:off x="4254500" y="2922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72398</xdr:rowOff>
    </xdr:from>
    <xdr:ext cx="762000" cy="259045"/>
    <xdr:sp macro="" textlink="">
      <xdr:nvSpPr>
        <xdr:cNvPr id="76" name="テキスト ボックス 75"/>
        <xdr:cNvSpPr txBox="1"/>
      </xdr:nvSpPr>
      <xdr:spPr>
        <a:xfrm>
          <a:off x="3924300" y="269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78,995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168614</xdr:rowOff>
    </xdr:from>
    <xdr:to>
      <xdr:col>3</xdr:col>
      <xdr:colOff>257175</xdr:colOff>
      <xdr:row>17</xdr:row>
      <xdr:rowOff>98764</xdr:rowOff>
    </xdr:to>
    <xdr:sp macro="" textlink="">
      <xdr:nvSpPr>
        <xdr:cNvPr id="77" name="円/楕円 76"/>
        <xdr:cNvSpPr/>
      </xdr:nvSpPr>
      <xdr:spPr bwMode="auto">
        <a:xfrm>
          <a:off x="3556000" y="2959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108941</xdr:rowOff>
    </xdr:from>
    <xdr:ext cx="762000" cy="259045"/>
    <xdr:sp macro="" textlink="">
      <xdr:nvSpPr>
        <xdr:cNvPr id="78" name="テキスト ボックス 77"/>
        <xdr:cNvSpPr txBox="1"/>
      </xdr:nvSpPr>
      <xdr:spPr>
        <a:xfrm>
          <a:off x="3225800" y="272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76,757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158213</xdr:rowOff>
    </xdr:from>
    <xdr:to>
      <xdr:col>2</xdr:col>
      <xdr:colOff>692150</xdr:colOff>
      <xdr:row>17</xdr:row>
      <xdr:rowOff>88363</xdr:rowOff>
    </xdr:to>
    <xdr:sp macro="" textlink="">
      <xdr:nvSpPr>
        <xdr:cNvPr id="79" name="円/楕円 78"/>
        <xdr:cNvSpPr/>
      </xdr:nvSpPr>
      <xdr:spPr bwMode="auto">
        <a:xfrm>
          <a:off x="2857500" y="2949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98540</xdr:rowOff>
    </xdr:from>
    <xdr:ext cx="762000" cy="259045"/>
    <xdr:sp macro="" textlink="">
      <xdr:nvSpPr>
        <xdr:cNvPr id="80" name="テキスト ボックス 79"/>
        <xdr:cNvSpPr txBox="1"/>
      </xdr:nvSpPr>
      <xdr:spPr>
        <a:xfrm>
          <a:off x="2527300" y="271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145883</xdr:rowOff>
    </xdr:from>
    <xdr:to>
      <xdr:col>4</xdr:col>
      <xdr:colOff>1117600</xdr:colOff>
      <xdr:row>35</xdr:row>
      <xdr:rowOff>158159</xdr:rowOff>
    </xdr:to>
    <xdr:cxnSp macro="">
      <xdr:nvCxnSpPr>
        <xdr:cNvPr id="112" name="直線コネクタ 111"/>
        <xdr:cNvCxnSpPr/>
      </xdr:nvCxnSpPr>
      <xdr:spPr bwMode="auto">
        <a:xfrm flipV="1">
          <a:off x="5003800" y="6756233"/>
          <a:ext cx="647700" cy="12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26149</xdr:rowOff>
    </xdr:from>
    <xdr:ext cx="762000" cy="259045"/>
    <xdr:sp macro="" textlink="">
      <xdr:nvSpPr>
        <xdr:cNvPr id="113" name="人口1人当たり決算額の推移平均値テキスト445"/>
        <xdr:cNvSpPr txBox="1"/>
      </xdr:nvSpPr>
      <xdr:spPr>
        <a:xfrm>
          <a:off x="5740400" y="6979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158159</xdr:rowOff>
    </xdr:from>
    <xdr:to>
      <xdr:col>4</xdr:col>
      <xdr:colOff>469900</xdr:colOff>
      <xdr:row>35</xdr:row>
      <xdr:rowOff>160124</xdr:rowOff>
    </xdr:to>
    <xdr:cxnSp macro="">
      <xdr:nvCxnSpPr>
        <xdr:cNvPr id="115" name="直線コネクタ 114"/>
        <xdr:cNvCxnSpPr/>
      </xdr:nvCxnSpPr>
      <xdr:spPr bwMode="auto">
        <a:xfrm flipV="1">
          <a:off x="4305300" y="6768509"/>
          <a:ext cx="698500" cy="1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160124</xdr:rowOff>
    </xdr:from>
    <xdr:to>
      <xdr:col>3</xdr:col>
      <xdr:colOff>904875</xdr:colOff>
      <xdr:row>35</xdr:row>
      <xdr:rowOff>168171</xdr:rowOff>
    </xdr:to>
    <xdr:cxnSp macro="">
      <xdr:nvCxnSpPr>
        <xdr:cNvPr id="118" name="直線コネクタ 117"/>
        <xdr:cNvCxnSpPr/>
      </xdr:nvCxnSpPr>
      <xdr:spPr bwMode="auto">
        <a:xfrm flipV="1">
          <a:off x="3606800" y="6770474"/>
          <a:ext cx="698500" cy="8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168171</xdr:rowOff>
    </xdr:from>
    <xdr:to>
      <xdr:col>3</xdr:col>
      <xdr:colOff>206375</xdr:colOff>
      <xdr:row>35</xdr:row>
      <xdr:rowOff>182869</xdr:rowOff>
    </xdr:to>
    <xdr:cxnSp macro="">
      <xdr:nvCxnSpPr>
        <xdr:cNvPr id="121" name="直線コネクタ 120"/>
        <xdr:cNvCxnSpPr/>
      </xdr:nvCxnSpPr>
      <xdr:spPr bwMode="auto">
        <a:xfrm flipV="1">
          <a:off x="2908300" y="6778521"/>
          <a:ext cx="698500" cy="14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95083</xdr:rowOff>
    </xdr:from>
    <xdr:to>
      <xdr:col>5</xdr:col>
      <xdr:colOff>34925</xdr:colOff>
      <xdr:row>35</xdr:row>
      <xdr:rowOff>196683</xdr:rowOff>
    </xdr:to>
    <xdr:sp macro="" textlink="">
      <xdr:nvSpPr>
        <xdr:cNvPr id="131" name="円/楕円 130"/>
        <xdr:cNvSpPr/>
      </xdr:nvSpPr>
      <xdr:spPr bwMode="auto">
        <a:xfrm>
          <a:off x="5600700" y="6705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283060</xdr:rowOff>
    </xdr:from>
    <xdr:ext cx="762000" cy="259045"/>
    <xdr:sp macro="" textlink="">
      <xdr:nvSpPr>
        <xdr:cNvPr id="132" name="人口1人当たり決算額の推移該当値テキスト445"/>
        <xdr:cNvSpPr txBox="1"/>
      </xdr:nvSpPr>
      <xdr:spPr>
        <a:xfrm>
          <a:off x="5740400" y="655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31,674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107359</xdr:rowOff>
    </xdr:from>
    <xdr:to>
      <xdr:col>4</xdr:col>
      <xdr:colOff>520700</xdr:colOff>
      <xdr:row>35</xdr:row>
      <xdr:rowOff>208959</xdr:rowOff>
    </xdr:to>
    <xdr:sp macro="" textlink="">
      <xdr:nvSpPr>
        <xdr:cNvPr id="133" name="円/楕円 132"/>
        <xdr:cNvSpPr/>
      </xdr:nvSpPr>
      <xdr:spPr bwMode="auto">
        <a:xfrm>
          <a:off x="4953000" y="6717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219136</xdr:rowOff>
    </xdr:from>
    <xdr:ext cx="736600" cy="259045"/>
    <xdr:sp macro="" textlink="">
      <xdr:nvSpPr>
        <xdr:cNvPr id="134" name="テキスト ボックス 133"/>
        <xdr:cNvSpPr txBox="1"/>
      </xdr:nvSpPr>
      <xdr:spPr>
        <a:xfrm>
          <a:off x="4622800" y="6486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31,137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109324</xdr:rowOff>
    </xdr:from>
    <xdr:to>
      <xdr:col>3</xdr:col>
      <xdr:colOff>955675</xdr:colOff>
      <xdr:row>35</xdr:row>
      <xdr:rowOff>210924</xdr:rowOff>
    </xdr:to>
    <xdr:sp macro="" textlink="">
      <xdr:nvSpPr>
        <xdr:cNvPr id="135" name="円/楕円 134"/>
        <xdr:cNvSpPr/>
      </xdr:nvSpPr>
      <xdr:spPr bwMode="auto">
        <a:xfrm>
          <a:off x="4254500" y="6719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221101</xdr:rowOff>
    </xdr:from>
    <xdr:ext cx="762000" cy="259045"/>
    <xdr:sp macro="" textlink="">
      <xdr:nvSpPr>
        <xdr:cNvPr id="136" name="テキスト ボックス 135"/>
        <xdr:cNvSpPr txBox="1"/>
      </xdr:nvSpPr>
      <xdr:spPr>
        <a:xfrm>
          <a:off x="3924300" y="648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31,051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117371</xdr:rowOff>
    </xdr:from>
    <xdr:to>
      <xdr:col>3</xdr:col>
      <xdr:colOff>257175</xdr:colOff>
      <xdr:row>35</xdr:row>
      <xdr:rowOff>218971</xdr:rowOff>
    </xdr:to>
    <xdr:sp macro="" textlink="">
      <xdr:nvSpPr>
        <xdr:cNvPr id="137" name="円/楕円 136"/>
        <xdr:cNvSpPr/>
      </xdr:nvSpPr>
      <xdr:spPr bwMode="auto">
        <a:xfrm>
          <a:off x="3556000" y="6727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229148</xdr:rowOff>
    </xdr:from>
    <xdr:ext cx="762000" cy="259045"/>
    <xdr:sp macro="" textlink="">
      <xdr:nvSpPr>
        <xdr:cNvPr id="138" name="テキスト ボックス 137"/>
        <xdr:cNvSpPr txBox="1"/>
      </xdr:nvSpPr>
      <xdr:spPr>
        <a:xfrm>
          <a:off x="3225800" y="649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30,699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132069</xdr:rowOff>
    </xdr:from>
    <xdr:to>
      <xdr:col>2</xdr:col>
      <xdr:colOff>692150</xdr:colOff>
      <xdr:row>35</xdr:row>
      <xdr:rowOff>233669</xdr:rowOff>
    </xdr:to>
    <xdr:sp macro="" textlink="">
      <xdr:nvSpPr>
        <xdr:cNvPr id="139" name="円/楕円 138"/>
        <xdr:cNvSpPr/>
      </xdr:nvSpPr>
      <xdr:spPr bwMode="auto">
        <a:xfrm>
          <a:off x="2857500" y="6742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243846</xdr:rowOff>
    </xdr:from>
    <xdr:ext cx="762000" cy="259045"/>
    <xdr:sp macro="" textlink="">
      <xdr:nvSpPr>
        <xdr:cNvPr id="140" name="テキスト ボックス 139"/>
        <xdr:cNvSpPr txBox="1"/>
      </xdr:nvSpPr>
      <xdr:spPr>
        <a:xfrm>
          <a:off x="2527300" y="651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徳島県鳴門市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59,581
59,192
135.66
25,095,070
24,245,170
515,008
13,513,700
26,734,337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115.8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82,546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134900</xdr:rowOff>
    </xdr:from>
    <xdr:to>
      <xdr:col>6</xdr:col>
      <xdr:colOff>511175</xdr:colOff>
      <xdr:row>35</xdr:row>
      <xdr:rowOff>15399</xdr:rowOff>
    </xdr:to>
    <xdr:cxnSp macro="">
      <xdr:nvCxnSpPr>
        <xdr:cNvPr id="61" name="直線コネクタ 60"/>
        <xdr:cNvCxnSpPr/>
      </xdr:nvCxnSpPr>
      <xdr:spPr>
        <a:xfrm flipV="1">
          <a:off x="3797300" y="5964200"/>
          <a:ext cx="838200" cy="5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40028</xdr:rowOff>
    </xdr:from>
    <xdr:ext cx="534377" cy="259045"/>
    <xdr:sp macro="" textlink="">
      <xdr:nvSpPr>
        <xdr:cNvPr id="62" name="人件費平均値テキスト"/>
        <xdr:cNvSpPr txBox="1"/>
      </xdr:nvSpPr>
      <xdr:spPr>
        <a:xfrm>
          <a:off x="4686300" y="604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5150</xdr:rowOff>
    </xdr:from>
    <xdr:to>
      <xdr:col>5</xdr:col>
      <xdr:colOff>358775</xdr:colOff>
      <xdr:row>35</xdr:row>
      <xdr:rowOff>15399</xdr:rowOff>
    </xdr:to>
    <xdr:cxnSp macro="">
      <xdr:nvCxnSpPr>
        <xdr:cNvPr id="64" name="直線コネクタ 63"/>
        <xdr:cNvCxnSpPr/>
      </xdr:nvCxnSpPr>
      <xdr:spPr>
        <a:xfrm>
          <a:off x="2908300" y="6005900"/>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156881</xdr:rowOff>
    </xdr:from>
    <xdr:ext cx="534377" cy="259045"/>
    <xdr:sp macro="" textlink="">
      <xdr:nvSpPr>
        <xdr:cNvPr id="66" name="テキスト ボックス 65"/>
        <xdr:cNvSpPr txBox="1"/>
      </xdr:nvSpPr>
      <xdr:spPr>
        <a:xfrm>
          <a:off x="3530111" y="61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5150</xdr:rowOff>
    </xdr:from>
    <xdr:to>
      <xdr:col>4</xdr:col>
      <xdr:colOff>155575</xdr:colOff>
      <xdr:row>35</xdr:row>
      <xdr:rowOff>17075</xdr:rowOff>
    </xdr:to>
    <xdr:cxnSp macro="">
      <xdr:nvCxnSpPr>
        <xdr:cNvPr id="67" name="直線コネクタ 66"/>
        <xdr:cNvCxnSpPr/>
      </xdr:nvCxnSpPr>
      <xdr:spPr>
        <a:xfrm flipV="1">
          <a:off x="2019300" y="6005900"/>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145929</xdr:rowOff>
    </xdr:from>
    <xdr:to>
      <xdr:col>2</xdr:col>
      <xdr:colOff>638175</xdr:colOff>
      <xdr:row>35</xdr:row>
      <xdr:rowOff>17075</xdr:rowOff>
    </xdr:to>
    <xdr:cxnSp macro="">
      <xdr:nvCxnSpPr>
        <xdr:cNvPr id="70" name="直線コネクタ 69"/>
        <xdr:cNvCxnSpPr/>
      </xdr:nvCxnSpPr>
      <xdr:spPr>
        <a:xfrm>
          <a:off x="1130300" y="5975229"/>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84100</xdr:rowOff>
    </xdr:from>
    <xdr:to>
      <xdr:col>6</xdr:col>
      <xdr:colOff>561975</xdr:colOff>
      <xdr:row>35</xdr:row>
      <xdr:rowOff>14250</xdr:rowOff>
    </xdr:to>
    <xdr:sp macro="" textlink="">
      <xdr:nvSpPr>
        <xdr:cNvPr id="80" name="円/楕円 79"/>
        <xdr:cNvSpPr/>
      </xdr:nvSpPr>
      <xdr:spPr>
        <a:xfrm>
          <a:off x="4584700" y="59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106977</xdr:rowOff>
    </xdr:from>
    <xdr:ext cx="534377" cy="259045"/>
    <xdr:sp macro="" textlink="">
      <xdr:nvSpPr>
        <xdr:cNvPr id="81" name="人件費該当値テキスト"/>
        <xdr:cNvSpPr txBox="1"/>
      </xdr:nvSpPr>
      <xdr:spPr>
        <a:xfrm>
          <a:off x="4686300" y="57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80,252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136049</xdr:rowOff>
    </xdr:from>
    <xdr:to>
      <xdr:col>5</xdr:col>
      <xdr:colOff>409575</xdr:colOff>
      <xdr:row>35</xdr:row>
      <xdr:rowOff>66199</xdr:rowOff>
    </xdr:to>
    <xdr:sp macro="" textlink="">
      <xdr:nvSpPr>
        <xdr:cNvPr id="82" name="円/楕円 81"/>
        <xdr:cNvSpPr/>
      </xdr:nvSpPr>
      <xdr:spPr>
        <a:xfrm>
          <a:off x="3746500" y="59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82726</xdr:rowOff>
    </xdr:from>
    <xdr:ext cx="534377" cy="259045"/>
    <xdr:sp macro="" textlink="">
      <xdr:nvSpPr>
        <xdr:cNvPr id="83" name="テキスト ボックス 82"/>
        <xdr:cNvSpPr txBox="1"/>
      </xdr:nvSpPr>
      <xdr:spPr>
        <a:xfrm>
          <a:off x="3530111" y="57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77,525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125800</xdr:rowOff>
    </xdr:from>
    <xdr:to>
      <xdr:col>4</xdr:col>
      <xdr:colOff>206375</xdr:colOff>
      <xdr:row>35</xdr:row>
      <xdr:rowOff>55950</xdr:rowOff>
    </xdr:to>
    <xdr:sp macro="" textlink="">
      <xdr:nvSpPr>
        <xdr:cNvPr id="84" name="円/楕円 83"/>
        <xdr:cNvSpPr/>
      </xdr:nvSpPr>
      <xdr:spPr>
        <a:xfrm>
          <a:off x="2857500" y="59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72477</xdr:rowOff>
    </xdr:from>
    <xdr:ext cx="534377" cy="259045"/>
    <xdr:sp macro="" textlink="">
      <xdr:nvSpPr>
        <xdr:cNvPr id="85" name="テキスト ボックス 84"/>
        <xdr:cNvSpPr txBox="1"/>
      </xdr:nvSpPr>
      <xdr:spPr>
        <a:xfrm>
          <a:off x="2641111" y="573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78,063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137725</xdr:rowOff>
    </xdr:from>
    <xdr:to>
      <xdr:col>3</xdr:col>
      <xdr:colOff>3175</xdr:colOff>
      <xdr:row>35</xdr:row>
      <xdr:rowOff>67875</xdr:rowOff>
    </xdr:to>
    <xdr:sp macro="" textlink="">
      <xdr:nvSpPr>
        <xdr:cNvPr id="86" name="円/楕円 85"/>
        <xdr:cNvSpPr/>
      </xdr:nvSpPr>
      <xdr:spPr>
        <a:xfrm>
          <a:off x="1968500" y="59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84402</xdr:rowOff>
    </xdr:from>
    <xdr:ext cx="534377" cy="259045"/>
    <xdr:sp macro="" textlink="">
      <xdr:nvSpPr>
        <xdr:cNvPr id="87" name="テキスト ボックス 86"/>
        <xdr:cNvSpPr txBox="1"/>
      </xdr:nvSpPr>
      <xdr:spPr>
        <a:xfrm>
          <a:off x="1752111" y="574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77,437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95129</xdr:rowOff>
    </xdr:from>
    <xdr:to>
      <xdr:col>1</xdr:col>
      <xdr:colOff>485775</xdr:colOff>
      <xdr:row>35</xdr:row>
      <xdr:rowOff>25279</xdr:rowOff>
    </xdr:to>
    <xdr:sp macro="" textlink="">
      <xdr:nvSpPr>
        <xdr:cNvPr id="88" name="円/楕円 87"/>
        <xdr:cNvSpPr/>
      </xdr:nvSpPr>
      <xdr:spPr>
        <a:xfrm>
          <a:off x="1079500" y="59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41806</xdr:rowOff>
    </xdr:from>
    <xdr:ext cx="534377" cy="259045"/>
    <xdr:sp macro="" textlink="">
      <xdr:nvSpPr>
        <xdr:cNvPr id="89" name="テキスト ボックス 88"/>
        <xdr:cNvSpPr txBox="1"/>
      </xdr:nvSpPr>
      <xdr:spPr>
        <a:xfrm>
          <a:off x="863111" y="56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10019</xdr:rowOff>
    </xdr:from>
    <xdr:to>
      <xdr:col>6</xdr:col>
      <xdr:colOff>511175</xdr:colOff>
      <xdr:row>57</xdr:row>
      <xdr:rowOff>34593</xdr:rowOff>
    </xdr:to>
    <xdr:cxnSp macro="">
      <xdr:nvCxnSpPr>
        <xdr:cNvPr id="121" name="直線コネクタ 120"/>
        <xdr:cNvCxnSpPr/>
      </xdr:nvCxnSpPr>
      <xdr:spPr>
        <a:xfrm flipV="1">
          <a:off x="3797300" y="9782669"/>
          <a:ext cx="8382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34593</xdr:rowOff>
    </xdr:from>
    <xdr:to>
      <xdr:col>5</xdr:col>
      <xdr:colOff>358775</xdr:colOff>
      <xdr:row>57</xdr:row>
      <xdr:rowOff>60359</xdr:rowOff>
    </xdr:to>
    <xdr:cxnSp macro="">
      <xdr:nvCxnSpPr>
        <xdr:cNvPr id="124" name="直線コネクタ 123"/>
        <xdr:cNvCxnSpPr/>
      </xdr:nvCxnSpPr>
      <xdr:spPr>
        <a:xfrm flipV="1">
          <a:off x="2908300" y="9807243"/>
          <a:ext cx="8890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60359</xdr:rowOff>
    </xdr:from>
    <xdr:to>
      <xdr:col>4</xdr:col>
      <xdr:colOff>155575</xdr:colOff>
      <xdr:row>57</xdr:row>
      <xdr:rowOff>90012</xdr:rowOff>
    </xdr:to>
    <xdr:cxnSp macro="">
      <xdr:nvCxnSpPr>
        <xdr:cNvPr id="127" name="直線コネクタ 126"/>
        <xdr:cNvCxnSpPr/>
      </xdr:nvCxnSpPr>
      <xdr:spPr>
        <a:xfrm flipV="1">
          <a:off x="2019300" y="9833009"/>
          <a:ext cx="889000" cy="2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90012</xdr:rowOff>
    </xdr:from>
    <xdr:to>
      <xdr:col>2</xdr:col>
      <xdr:colOff>638175</xdr:colOff>
      <xdr:row>57</xdr:row>
      <xdr:rowOff>124024</xdr:rowOff>
    </xdr:to>
    <xdr:cxnSp macro="">
      <xdr:nvCxnSpPr>
        <xdr:cNvPr id="130" name="直線コネクタ 129"/>
        <xdr:cNvCxnSpPr/>
      </xdr:nvCxnSpPr>
      <xdr:spPr>
        <a:xfrm flipV="1">
          <a:off x="1130300" y="9862662"/>
          <a:ext cx="889000" cy="3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130669</xdr:rowOff>
    </xdr:from>
    <xdr:to>
      <xdr:col>6</xdr:col>
      <xdr:colOff>561975</xdr:colOff>
      <xdr:row>57</xdr:row>
      <xdr:rowOff>60819</xdr:rowOff>
    </xdr:to>
    <xdr:sp macro="" textlink="">
      <xdr:nvSpPr>
        <xdr:cNvPr id="140" name="円/楕円 139"/>
        <xdr:cNvSpPr/>
      </xdr:nvSpPr>
      <xdr:spPr>
        <a:xfrm>
          <a:off x="4584700" y="973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109096</xdr:rowOff>
    </xdr:from>
    <xdr:ext cx="534377" cy="259045"/>
    <xdr:sp macro="" textlink="">
      <xdr:nvSpPr>
        <xdr:cNvPr id="141" name="物件費該当値テキスト"/>
        <xdr:cNvSpPr txBox="1"/>
      </xdr:nvSpPr>
      <xdr:spPr>
        <a:xfrm>
          <a:off x="4686300" y="971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46,442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155243</xdr:rowOff>
    </xdr:from>
    <xdr:to>
      <xdr:col>5</xdr:col>
      <xdr:colOff>409575</xdr:colOff>
      <xdr:row>57</xdr:row>
      <xdr:rowOff>85393</xdr:rowOff>
    </xdr:to>
    <xdr:sp macro="" textlink="">
      <xdr:nvSpPr>
        <xdr:cNvPr id="142" name="円/楕円 141"/>
        <xdr:cNvSpPr/>
      </xdr:nvSpPr>
      <xdr:spPr>
        <a:xfrm>
          <a:off x="3746500" y="97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76520</xdr:rowOff>
    </xdr:from>
    <xdr:ext cx="534377" cy="259045"/>
    <xdr:sp macro="" textlink="">
      <xdr:nvSpPr>
        <xdr:cNvPr id="143" name="テキスト ボックス 142"/>
        <xdr:cNvSpPr txBox="1"/>
      </xdr:nvSpPr>
      <xdr:spPr>
        <a:xfrm>
          <a:off x="3530111" y="984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9559</xdr:rowOff>
    </xdr:from>
    <xdr:to>
      <xdr:col>4</xdr:col>
      <xdr:colOff>206375</xdr:colOff>
      <xdr:row>57</xdr:row>
      <xdr:rowOff>111159</xdr:rowOff>
    </xdr:to>
    <xdr:sp macro="" textlink="">
      <xdr:nvSpPr>
        <xdr:cNvPr id="144" name="円/楕円 143"/>
        <xdr:cNvSpPr/>
      </xdr:nvSpPr>
      <xdr:spPr>
        <a:xfrm>
          <a:off x="2857500" y="97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102286</xdr:rowOff>
    </xdr:from>
    <xdr:ext cx="534377" cy="259045"/>
    <xdr:sp macro="" textlink="">
      <xdr:nvSpPr>
        <xdr:cNvPr id="145" name="テキスト ボックス 144"/>
        <xdr:cNvSpPr txBox="1"/>
      </xdr:nvSpPr>
      <xdr:spPr>
        <a:xfrm>
          <a:off x="2641111" y="98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43,359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39212</xdr:rowOff>
    </xdr:from>
    <xdr:to>
      <xdr:col>3</xdr:col>
      <xdr:colOff>3175</xdr:colOff>
      <xdr:row>57</xdr:row>
      <xdr:rowOff>140812</xdr:rowOff>
    </xdr:to>
    <xdr:sp macro="" textlink="">
      <xdr:nvSpPr>
        <xdr:cNvPr id="146" name="円/楕円 145"/>
        <xdr:cNvSpPr/>
      </xdr:nvSpPr>
      <xdr:spPr>
        <a:xfrm>
          <a:off x="1968500" y="981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131939</xdr:rowOff>
    </xdr:from>
    <xdr:ext cx="534377" cy="259045"/>
    <xdr:sp macro="" textlink="">
      <xdr:nvSpPr>
        <xdr:cNvPr id="147" name="テキスト ボックス 146"/>
        <xdr:cNvSpPr txBox="1"/>
      </xdr:nvSpPr>
      <xdr:spPr>
        <a:xfrm>
          <a:off x="1752111" y="990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41,543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73224</xdr:rowOff>
    </xdr:from>
    <xdr:to>
      <xdr:col>1</xdr:col>
      <xdr:colOff>485775</xdr:colOff>
      <xdr:row>58</xdr:row>
      <xdr:rowOff>3374</xdr:rowOff>
    </xdr:to>
    <xdr:sp macro="" textlink="">
      <xdr:nvSpPr>
        <xdr:cNvPr id="148" name="円/楕円 147"/>
        <xdr:cNvSpPr/>
      </xdr:nvSpPr>
      <xdr:spPr>
        <a:xfrm>
          <a:off x="1079500" y="984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165951</xdr:rowOff>
    </xdr:from>
    <xdr:ext cx="534377" cy="259045"/>
    <xdr:sp macro="" textlink="">
      <xdr:nvSpPr>
        <xdr:cNvPr id="149" name="テキスト ボックス 148"/>
        <xdr:cNvSpPr txBox="1"/>
      </xdr:nvSpPr>
      <xdr:spPr>
        <a:xfrm>
          <a:off x="863111" y="993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85032</xdr:rowOff>
    </xdr:from>
    <xdr:to>
      <xdr:col>6</xdr:col>
      <xdr:colOff>511175</xdr:colOff>
      <xdr:row>78</xdr:row>
      <xdr:rowOff>124253</xdr:rowOff>
    </xdr:to>
    <xdr:cxnSp macro="">
      <xdr:nvCxnSpPr>
        <xdr:cNvPr id="180" name="直線コネクタ 179"/>
        <xdr:cNvCxnSpPr/>
      </xdr:nvCxnSpPr>
      <xdr:spPr>
        <a:xfrm>
          <a:off x="3797300" y="13458132"/>
          <a:ext cx="838200" cy="3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85032</xdr:rowOff>
    </xdr:from>
    <xdr:to>
      <xdr:col>5</xdr:col>
      <xdr:colOff>358775</xdr:colOff>
      <xdr:row>78</xdr:row>
      <xdr:rowOff>91466</xdr:rowOff>
    </xdr:to>
    <xdr:cxnSp macro="">
      <xdr:nvCxnSpPr>
        <xdr:cNvPr id="183" name="直線コネクタ 182"/>
        <xdr:cNvCxnSpPr/>
      </xdr:nvCxnSpPr>
      <xdr:spPr>
        <a:xfrm flipV="1">
          <a:off x="2908300" y="13458132"/>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129311</xdr:rowOff>
    </xdr:from>
    <xdr:ext cx="469744" cy="259045"/>
    <xdr:sp macro="" textlink="">
      <xdr:nvSpPr>
        <xdr:cNvPr id="185" name="テキスト ボックス 184"/>
        <xdr:cNvSpPr txBox="1"/>
      </xdr:nvSpPr>
      <xdr:spPr>
        <a:xfrm>
          <a:off x="3562427" y="1350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91466</xdr:rowOff>
    </xdr:from>
    <xdr:to>
      <xdr:col>4</xdr:col>
      <xdr:colOff>155575</xdr:colOff>
      <xdr:row>78</xdr:row>
      <xdr:rowOff>97899</xdr:rowOff>
    </xdr:to>
    <xdr:cxnSp macro="">
      <xdr:nvCxnSpPr>
        <xdr:cNvPr id="186" name="直線コネクタ 185"/>
        <xdr:cNvCxnSpPr/>
      </xdr:nvCxnSpPr>
      <xdr:spPr>
        <a:xfrm flipV="1">
          <a:off x="2019300" y="13464566"/>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163405</xdr:rowOff>
    </xdr:from>
    <xdr:ext cx="469744" cy="259045"/>
    <xdr:sp macro="" textlink="">
      <xdr:nvSpPr>
        <xdr:cNvPr id="188" name="テキスト ボックス 187"/>
        <xdr:cNvSpPr txBox="1"/>
      </xdr:nvSpPr>
      <xdr:spPr>
        <a:xfrm>
          <a:off x="2673427"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94373</xdr:rowOff>
    </xdr:from>
    <xdr:to>
      <xdr:col>2</xdr:col>
      <xdr:colOff>638175</xdr:colOff>
      <xdr:row>78</xdr:row>
      <xdr:rowOff>97899</xdr:rowOff>
    </xdr:to>
    <xdr:cxnSp macro="">
      <xdr:nvCxnSpPr>
        <xdr:cNvPr id="189" name="直線コネクタ 188"/>
        <xdr:cNvCxnSpPr/>
      </xdr:nvCxnSpPr>
      <xdr:spPr>
        <a:xfrm>
          <a:off x="1130300" y="13467473"/>
          <a:ext cx="889000" cy="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169642</xdr:rowOff>
    </xdr:from>
    <xdr:ext cx="469744" cy="259045"/>
    <xdr:sp macro="" textlink="">
      <xdr:nvSpPr>
        <xdr:cNvPr id="191" name="テキスト ボックス 190"/>
        <xdr:cNvSpPr txBox="1"/>
      </xdr:nvSpPr>
      <xdr:spPr>
        <a:xfrm>
          <a:off x="1784427" y="1354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166702</xdr:rowOff>
    </xdr:from>
    <xdr:ext cx="469744" cy="259045"/>
    <xdr:sp macro="" textlink="">
      <xdr:nvSpPr>
        <xdr:cNvPr id="193" name="テキスト ボックス 192"/>
        <xdr:cNvSpPr txBox="1"/>
      </xdr:nvSpPr>
      <xdr:spPr>
        <a:xfrm>
          <a:off x="895427" y="1353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73453</xdr:rowOff>
    </xdr:from>
    <xdr:to>
      <xdr:col>6</xdr:col>
      <xdr:colOff>561975</xdr:colOff>
      <xdr:row>79</xdr:row>
      <xdr:rowOff>3603</xdr:rowOff>
    </xdr:to>
    <xdr:sp macro="" textlink="">
      <xdr:nvSpPr>
        <xdr:cNvPr id="199" name="円/楕円 198"/>
        <xdr:cNvSpPr/>
      </xdr:nvSpPr>
      <xdr:spPr>
        <a:xfrm>
          <a:off x="4584700" y="1344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159830</xdr:rowOff>
    </xdr:from>
    <xdr:ext cx="469744" cy="259045"/>
    <xdr:sp macro="" textlink="">
      <xdr:nvSpPr>
        <xdr:cNvPr id="200" name="維持補修費該当値テキスト"/>
        <xdr:cNvSpPr txBox="1"/>
      </xdr:nvSpPr>
      <xdr:spPr>
        <a:xfrm>
          <a:off x="4686300" y="1336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34232</xdr:rowOff>
    </xdr:from>
    <xdr:to>
      <xdr:col>5</xdr:col>
      <xdr:colOff>409575</xdr:colOff>
      <xdr:row>78</xdr:row>
      <xdr:rowOff>135832</xdr:rowOff>
    </xdr:to>
    <xdr:sp macro="" textlink="">
      <xdr:nvSpPr>
        <xdr:cNvPr id="201" name="円/楕円 200"/>
        <xdr:cNvSpPr/>
      </xdr:nvSpPr>
      <xdr:spPr>
        <a:xfrm>
          <a:off x="3746500" y="1340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152359</xdr:rowOff>
    </xdr:from>
    <xdr:ext cx="469744" cy="259045"/>
    <xdr:sp macro="" textlink="">
      <xdr:nvSpPr>
        <xdr:cNvPr id="202" name="テキスト ボックス 201"/>
        <xdr:cNvSpPr txBox="1"/>
      </xdr:nvSpPr>
      <xdr:spPr>
        <a:xfrm>
          <a:off x="3562427" y="1318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40666</xdr:rowOff>
    </xdr:from>
    <xdr:to>
      <xdr:col>4</xdr:col>
      <xdr:colOff>206375</xdr:colOff>
      <xdr:row>78</xdr:row>
      <xdr:rowOff>142266</xdr:rowOff>
    </xdr:to>
    <xdr:sp macro="" textlink="">
      <xdr:nvSpPr>
        <xdr:cNvPr id="203" name="円/楕円 202"/>
        <xdr:cNvSpPr/>
      </xdr:nvSpPr>
      <xdr:spPr>
        <a:xfrm>
          <a:off x="2857500" y="1341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158793</xdr:rowOff>
    </xdr:from>
    <xdr:ext cx="469744" cy="259045"/>
    <xdr:sp macro="" textlink="">
      <xdr:nvSpPr>
        <xdr:cNvPr id="204" name="テキスト ボックス 203"/>
        <xdr:cNvSpPr txBox="1"/>
      </xdr:nvSpPr>
      <xdr:spPr>
        <a:xfrm>
          <a:off x="2673427" y="1318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47099</xdr:rowOff>
    </xdr:from>
    <xdr:to>
      <xdr:col>3</xdr:col>
      <xdr:colOff>3175</xdr:colOff>
      <xdr:row>78</xdr:row>
      <xdr:rowOff>148699</xdr:rowOff>
    </xdr:to>
    <xdr:sp macro="" textlink="">
      <xdr:nvSpPr>
        <xdr:cNvPr id="205" name="円/楕円 204"/>
        <xdr:cNvSpPr/>
      </xdr:nvSpPr>
      <xdr:spPr>
        <a:xfrm>
          <a:off x="1968500" y="1342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165226</xdr:rowOff>
    </xdr:from>
    <xdr:ext cx="469744" cy="259045"/>
    <xdr:sp macro="" textlink="">
      <xdr:nvSpPr>
        <xdr:cNvPr id="206" name="テキスト ボックス 205"/>
        <xdr:cNvSpPr txBox="1"/>
      </xdr:nvSpPr>
      <xdr:spPr>
        <a:xfrm>
          <a:off x="1784427" y="1319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43573</xdr:rowOff>
    </xdr:from>
    <xdr:to>
      <xdr:col>1</xdr:col>
      <xdr:colOff>485775</xdr:colOff>
      <xdr:row>78</xdr:row>
      <xdr:rowOff>145173</xdr:rowOff>
    </xdr:to>
    <xdr:sp macro="" textlink="">
      <xdr:nvSpPr>
        <xdr:cNvPr id="207" name="円/楕円 206"/>
        <xdr:cNvSpPr/>
      </xdr:nvSpPr>
      <xdr:spPr>
        <a:xfrm>
          <a:off x="1079500" y="1341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161700</xdr:rowOff>
    </xdr:from>
    <xdr:ext cx="469744" cy="259045"/>
    <xdr:sp macro="" textlink="">
      <xdr:nvSpPr>
        <xdr:cNvPr id="208" name="テキスト ボックス 207"/>
        <xdr:cNvSpPr txBox="1"/>
      </xdr:nvSpPr>
      <xdr:spPr>
        <a:xfrm>
          <a:off x="895427" y="1319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147766</xdr:rowOff>
    </xdr:from>
    <xdr:to>
      <xdr:col>6</xdr:col>
      <xdr:colOff>511175</xdr:colOff>
      <xdr:row>96</xdr:row>
      <xdr:rowOff>102699</xdr:rowOff>
    </xdr:to>
    <xdr:cxnSp macro="">
      <xdr:nvCxnSpPr>
        <xdr:cNvPr id="240" name="直線コネクタ 239"/>
        <xdr:cNvCxnSpPr/>
      </xdr:nvCxnSpPr>
      <xdr:spPr>
        <a:xfrm flipV="1">
          <a:off x="3797300" y="16435516"/>
          <a:ext cx="838200" cy="12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102699</xdr:rowOff>
    </xdr:from>
    <xdr:to>
      <xdr:col>5</xdr:col>
      <xdr:colOff>358775</xdr:colOff>
      <xdr:row>96</xdr:row>
      <xdr:rowOff>149236</xdr:rowOff>
    </xdr:to>
    <xdr:cxnSp macro="">
      <xdr:nvCxnSpPr>
        <xdr:cNvPr id="243" name="直線コネクタ 242"/>
        <xdr:cNvCxnSpPr/>
      </xdr:nvCxnSpPr>
      <xdr:spPr>
        <a:xfrm flipV="1">
          <a:off x="2908300" y="16561899"/>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5" name="テキスト ボックス 244"/>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149236</xdr:rowOff>
    </xdr:from>
    <xdr:to>
      <xdr:col>4</xdr:col>
      <xdr:colOff>155575</xdr:colOff>
      <xdr:row>97</xdr:row>
      <xdr:rowOff>52310</xdr:rowOff>
    </xdr:to>
    <xdr:cxnSp macro="">
      <xdr:nvCxnSpPr>
        <xdr:cNvPr id="246" name="直線コネクタ 245"/>
        <xdr:cNvCxnSpPr/>
      </xdr:nvCxnSpPr>
      <xdr:spPr>
        <a:xfrm flipV="1">
          <a:off x="2019300" y="16608436"/>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52310</xdr:rowOff>
    </xdr:from>
    <xdr:to>
      <xdr:col>2</xdr:col>
      <xdr:colOff>638175</xdr:colOff>
      <xdr:row>97</xdr:row>
      <xdr:rowOff>86730</xdr:rowOff>
    </xdr:to>
    <xdr:cxnSp macro="">
      <xdr:nvCxnSpPr>
        <xdr:cNvPr id="249" name="直線コネクタ 248"/>
        <xdr:cNvCxnSpPr/>
      </xdr:nvCxnSpPr>
      <xdr:spPr>
        <a:xfrm flipV="1">
          <a:off x="1130300" y="16682960"/>
          <a:ext cx="889000" cy="3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96966</xdr:rowOff>
    </xdr:from>
    <xdr:to>
      <xdr:col>6</xdr:col>
      <xdr:colOff>561975</xdr:colOff>
      <xdr:row>96</xdr:row>
      <xdr:rowOff>27116</xdr:rowOff>
    </xdr:to>
    <xdr:sp macro="" textlink="">
      <xdr:nvSpPr>
        <xdr:cNvPr id="259" name="円/楕円 258"/>
        <xdr:cNvSpPr/>
      </xdr:nvSpPr>
      <xdr:spPr>
        <a:xfrm>
          <a:off x="4584700" y="163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119843</xdr:rowOff>
    </xdr:from>
    <xdr:ext cx="534377" cy="259045"/>
    <xdr:sp macro="" textlink="">
      <xdr:nvSpPr>
        <xdr:cNvPr id="260" name="扶助費該当値テキスト"/>
        <xdr:cNvSpPr txBox="1"/>
      </xdr:nvSpPr>
      <xdr:spPr>
        <a:xfrm>
          <a:off x="4686300" y="162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99,006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51899</xdr:rowOff>
    </xdr:from>
    <xdr:to>
      <xdr:col>5</xdr:col>
      <xdr:colOff>409575</xdr:colOff>
      <xdr:row>96</xdr:row>
      <xdr:rowOff>153499</xdr:rowOff>
    </xdr:to>
    <xdr:sp macro="" textlink="">
      <xdr:nvSpPr>
        <xdr:cNvPr id="261" name="円/楕円 260"/>
        <xdr:cNvSpPr/>
      </xdr:nvSpPr>
      <xdr:spPr>
        <a:xfrm>
          <a:off x="3746500" y="165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170026</xdr:rowOff>
    </xdr:from>
    <xdr:ext cx="534377" cy="259045"/>
    <xdr:sp macro="" textlink="">
      <xdr:nvSpPr>
        <xdr:cNvPr id="262" name="テキスト ボックス 261"/>
        <xdr:cNvSpPr txBox="1"/>
      </xdr:nvSpPr>
      <xdr:spPr>
        <a:xfrm>
          <a:off x="3530111" y="1628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91,266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98436</xdr:rowOff>
    </xdr:from>
    <xdr:to>
      <xdr:col>4</xdr:col>
      <xdr:colOff>206375</xdr:colOff>
      <xdr:row>97</xdr:row>
      <xdr:rowOff>28586</xdr:rowOff>
    </xdr:to>
    <xdr:sp macro="" textlink="">
      <xdr:nvSpPr>
        <xdr:cNvPr id="263" name="円/楕円 262"/>
        <xdr:cNvSpPr/>
      </xdr:nvSpPr>
      <xdr:spPr>
        <a:xfrm>
          <a:off x="2857500" y="1655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45113</xdr:rowOff>
    </xdr:from>
    <xdr:ext cx="534377" cy="259045"/>
    <xdr:sp macro="" textlink="">
      <xdr:nvSpPr>
        <xdr:cNvPr id="264" name="テキスト ボックス 263"/>
        <xdr:cNvSpPr txBox="1"/>
      </xdr:nvSpPr>
      <xdr:spPr>
        <a:xfrm>
          <a:off x="2641111" y="1633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88,416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1510</xdr:rowOff>
    </xdr:from>
    <xdr:to>
      <xdr:col>3</xdr:col>
      <xdr:colOff>3175</xdr:colOff>
      <xdr:row>97</xdr:row>
      <xdr:rowOff>103110</xdr:rowOff>
    </xdr:to>
    <xdr:sp macro="" textlink="">
      <xdr:nvSpPr>
        <xdr:cNvPr id="265" name="円/楕円 264"/>
        <xdr:cNvSpPr/>
      </xdr:nvSpPr>
      <xdr:spPr>
        <a:xfrm>
          <a:off x="1968500" y="166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119637</xdr:rowOff>
    </xdr:from>
    <xdr:ext cx="534377" cy="259045"/>
    <xdr:sp macro="" textlink="">
      <xdr:nvSpPr>
        <xdr:cNvPr id="266" name="テキスト ボックス 265"/>
        <xdr:cNvSpPr txBox="1"/>
      </xdr:nvSpPr>
      <xdr:spPr>
        <a:xfrm>
          <a:off x="1752111" y="164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83,852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35930</xdr:rowOff>
    </xdr:from>
    <xdr:to>
      <xdr:col>1</xdr:col>
      <xdr:colOff>485775</xdr:colOff>
      <xdr:row>97</xdr:row>
      <xdr:rowOff>137530</xdr:rowOff>
    </xdr:to>
    <xdr:sp macro="" textlink="">
      <xdr:nvSpPr>
        <xdr:cNvPr id="267" name="円/楕円 266"/>
        <xdr:cNvSpPr/>
      </xdr:nvSpPr>
      <xdr:spPr>
        <a:xfrm>
          <a:off x="1079500" y="166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154057</xdr:rowOff>
    </xdr:from>
    <xdr:ext cx="534377" cy="259045"/>
    <xdr:sp macro="" textlink="">
      <xdr:nvSpPr>
        <xdr:cNvPr id="268" name="テキスト ボックス 267"/>
        <xdr:cNvSpPr txBox="1"/>
      </xdr:nvSpPr>
      <xdr:spPr>
        <a:xfrm>
          <a:off x="863111" y="1644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148933</xdr:rowOff>
    </xdr:from>
    <xdr:to>
      <xdr:col>15</xdr:col>
      <xdr:colOff>180975</xdr:colOff>
      <xdr:row>37</xdr:row>
      <xdr:rowOff>165646</xdr:rowOff>
    </xdr:to>
    <xdr:cxnSp macro="">
      <xdr:nvCxnSpPr>
        <xdr:cNvPr id="297" name="直線コネクタ 296"/>
        <xdr:cNvCxnSpPr/>
      </xdr:nvCxnSpPr>
      <xdr:spPr>
        <a:xfrm flipV="1">
          <a:off x="9639300" y="6492583"/>
          <a:ext cx="838200" cy="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8"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165646</xdr:rowOff>
    </xdr:from>
    <xdr:to>
      <xdr:col>14</xdr:col>
      <xdr:colOff>28575</xdr:colOff>
      <xdr:row>38</xdr:row>
      <xdr:rowOff>30340</xdr:rowOff>
    </xdr:to>
    <xdr:cxnSp macro="">
      <xdr:nvCxnSpPr>
        <xdr:cNvPr id="300" name="直線コネクタ 299"/>
        <xdr:cNvCxnSpPr/>
      </xdr:nvCxnSpPr>
      <xdr:spPr>
        <a:xfrm flipV="1">
          <a:off x="8750300" y="6509296"/>
          <a:ext cx="889000" cy="3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302" name="テキスト ボックス 301"/>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30340</xdr:rowOff>
    </xdr:from>
    <xdr:to>
      <xdr:col>12</xdr:col>
      <xdr:colOff>511175</xdr:colOff>
      <xdr:row>38</xdr:row>
      <xdr:rowOff>40780</xdr:rowOff>
    </xdr:to>
    <xdr:cxnSp macro="">
      <xdr:nvCxnSpPr>
        <xdr:cNvPr id="303" name="直線コネクタ 302"/>
        <xdr:cNvCxnSpPr/>
      </xdr:nvCxnSpPr>
      <xdr:spPr>
        <a:xfrm flipV="1">
          <a:off x="7861300" y="6545440"/>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5" name="テキスト ボックス 304"/>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106680</xdr:rowOff>
    </xdr:from>
    <xdr:to>
      <xdr:col>11</xdr:col>
      <xdr:colOff>307975</xdr:colOff>
      <xdr:row>38</xdr:row>
      <xdr:rowOff>40780</xdr:rowOff>
    </xdr:to>
    <xdr:cxnSp macro="">
      <xdr:nvCxnSpPr>
        <xdr:cNvPr id="306" name="直線コネクタ 305"/>
        <xdr:cNvCxnSpPr/>
      </xdr:nvCxnSpPr>
      <xdr:spPr>
        <a:xfrm>
          <a:off x="6972300" y="6450330"/>
          <a:ext cx="889000" cy="10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8" name="テキスト ボックス 307"/>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10" name="テキスト ボックス 309"/>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98133</xdr:rowOff>
    </xdr:from>
    <xdr:to>
      <xdr:col>15</xdr:col>
      <xdr:colOff>231775</xdr:colOff>
      <xdr:row>38</xdr:row>
      <xdr:rowOff>28283</xdr:rowOff>
    </xdr:to>
    <xdr:sp macro="" textlink="">
      <xdr:nvSpPr>
        <xdr:cNvPr id="316" name="円/楕円 315"/>
        <xdr:cNvSpPr/>
      </xdr:nvSpPr>
      <xdr:spPr>
        <a:xfrm>
          <a:off x="10426700" y="644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13060</xdr:rowOff>
    </xdr:from>
    <xdr:ext cx="534377" cy="259045"/>
    <xdr:sp macro="" textlink="">
      <xdr:nvSpPr>
        <xdr:cNvPr id="317" name="補助費等該当値テキスト"/>
        <xdr:cNvSpPr txBox="1"/>
      </xdr:nvSpPr>
      <xdr:spPr>
        <a:xfrm>
          <a:off x="10528300" y="635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18,773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114846</xdr:rowOff>
    </xdr:from>
    <xdr:to>
      <xdr:col>14</xdr:col>
      <xdr:colOff>79375</xdr:colOff>
      <xdr:row>38</xdr:row>
      <xdr:rowOff>44996</xdr:rowOff>
    </xdr:to>
    <xdr:sp macro="" textlink="">
      <xdr:nvSpPr>
        <xdr:cNvPr id="318" name="円/楕円 317"/>
        <xdr:cNvSpPr/>
      </xdr:nvSpPr>
      <xdr:spPr>
        <a:xfrm>
          <a:off x="9588500" y="645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36123</xdr:rowOff>
    </xdr:from>
    <xdr:ext cx="534377" cy="259045"/>
    <xdr:sp macro="" textlink="">
      <xdr:nvSpPr>
        <xdr:cNvPr id="319" name="テキスト ボックス 318"/>
        <xdr:cNvSpPr txBox="1"/>
      </xdr:nvSpPr>
      <xdr:spPr>
        <a:xfrm>
          <a:off x="9372111" y="65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150990</xdr:rowOff>
    </xdr:from>
    <xdr:to>
      <xdr:col>12</xdr:col>
      <xdr:colOff>561975</xdr:colOff>
      <xdr:row>38</xdr:row>
      <xdr:rowOff>81141</xdr:rowOff>
    </xdr:to>
    <xdr:sp macro="" textlink="">
      <xdr:nvSpPr>
        <xdr:cNvPr id="320" name="円/楕円 319"/>
        <xdr:cNvSpPr/>
      </xdr:nvSpPr>
      <xdr:spPr>
        <a:xfrm>
          <a:off x="8699500" y="64946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72267</xdr:rowOff>
    </xdr:from>
    <xdr:ext cx="534377" cy="259045"/>
    <xdr:sp macro="" textlink="">
      <xdr:nvSpPr>
        <xdr:cNvPr id="321" name="テキスト ボックス 320"/>
        <xdr:cNvSpPr txBox="1"/>
      </xdr:nvSpPr>
      <xdr:spPr>
        <a:xfrm>
          <a:off x="8483111" y="658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161430</xdr:rowOff>
    </xdr:from>
    <xdr:to>
      <xdr:col>11</xdr:col>
      <xdr:colOff>358775</xdr:colOff>
      <xdr:row>38</xdr:row>
      <xdr:rowOff>91580</xdr:rowOff>
    </xdr:to>
    <xdr:sp macro="" textlink="">
      <xdr:nvSpPr>
        <xdr:cNvPr id="322" name="円/楕円 321"/>
        <xdr:cNvSpPr/>
      </xdr:nvSpPr>
      <xdr:spPr>
        <a:xfrm>
          <a:off x="7810500" y="65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82707</xdr:rowOff>
    </xdr:from>
    <xdr:ext cx="534377" cy="259045"/>
    <xdr:sp macro="" textlink="">
      <xdr:nvSpPr>
        <xdr:cNvPr id="323" name="テキスト ボックス 322"/>
        <xdr:cNvSpPr txBox="1"/>
      </xdr:nvSpPr>
      <xdr:spPr>
        <a:xfrm>
          <a:off x="7594111" y="65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55880</xdr:rowOff>
    </xdr:from>
    <xdr:to>
      <xdr:col>10</xdr:col>
      <xdr:colOff>155575</xdr:colOff>
      <xdr:row>37</xdr:row>
      <xdr:rowOff>157480</xdr:rowOff>
    </xdr:to>
    <xdr:sp macro="" textlink="">
      <xdr:nvSpPr>
        <xdr:cNvPr id="324" name="円/楕円 323"/>
        <xdr:cNvSpPr/>
      </xdr:nvSpPr>
      <xdr:spPr>
        <a:xfrm>
          <a:off x="6921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148607</xdr:rowOff>
    </xdr:from>
    <xdr:ext cx="534377" cy="259045"/>
    <xdr:sp macro="" textlink="">
      <xdr:nvSpPr>
        <xdr:cNvPr id="325" name="テキスト ボックス 324"/>
        <xdr:cNvSpPr txBox="1"/>
      </xdr:nvSpPr>
      <xdr:spPr>
        <a:xfrm>
          <a:off x="6705111" y="649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26977</xdr:rowOff>
    </xdr:from>
    <xdr:to>
      <xdr:col>15</xdr:col>
      <xdr:colOff>180975</xdr:colOff>
      <xdr:row>57</xdr:row>
      <xdr:rowOff>44930</xdr:rowOff>
    </xdr:to>
    <xdr:cxnSp macro="">
      <xdr:nvCxnSpPr>
        <xdr:cNvPr id="354" name="直線コネクタ 353"/>
        <xdr:cNvCxnSpPr/>
      </xdr:nvCxnSpPr>
      <xdr:spPr>
        <a:xfrm>
          <a:off x="9639300" y="9799627"/>
          <a:ext cx="838200" cy="1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26977</xdr:rowOff>
    </xdr:from>
    <xdr:to>
      <xdr:col>14</xdr:col>
      <xdr:colOff>28575</xdr:colOff>
      <xdr:row>57</xdr:row>
      <xdr:rowOff>79159</xdr:rowOff>
    </xdr:to>
    <xdr:cxnSp macro="">
      <xdr:nvCxnSpPr>
        <xdr:cNvPr id="357" name="直線コネクタ 356"/>
        <xdr:cNvCxnSpPr/>
      </xdr:nvCxnSpPr>
      <xdr:spPr>
        <a:xfrm flipV="1">
          <a:off x="8750300" y="9799627"/>
          <a:ext cx="889000" cy="5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48755</xdr:rowOff>
    </xdr:from>
    <xdr:to>
      <xdr:col>12</xdr:col>
      <xdr:colOff>511175</xdr:colOff>
      <xdr:row>57</xdr:row>
      <xdr:rowOff>79159</xdr:rowOff>
    </xdr:to>
    <xdr:cxnSp macro="">
      <xdr:nvCxnSpPr>
        <xdr:cNvPr id="360" name="直線コネクタ 359"/>
        <xdr:cNvCxnSpPr/>
      </xdr:nvCxnSpPr>
      <xdr:spPr>
        <a:xfrm>
          <a:off x="7861300" y="9821405"/>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121264</xdr:rowOff>
    </xdr:from>
    <xdr:ext cx="534377" cy="259045"/>
    <xdr:sp macro="" textlink="">
      <xdr:nvSpPr>
        <xdr:cNvPr id="362" name="テキスト ボックス 361"/>
        <xdr:cNvSpPr txBox="1"/>
      </xdr:nvSpPr>
      <xdr:spPr>
        <a:xfrm>
          <a:off x="8483111" y="93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48755</xdr:rowOff>
    </xdr:from>
    <xdr:to>
      <xdr:col>11</xdr:col>
      <xdr:colOff>307975</xdr:colOff>
      <xdr:row>58</xdr:row>
      <xdr:rowOff>14610</xdr:rowOff>
    </xdr:to>
    <xdr:cxnSp macro="">
      <xdr:nvCxnSpPr>
        <xdr:cNvPr id="363" name="直線コネクタ 362"/>
        <xdr:cNvCxnSpPr/>
      </xdr:nvCxnSpPr>
      <xdr:spPr>
        <a:xfrm flipV="1">
          <a:off x="6972300" y="9821405"/>
          <a:ext cx="889000" cy="13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138782</xdr:rowOff>
    </xdr:from>
    <xdr:ext cx="534377" cy="259045"/>
    <xdr:sp macro="" textlink="">
      <xdr:nvSpPr>
        <xdr:cNvPr id="365" name="テキスト ボックス 364"/>
        <xdr:cNvSpPr txBox="1"/>
      </xdr:nvSpPr>
      <xdr:spPr>
        <a:xfrm>
          <a:off x="7594111" y="939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66971</xdr:rowOff>
    </xdr:from>
    <xdr:ext cx="534377" cy="259045"/>
    <xdr:sp macro="" textlink="">
      <xdr:nvSpPr>
        <xdr:cNvPr id="367" name="テキスト ボックス 366"/>
        <xdr:cNvSpPr txBox="1"/>
      </xdr:nvSpPr>
      <xdr:spPr>
        <a:xfrm>
          <a:off x="6705111" y="94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165580</xdr:rowOff>
    </xdr:from>
    <xdr:to>
      <xdr:col>15</xdr:col>
      <xdr:colOff>231775</xdr:colOff>
      <xdr:row>57</xdr:row>
      <xdr:rowOff>95730</xdr:rowOff>
    </xdr:to>
    <xdr:sp macro="" textlink="">
      <xdr:nvSpPr>
        <xdr:cNvPr id="373" name="円/楕円 372"/>
        <xdr:cNvSpPr/>
      </xdr:nvSpPr>
      <xdr:spPr>
        <a:xfrm>
          <a:off x="10426700" y="976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144007</xdr:rowOff>
    </xdr:from>
    <xdr:ext cx="534377" cy="259045"/>
    <xdr:sp macro="" textlink="">
      <xdr:nvSpPr>
        <xdr:cNvPr id="374" name="普通建設事業費該当値テキスト"/>
        <xdr:cNvSpPr txBox="1"/>
      </xdr:nvSpPr>
      <xdr:spPr>
        <a:xfrm>
          <a:off x="10528300" y="974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44,937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147627</xdr:rowOff>
    </xdr:from>
    <xdr:to>
      <xdr:col>14</xdr:col>
      <xdr:colOff>79375</xdr:colOff>
      <xdr:row>57</xdr:row>
      <xdr:rowOff>77777</xdr:rowOff>
    </xdr:to>
    <xdr:sp macro="" textlink="">
      <xdr:nvSpPr>
        <xdr:cNvPr id="375" name="円/楕円 374"/>
        <xdr:cNvSpPr/>
      </xdr:nvSpPr>
      <xdr:spPr>
        <a:xfrm>
          <a:off x="9588500" y="97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68904</xdr:rowOff>
    </xdr:from>
    <xdr:ext cx="534377" cy="259045"/>
    <xdr:sp macro="" textlink="">
      <xdr:nvSpPr>
        <xdr:cNvPr id="376" name="テキスト ボックス 375"/>
        <xdr:cNvSpPr txBox="1"/>
      </xdr:nvSpPr>
      <xdr:spPr>
        <a:xfrm>
          <a:off x="9372111" y="984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28359</xdr:rowOff>
    </xdr:from>
    <xdr:to>
      <xdr:col>12</xdr:col>
      <xdr:colOff>561975</xdr:colOff>
      <xdr:row>57</xdr:row>
      <xdr:rowOff>129959</xdr:rowOff>
    </xdr:to>
    <xdr:sp macro="" textlink="">
      <xdr:nvSpPr>
        <xdr:cNvPr id="377" name="円/楕円 376"/>
        <xdr:cNvSpPr/>
      </xdr:nvSpPr>
      <xdr:spPr>
        <a:xfrm>
          <a:off x="8699500" y="980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121086</xdr:rowOff>
    </xdr:from>
    <xdr:ext cx="534377" cy="259045"/>
    <xdr:sp macro="" textlink="">
      <xdr:nvSpPr>
        <xdr:cNvPr id="378" name="テキスト ボックス 377"/>
        <xdr:cNvSpPr txBox="1"/>
      </xdr:nvSpPr>
      <xdr:spPr>
        <a:xfrm>
          <a:off x="8483111" y="989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169405</xdr:rowOff>
    </xdr:from>
    <xdr:to>
      <xdr:col>11</xdr:col>
      <xdr:colOff>358775</xdr:colOff>
      <xdr:row>57</xdr:row>
      <xdr:rowOff>99555</xdr:rowOff>
    </xdr:to>
    <xdr:sp macro="" textlink="">
      <xdr:nvSpPr>
        <xdr:cNvPr id="379" name="円/楕円 378"/>
        <xdr:cNvSpPr/>
      </xdr:nvSpPr>
      <xdr:spPr>
        <a:xfrm>
          <a:off x="7810500" y="97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90682</xdr:rowOff>
    </xdr:from>
    <xdr:ext cx="534377" cy="259045"/>
    <xdr:sp macro="" textlink="">
      <xdr:nvSpPr>
        <xdr:cNvPr id="380" name="テキスト ボックス 379"/>
        <xdr:cNvSpPr txBox="1"/>
      </xdr:nvSpPr>
      <xdr:spPr>
        <a:xfrm>
          <a:off x="7594111" y="98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135260</xdr:rowOff>
    </xdr:from>
    <xdr:to>
      <xdr:col>10</xdr:col>
      <xdr:colOff>155575</xdr:colOff>
      <xdr:row>58</xdr:row>
      <xdr:rowOff>65410</xdr:rowOff>
    </xdr:to>
    <xdr:sp macro="" textlink="">
      <xdr:nvSpPr>
        <xdr:cNvPr id="381" name="円/楕円 380"/>
        <xdr:cNvSpPr/>
      </xdr:nvSpPr>
      <xdr:spPr>
        <a:xfrm>
          <a:off x="6921500" y="990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56537</xdr:rowOff>
    </xdr:from>
    <xdr:ext cx="534377" cy="259045"/>
    <xdr:sp macro="" textlink="">
      <xdr:nvSpPr>
        <xdr:cNvPr id="382" name="テキスト ボックス 381"/>
        <xdr:cNvSpPr txBox="1"/>
      </xdr:nvSpPr>
      <xdr:spPr>
        <a:xfrm>
          <a:off x="6705111" y="1000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24695</xdr:rowOff>
    </xdr:from>
    <xdr:to>
      <xdr:col>15</xdr:col>
      <xdr:colOff>180975</xdr:colOff>
      <xdr:row>78</xdr:row>
      <xdr:rowOff>91580</xdr:rowOff>
    </xdr:to>
    <xdr:cxnSp macro="">
      <xdr:nvCxnSpPr>
        <xdr:cNvPr id="411" name="直線コネクタ 410"/>
        <xdr:cNvCxnSpPr/>
      </xdr:nvCxnSpPr>
      <xdr:spPr>
        <a:xfrm flipV="1">
          <a:off x="9639300" y="13397795"/>
          <a:ext cx="838200" cy="6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2"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35210</xdr:rowOff>
    </xdr:from>
    <xdr:to>
      <xdr:col>14</xdr:col>
      <xdr:colOff>28575</xdr:colOff>
      <xdr:row>78</xdr:row>
      <xdr:rowOff>91580</xdr:rowOff>
    </xdr:to>
    <xdr:cxnSp macro="">
      <xdr:nvCxnSpPr>
        <xdr:cNvPr id="414" name="直線コネクタ 413"/>
        <xdr:cNvCxnSpPr/>
      </xdr:nvCxnSpPr>
      <xdr:spPr>
        <a:xfrm>
          <a:off x="8750300" y="13408310"/>
          <a:ext cx="889000" cy="5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92156</xdr:rowOff>
    </xdr:from>
    <xdr:ext cx="534377" cy="259045"/>
    <xdr:sp macro="" textlink="">
      <xdr:nvSpPr>
        <xdr:cNvPr id="418" name="テキスト ボックス 417"/>
        <xdr:cNvSpPr txBox="1"/>
      </xdr:nvSpPr>
      <xdr:spPr>
        <a:xfrm>
          <a:off x="8483111" y="127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145345</xdr:rowOff>
    </xdr:from>
    <xdr:to>
      <xdr:col>15</xdr:col>
      <xdr:colOff>231775</xdr:colOff>
      <xdr:row>78</xdr:row>
      <xdr:rowOff>75495</xdr:rowOff>
    </xdr:to>
    <xdr:sp macro="" textlink="">
      <xdr:nvSpPr>
        <xdr:cNvPr id="424" name="円/楕円 423"/>
        <xdr:cNvSpPr/>
      </xdr:nvSpPr>
      <xdr:spPr>
        <a:xfrm>
          <a:off x="10426700" y="1334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123772</xdr:rowOff>
    </xdr:from>
    <xdr:ext cx="534377" cy="259045"/>
    <xdr:sp macro="" textlink="">
      <xdr:nvSpPr>
        <xdr:cNvPr id="425" name="普通建設事業費 （ うち新規整備　）該当値テキスト"/>
        <xdr:cNvSpPr txBox="1"/>
      </xdr:nvSpPr>
      <xdr:spPr>
        <a:xfrm>
          <a:off x="10528300" y="1332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10,037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40780</xdr:rowOff>
    </xdr:from>
    <xdr:to>
      <xdr:col>14</xdr:col>
      <xdr:colOff>79375</xdr:colOff>
      <xdr:row>78</xdr:row>
      <xdr:rowOff>142380</xdr:rowOff>
    </xdr:to>
    <xdr:sp macro="" textlink="">
      <xdr:nvSpPr>
        <xdr:cNvPr id="426" name="円/楕円 425"/>
        <xdr:cNvSpPr/>
      </xdr:nvSpPr>
      <xdr:spPr>
        <a:xfrm>
          <a:off x="9588500" y="134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133507</xdr:rowOff>
    </xdr:from>
    <xdr:ext cx="469744" cy="259045"/>
    <xdr:sp macro="" textlink="">
      <xdr:nvSpPr>
        <xdr:cNvPr id="427" name="テキスト ボックス 426"/>
        <xdr:cNvSpPr txBox="1"/>
      </xdr:nvSpPr>
      <xdr:spPr>
        <a:xfrm>
          <a:off x="9404427" y="135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155860</xdr:rowOff>
    </xdr:from>
    <xdr:to>
      <xdr:col>12</xdr:col>
      <xdr:colOff>561975</xdr:colOff>
      <xdr:row>78</xdr:row>
      <xdr:rowOff>86010</xdr:rowOff>
    </xdr:to>
    <xdr:sp macro="" textlink="">
      <xdr:nvSpPr>
        <xdr:cNvPr id="428" name="円/楕円 427"/>
        <xdr:cNvSpPr/>
      </xdr:nvSpPr>
      <xdr:spPr>
        <a:xfrm>
          <a:off x="8699500" y="1335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77137</xdr:rowOff>
    </xdr:from>
    <xdr:ext cx="469744" cy="259045"/>
    <xdr:sp macro="" textlink="">
      <xdr:nvSpPr>
        <xdr:cNvPr id="429" name="テキスト ボックス 428"/>
        <xdr:cNvSpPr txBox="1"/>
      </xdr:nvSpPr>
      <xdr:spPr>
        <a:xfrm>
          <a:off x="8515427" y="1345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61074</xdr:rowOff>
    </xdr:from>
    <xdr:to>
      <xdr:col>15</xdr:col>
      <xdr:colOff>180975</xdr:colOff>
      <xdr:row>97</xdr:row>
      <xdr:rowOff>9906</xdr:rowOff>
    </xdr:to>
    <xdr:cxnSp macro="">
      <xdr:nvCxnSpPr>
        <xdr:cNvPr id="458" name="直線コネクタ 457"/>
        <xdr:cNvCxnSpPr/>
      </xdr:nvCxnSpPr>
      <xdr:spPr>
        <a:xfrm>
          <a:off x="9639300" y="16520274"/>
          <a:ext cx="838200" cy="12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9"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61074</xdr:rowOff>
    </xdr:from>
    <xdr:to>
      <xdr:col>14</xdr:col>
      <xdr:colOff>28575</xdr:colOff>
      <xdr:row>97</xdr:row>
      <xdr:rowOff>48997</xdr:rowOff>
    </xdr:to>
    <xdr:cxnSp macro="">
      <xdr:nvCxnSpPr>
        <xdr:cNvPr id="461" name="直線コネクタ 460"/>
        <xdr:cNvCxnSpPr/>
      </xdr:nvCxnSpPr>
      <xdr:spPr>
        <a:xfrm flipV="1">
          <a:off x="8750300" y="16520274"/>
          <a:ext cx="889000" cy="1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83887</xdr:rowOff>
    </xdr:from>
    <xdr:ext cx="534377" cy="259045"/>
    <xdr:sp macro="" textlink="">
      <xdr:nvSpPr>
        <xdr:cNvPr id="463" name="テキスト ボックス 462"/>
        <xdr:cNvSpPr txBox="1"/>
      </xdr:nvSpPr>
      <xdr:spPr>
        <a:xfrm>
          <a:off x="9372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5" name="テキスト ボックス 464"/>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130556</xdr:rowOff>
    </xdr:from>
    <xdr:to>
      <xdr:col>15</xdr:col>
      <xdr:colOff>231775</xdr:colOff>
      <xdr:row>97</xdr:row>
      <xdr:rowOff>60706</xdr:rowOff>
    </xdr:to>
    <xdr:sp macro="" textlink="">
      <xdr:nvSpPr>
        <xdr:cNvPr id="471" name="円/楕円 470"/>
        <xdr:cNvSpPr/>
      </xdr:nvSpPr>
      <xdr:spPr>
        <a:xfrm>
          <a:off x="10426700" y="165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108983</xdr:rowOff>
    </xdr:from>
    <xdr:ext cx="534377" cy="259045"/>
    <xdr:sp macro="" textlink="">
      <xdr:nvSpPr>
        <xdr:cNvPr id="472" name="普通建設事業費 （ うち更新整備　）該当値テキスト"/>
        <xdr:cNvSpPr txBox="1"/>
      </xdr:nvSpPr>
      <xdr:spPr>
        <a:xfrm>
          <a:off x="10528300" y="1656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29,720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10274</xdr:rowOff>
    </xdr:from>
    <xdr:to>
      <xdr:col>14</xdr:col>
      <xdr:colOff>79375</xdr:colOff>
      <xdr:row>96</xdr:row>
      <xdr:rowOff>111874</xdr:rowOff>
    </xdr:to>
    <xdr:sp macro="" textlink="">
      <xdr:nvSpPr>
        <xdr:cNvPr id="473" name="円/楕円 472"/>
        <xdr:cNvSpPr/>
      </xdr:nvSpPr>
      <xdr:spPr>
        <a:xfrm>
          <a:off x="9588500" y="164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128401</xdr:rowOff>
    </xdr:from>
    <xdr:ext cx="534377" cy="259045"/>
    <xdr:sp macro="" textlink="">
      <xdr:nvSpPr>
        <xdr:cNvPr id="474" name="テキスト ボックス 473"/>
        <xdr:cNvSpPr txBox="1"/>
      </xdr:nvSpPr>
      <xdr:spPr>
        <a:xfrm>
          <a:off x="9372111" y="1624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39,191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169647</xdr:rowOff>
    </xdr:from>
    <xdr:to>
      <xdr:col>12</xdr:col>
      <xdr:colOff>561975</xdr:colOff>
      <xdr:row>97</xdr:row>
      <xdr:rowOff>99797</xdr:rowOff>
    </xdr:to>
    <xdr:sp macro="" textlink="">
      <xdr:nvSpPr>
        <xdr:cNvPr id="475" name="円/楕円 474"/>
        <xdr:cNvSpPr/>
      </xdr:nvSpPr>
      <xdr:spPr>
        <a:xfrm>
          <a:off x="8699500" y="1662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116324</xdr:rowOff>
    </xdr:from>
    <xdr:ext cx="534377" cy="259045"/>
    <xdr:sp macro="" textlink="">
      <xdr:nvSpPr>
        <xdr:cNvPr id="476" name="テキスト ボックス 475"/>
        <xdr:cNvSpPr txBox="1"/>
      </xdr:nvSpPr>
      <xdr:spPr>
        <a:xfrm>
          <a:off x="8483111" y="164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134968</xdr:rowOff>
    </xdr:from>
    <xdr:to>
      <xdr:col>23</xdr:col>
      <xdr:colOff>517525</xdr:colOff>
      <xdr:row>38</xdr:row>
      <xdr:rowOff>139700</xdr:rowOff>
    </xdr:to>
    <xdr:cxnSp macro="">
      <xdr:nvCxnSpPr>
        <xdr:cNvPr id="503" name="直線コネクタ 502"/>
        <xdr:cNvCxnSpPr/>
      </xdr:nvCxnSpPr>
      <xdr:spPr>
        <a:xfrm>
          <a:off x="15481300" y="6650068"/>
          <a:ext cx="8382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134968</xdr:rowOff>
    </xdr:from>
    <xdr:to>
      <xdr:col>22</xdr:col>
      <xdr:colOff>365125</xdr:colOff>
      <xdr:row>38</xdr:row>
      <xdr:rowOff>137597</xdr:rowOff>
    </xdr:to>
    <xdr:cxnSp macro="">
      <xdr:nvCxnSpPr>
        <xdr:cNvPr id="506" name="直線コネクタ 505"/>
        <xdr:cNvCxnSpPr/>
      </xdr:nvCxnSpPr>
      <xdr:spPr>
        <a:xfrm flipV="1">
          <a:off x="14592300" y="6650068"/>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137597</xdr:rowOff>
    </xdr:from>
    <xdr:to>
      <xdr:col>21</xdr:col>
      <xdr:colOff>161925</xdr:colOff>
      <xdr:row>38</xdr:row>
      <xdr:rowOff>139700</xdr:rowOff>
    </xdr:to>
    <xdr:cxnSp macro="">
      <xdr:nvCxnSpPr>
        <xdr:cNvPr id="509" name="直線コネクタ 508"/>
        <xdr:cNvCxnSpPr/>
      </xdr:nvCxnSpPr>
      <xdr:spPr>
        <a:xfrm flipV="1">
          <a:off x="13703300" y="6652697"/>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132362</xdr:rowOff>
    </xdr:from>
    <xdr:to>
      <xdr:col>19</xdr:col>
      <xdr:colOff>644525</xdr:colOff>
      <xdr:row>38</xdr:row>
      <xdr:rowOff>139700</xdr:rowOff>
    </xdr:to>
    <xdr:cxnSp macro="">
      <xdr:nvCxnSpPr>
        <xdr:cNvPr id="512" name="直線コネクタ 511"/>
        <xdr:cNvCxnSpPr/>
      </xdr:nvCxnSpPr>
      <xdr:spPr>
        <a:xfrm>
          <a:off x="12814300" y="6647462"/>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22" name="円/楕円 52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249299" cy="259045"/>
    <xdr:sp macro="" textlink="">
      <xdr:nvSpPr>
        <xdr:cNvPr id="523" name="災害復旧事業費該当値テキスト"/>
        <xdr:cNvSpPr txBox="1"/>
      </xdr:nvSpPr>
      <xdr:spPr>
        <a:xfrm>
          <a:off x="16370300" y="6524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84168</xdr:rowOff>
    </xdr:from>
    <xdr:to>
      <xdr:col>22</xdr:col>
      <xdr:colOff>415925</xdr:colOff>
      <xdr:row>39</xdr:row>
      <xdr:rowOff>14318</xdr:rowOff>
    </xdr:to>
    <xdr:sp macro="" textlink="">
      <xdr:nvSpPr>
        <xdr:cNvPr id="524" name="円/楕円 523"/>
        <xdr:cNvSpPr/>
      </xdr:nvSpPr>
      <xdr:spPr>
        <a:xfrm>
          <a:off x="15430500" y="659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5445</xdr:rowOff>
    </xdr:from>
    <xdr:ext cx="378565" cy="259045"/>
    <xdr:sp macro="" textlink="">
      <xdr:nvSpPr>
        <xdr:cNvPr id="525" name="テキスト ボックス 524"/>
        <xdr:cNvSpPr txBox="1"/>
      </xdr:nvSpPr>
      <xdr:spPr>
        <a:xfrm>
          <a:off x="15292017" y="6691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86797</xdr:rowOff>
    </xdr:from>
    <xdr:to>
      <xdr:col>21</xdr:col>
      <xdr:colOff>212725</xdr:colOff>
      <xdr:row>39</xdr:row>
      <xdr:rowOff>16947</xdr:rowOff>
    </xdr:to>
    <xdr:sp macro="" textlink="">
      <xdr:nvSpPr>
        <xdr:cNvPr id="526" name="円/楕円 525"/>
        <xdr:cNvSpPr/>
      </xdr:nvSpPr>
      <xdr:spPr>
        <a:xfrm>
          <a:off x="14541500" y="66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8074</xdr:rowOff>
    </xdr:from>
    <xdr:ext cx="313932" cy="259045"/>
    <xdr:sp macro="" textlink="">
      <xdr:nvSpPr>
        <xdr:cNvPr id="527" name="テキスト ボックス 526"/>
        <xdr:cNvSpPr txBox="1"/>
      </xdr:nvSpPr>
      <xdr:spPr>
        <a:xfrm>
          <a:off x="14435333" y="6694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8" name="円/楕円 52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9" name="テキスト ボックス 528"/>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81562</xdr:rowOff>
    </xdr:from>
    <xdr:to>
      <xdr:col>18</xdr:col>
      <xdr:colOff>492125</xdr:colOff>
      <xdr:row>39</xdr:row>
      <xdr:rowOff>11712</xdr:rowOff>
    </xdr:to>
    <xdr:sp macro="" textlink="">
      <xdr:nvSpPr>
        <xdr:cNvPr id="530" name="円/楕円 529"/>
        <xdr:cNvSpPr/>
      </xdr:nvSpPr>
      <xdr:spPr>
        <a:xfrm>
          <a:off x="12763500" y="659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2839</xdr:rowOff>
    </xdr:from>
    <xdr:ext cx="378565" cy="259045"/>
    <xdr:sp macro="" textlink="">
      <xdr:nvSpPr>
        <xdr:cNvPr id="531" name="テキスト ボックス 530"/>
        <xdr:cNvSpPr txBox="1"/>
      </xdr:nvSpPr>
      <xdr:spPr>
        <a:xfrm>
          <a:off x="12625017" y="6689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45796</xdr:rowOff>
    </xdr:from>
    <xdr:to>
      <xdr:col>23</xdr:col>
      <xdr:colOff>517525</xdr:colOff>
      <xdr:row>75</xdr:row>
      <xdr:rowOff>55525</xdr:rowOff>
    </xdr:to>
    <xdr:cxnSp macro="">
      <xdr:nvCxnSpPr>
        <xdr:cNvPr id="609" name="直線コネクタ 608"/>
        <xdr:cNvCxnSpPr/>
      </xdr:nvCxnSpPr>
      <xdr:spPr>
        <a:xfrm flipV="1">
          <a:off x="15481300" y="12904546"/>
          <a:ext cx="838200" cy="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10"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55525</xdr:rowOff>
    </xdr:from>
    <xdr:to>
      <xdr:col>22</xdr:col>
      <xdr:colOff>365125</xdr:colOff>
      <xdr:row>75</xdr:row>
      <xdr:rowOff>58433</xdr:rowOff>
    </xdr:to>
    <xdr:cxnSp macro="">
      <xdr:nvCxnSpPr>
        <xdr:cNvPr id="612" name="直線コネクタ 611"/>
        <xdr:cNvCxnSpPr/>
      </xdr:nvCxnSpPr>
      <xdr:spPr>
        <a:xfrm flipV="1">
          <a:off x="14592300" y="12914275"/>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4" name="テキスト ボックス 613"/>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58433</xdr:rowOff>
    </xdr:from>
    <xdr:to>
      <xdr:col>21</xdr:col>
      <xdr:colOff>161925</xdr:colOff>
      <xdr:row>75</xdr:row>
      <xdr:rowOff>77432</xdr:rowOff>
    </xdr:to>
    <xdr:cxnSp macro="">
      <xdr:nvCxnSpPr>
        <xdr:cNvPr id="615" name="直線コネクタ 614"/>
        <xdr:cNvCxnSpPr/>
      </xdr:nvCxnSpPr>
      <xdr:spPr>
        <a:xfrm flipV="1">
          <a:off x="13703300" y="12917183"/>
          <a:ext cx="889000" cy="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7" name="テキスト ボックス 616"/>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71933</xdr:rowOff>
    </xdr:from>
    <xdr:to>
      <xdr:col>19</xdr:col>
      <xdr:colOff>644525</xdr:colOff>
      <xdr:row>75</xdr:row>
      <xdr:rowOff>77432</xdr:rowOff>
    </xdr:to>
    <xdr:cxnSp macro="">
      <xdr:nvCxnSpPr>
        <xdr:cNvPr id="618" name="直線コネクタ 617"/>
        <xdr:cNvCxnSpPr/>
      </xdr:nvCxnSpPr>
      <xdr:spPr>
        <a:xfrm>
          <a:off x="12814300" y="12930683"/>
          <a:ext cx="8890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166446</xdr:rowOff>
    </xdr:from>
    <xdr:to>
      <xdr:col>23</xdr:col>
      <xdr:colOff>568325</xdr:colOff>
      <xdr:row>75</xdr:row>
      <xdr:rowOff>96596</xdr:rowOff>
    </xdr:to>
    <xdr:sp macro="" textlink="">
      <xdr:nvSpPr>
        <xdr:cNvPr id="628" name="円/楕円 627"/>
        <xdr:cNvSpPr/>
      </xdr:nvSpPr>
      <xdr:spPr>
        <a:xfrm>
          <a:off x="16268700" y="128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144873</xdr:rowOff>
    </xdr:from>
    <xdr:ext cx="534377" cy="259045"/>
    <xdr:sp macro="" textlink="">
      <xdr:nvSpPr>
        <xdr:cNvPr id="629" name="公債費該当値テキスト"/>
        <xdr:cNvSpPr txBox="1"/>
      </xdr:nvSpPr>
      <xdr:spPr>
        <a:xfrm>
          <a:off x="16370300" y="1283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53,894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4725</xdr:rowOff>
    </xdr:from>
    <xdr:to>
      <xdr:col>22</xdr:col>
      <xdr:colOff>415925</xdr:colOff>
      <xdr:row>75</xdr:row>
      <xdr:rowOff>106325</xdr:rowOff>
    </xdr:to>
    <xdr:sp macro="" textlink="">
      <xdr:nvSpPr>
        <xdr:cNvPr id="630" name="円/楕円 629"/>
        <xdr:cNvSpPr/>
      </xdr:nvSpPr>
      <xdr:spPr>
        <a:xfrm>
          <a:off x="15430500" y="1286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122852</xdr:rowOff>
    </xdr:from>
    <xdr:ext cx="534377" cy="259045"/>
    <xdr:sp macro="" textlink="">
      <xdr:nvSpPr>
        <xdr:cNvPr id="631" name="テキスト ボックス 630"/>
        <xdr:cNvSpPr txBox="1"/>
      </xdr:nvSpPr>
      <xdr:spPr>
        <a:xfrm>
          <a:off x="15214111" y="1263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53,128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7633</xdr:rowOff>
    </xdr:from>
    <xdr:to>
      <xdr:col>21</xdr:col>
      <xdr:colOff>212725</xdr:colOff>
      <xdr:row>75</xdr:row>
      <xdr:rowOff>109233</xdr:rowOff>
    </xdr:to>
    <xdr:sp macro="" textlink="">
      <xdr:nvSpPr>
        <xdr:cNvPr id="632" name="円/楕円 631"/>
        <xdr:cNvSpPr/>
      </xdr:nvSpPr>
      <xdr:spPr>
        <a:xfrm>
          <a:off x="14541500" y="128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125760</xdr:rowOff>
    </xdr:from>
    <xdr:ext cx="534377" cy="259045"/>
    <xdr:sp macro="" textlink="">
      <xdr:nvSpPr>
        <xdr:cNvPr id="633" name="テキスト ボックス 632"/>
        <xdr:cNvSpPr txBox="1"/>
      </xdr:nvSpPr>
      <xdr:spPr>
        <a:xfrm>
          <a:off x="14325111" y="1264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52,899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26632</xdr:rowOff>
    </xdr:from>
    <xdr:to>
      <xdr:col>20</xdr:col>
      <xdr:colOff>9525</xdr:colOff>
      <xdr:row>75</xdr:row>
      <xdr:rowOff>128232</xdr:rowOff>
    </xdr:to>
    <xdr:sp macro="" textlink="">
      <xdr:nvSpPr>
        <xdr:cNvPr id="634" name="円/楕円 633"/>
        <xdr:cNvSpPr/>
      </xdr:nvSpPr>
      <xdr:spPr>
        <a:xfrm>
          <a:off x="13652500" y="128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144759</xdr:rowOff>
    </xdr:from>
    <xdr:ext cx="534377" cy="259045"/>
    <xdr:sp macro="" textlink="">
      <xdr:nvSpPr>
        <xdr:cNvPr id="635" name="テキスト ボックス 634"/>
        <xdr:cNvSpPr txBox="1"/>
      </xdr:nvSpPr>
      <xdr:spPr>
        <a:xfrm>
          <a:off x="13436111" y="1266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51,403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21133</xdr:rowOff>
    </xdr:from>
    <xdr:to>
      <xdr:col>18</xdr:col>
      <xdr:colOff>492125</xdr:colOff>
      <xdr:row>75</xdr:row>
      <xdr:rowOff>122733</xdr:rowOff>
    </xdr:to>
    <xdr:sp macro="" textlink="">
      <xdr:nvSpPr>
        <xdr:cNvPr id="636" name="円/楕円 635"/>
        <xdr:cNvSpPr/>
      </xdr:nvSpPr>
      <xdr:spPr>
        <a:xfrm>
          <a:off x="12763500" y="1287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139260</xdr:rowOff>
    </xdr:from>
    <xdr:ext cx="534377" cy="259045"/>
    <xdr:sp macro="" textlink="">
      <xdr:nvSpPr>
        <xdr:cNvPr id="637" name="テキスト ボックス 636"/>
        <xdr:cNvSpPr txBox="1"/>
      </xdr:nvSpPr>
      <xdr:spPr>
        <a:xfrm>
          <a:off x="12547111" y="1265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156935</xdr:rowOff>
    </xdr:from>
    <xdr:to>
      <xdr:col>23</xdr:col>
      <xdr:colOff>517525</xdr:colOff>
      <xdr:row>98</xdr:row>
      <xdr:rowOff>81483</xdr:rowOff>
    </xdr:to>
    <xdr:cxnSp macro="">
      <xdr:nvCxnSpPr>
        <xdr:cNvPr id="666" name="直線コネクタ 665"/>
        <xdr:cNvCxnSpPr/>
      </xdr:nvCxnSpPr>
      <xdr:spPr>
        <a:xfrm>
          <a:off x="15481300" y="16787585"/>
          <a:ext cx="838200" cy="9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7"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156935</xdr:rowOff>
    </xdr:from>
    <xdr:to>
      <xdr:col>22</xdr:col>
      <xdr:colOff>365125</xdr:colOff>
      <xdr:row>98</xdr:row>
      <xdr:rowOff>109538</xdr:rowOff>
    </xdr:to>
    <xdr:cxnSp macro="">
      <xdr:nvCxnSpPr>
        <xdr:cNvPr id="669" name="直線コネクタ 668"/>
        <xdr:cNvCxnSpPr/>
      </xdr:nvCxnSpPr>
      <xdr:spPr>
        <a:xfrm flipV="1">
          <a:off x="14592300" y="16787585"/>
          <a:ext cx="889000" cy="1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1" name="テキスト ボックス 670"/>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54139</xdr:rowOff>
    </xdr:from>
    <xdr:to>
      <xdr:col>21</xdr:col>
      <xdr:colOff>161925</xdr:colOff>
      <xdr:row>98</xdr:row>
      <xdr:rowOff>109538</xdr:rowOff>
    </xdr:to>
    <xdr:cxnSp macro="">
      <xdr:nvCxnSpPr>
        <xdr:cNvPr id="672" name="直線コネクタ 671"/>
        <xdr:cNvCxnSpPr/>
      </xdr:nvCxnSpPr>
      <xdr:spPr>
        <a:xfrm>
          <a:off x="13703300" y="16856239"/>
          <a:ext cx="889000" cy="5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4" name="テキスト ボックス 673"/>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54139</xdr:rowOff>
    </xdr:from>
    <xdr:to>
      <xdr:col>19</xdr:col>
      <xdr:colOff>644525</xdr:colOff>
      <xdr:row>98</xdr:row>
      <xdr:rowOff>56947</xdr:rowOff>
    </xdr:to>
    <xdr:cxnSp macro="">
      <xdr:nvCxnSpPr>
        <xdr:cNvPr id="675" name="直線コネクタ 674"/>
        <xdr:cNvCxnSpPr/>
      </xdr:nvCxnSpPr>
      <xdr:spPr>
        <a:xfrm flipV="1">
          <a:off x="12814300" y="16856239"/>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7" name="テキスト ボックス 676"/>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30683</xdr:rowOff>
    </xdr:from>
    <xdr:to>
      <xdr:col>23</xdr:col>
      <xdr:colOff>568325</xdr:colOff>
      <xdr:row>98</xdr:row>
      <xdr:rowOff>132283</xdr:rowOff>
    </xdr:to>
    <xdr:sp macro="" textlink="">
      <xdr:nvSpPr>
        <xdr:cNvPr id="685" name="円/楕円 684"/>
        <xdr:cNvSpPr/>
      </xdr:nvSpPr>
      <xdr:spPr>
        <a:xfrm>
          <a:off x="16268700" y="1683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9110</xdr:rowOff>
    </xdr:from>
    <xdr:ext cx="534377" cy="259045"/>
    <xdr:sp macro="" textlink="">
      <xdr:nvSpPr>
        <xdr:cNvPr id="686" name="積立金該当値テキスト"/>
        <xdr:cNvSpPr txBox="1"/>
      </xdr:nvSpPr>
      <xdr:spPr>
        <a:xfrm>
          <a:off x="16370300" y="168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10,584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106135</xdr:rowOff>
    </xdr:from>
    <xdr:to>
      <xdr:col>22</xdr:col>
      <xdr:colOff>415925</xdr:colOff>
      <xdr:row>98</xdr:row>
      <xdr:rowOff>36285</xdr:rowOff>
    </xdr:to>
    <xdr:sp macro="" textlink="">
      <xdr:nvSpPr>
        <xdr:cNvPr id="687" name="円/楕円 686"/>
        <xdr:cNvSpPr/>
      </xdr:nvSpPr>
      <xdr:spPr>
        <a:xfrm>
          <a:off x="15430500" y="1673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27412</xdr:rowOff>
    </xdr:from>
    <xdr:ext cx="534377" cy="259045"/>
    <xdr:sp macro="" textlink="">
      <xdr:nvSpPr>
        <xdr:cNvPr id="688" name="テキスト ボックス 687"/>
        <xdr:cNvSpPr txBox="1"/>
      </xdr:nvSpPr>
      <xdr:spPr>
        <a:xfrm>
          <a:off x="15214111" y="1682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58738</xdr:rowOff>
    </xdr:from>
    <xdr:to>
      <xdr:col>21</xdr:col>
      <xdr:colOff>212725</xdr:colOff>
      <xdr:row>98</xdr:row>
      <xdr:rowOff>160338</xdr:rowOff>
    </xdr:to>
    <xdr:sp macro="" textlink="">
      <xdr:nvSpPr>
        <xdr:cNvPr id="689" name="円/楕円 688"/>
        <xdr:cNvSpPr/>
      </xdr:nvSpPr>
      <xdr:spPr>
        <a:xfrm>
          <a:off x="14541500" y="1686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151465</xdr:rowOff>
    </xdr:from>
    <xdr:ext cx="469744" cy="259045"/>
    <xdr:sp macro="" textlink="">
      <xdr:nvSpPr>
        <xdr:cNvPr id="690" name="テキスト ボックス 689"/>
        <xdr:cNvSpPr txBox="1"/>
      </xdr:nvSpPr>
      <xdr:spPr>
        <a:xfrm>
          <a:off x="14357427" y="1695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3339</xdr:rowOff>
    </xdr:from>
    <xdr:to>
      <xdr:col>20</xdr:col>
      <xdr:colOff>9525</xdr:colOff>
      <xdr:row>98</xdr:row>
      <xdr:rowOff>104939</xdr:rowOff>
    </xdr:to>
    <xdr:sp macro="" textlink="">
      <xdr:nvSpPr>
        <xdr:cNvPr id="691" name="円/楕円 690"/>
        <xdr:cNvSpPr/>
      </xdr:nvSpPr>
      <xdr:spPr>
        <a:xfrm>
          <a:off x="13652500" y="1680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96066</xdr:rowOff>
    </xdr:from>
    <xdr:ext cx="534377" cy="259045"/>
    <xdr:sp macro="" textlink="">
      <xdr:nvSpPr>
        <xdr:cNvPr id="692" name="テキスト ボックス 691"/>
        <xdr:cNvSpPr txBox="1"/>
      </xdr:nvSpPr>
      <xdr:spPr>
        <a:xfrm>
          <a:off x="13436111" y="1689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6147</xdr:rowOff>
    </xdr:from>
    <xdr:to>
      <xdr:col>18</xdr:col>
      <xdr:colOff>492125</xdr:colOff>
      <xdr:row>98</xdr:row>
      <xdr:rowOff>107747</xdr:rowOff>
    </xdr:to>
    <xdr:sp macro="" textlink="">
      <xdr:nvSpPr>
        <xdr:cNvPr id="693" name="円/楕円 692"/>
        <xdr:cNvSpPr/>
      </xdr:nvSpPr>
      <xdr:spPr>
        <a:xfrm>
          <a:off x="12763500" y="168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98874</xdr:rowOff>
    </xdr:from>
    <xdr:ext cx="534377" cy="259045"/>
    <xdr:sp macro="" textlink="">
      <xdr:nvSpPr>
        <xdr:cNvPr id="694" name="テキスト ボックス 693"/>
        <xdr:cNvSpPr txBox="1"/>
      </xdr:nvSpPr>
      <xdr:spPr>
        <a:xfrm>
          <a:off x="12547111" y="1690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3" name="直線コネクタ 72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6" name="直線コネクタ 72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9" name="直線コネクタ 72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2" name="直線コネクタ 73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2" name="円/楕円 74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4" name="円/楕円 74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5" name="テキスト ボックス 74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6" name="円/楕円 74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7" name="テキスト ボックス 74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8" name="円/楕円 74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9" name="テキスト ボックス 74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0" name="円/楕円 74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1" name="テキスト ボックス 75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0" name="直線コネクタ 77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3" name="直線コネクタ 78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98628</xdr:rowOff>
    </xdr:from>
    <xdr:to>
      <xdr:col>29</xdr:col>
      <xdr:colOff>517525</xdr:colOff>
      <xdr:row>59</xdr:row>
      <xdr:rowOff>44450</xdr:rowOff>
    </xdr:to>
    <xdr:cxnSp macro="">
      <xdr:nvCxnSpPr>
        <xdr:cNvPr id="786" name="直線コネクタ 785"/>
        <xdr:cNvCxnSpPr/>
      </xdr:nvCxnSpPr>
      <xdr:spPr>
        <a:xfrm>
          <a:off x="19545300" y="10042728"/>
          <a:ext cx="889000" cy="1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98628</xdr:rowOff>
    </xdr:from>
    <xdr:to>
      <xdr:col>28</xdr:col>
      <xdr:colOff>314325</xdr:colOff>
      <xdr:row>58</xdr:row>
      <xdr:rowOff>160236</xdr:rowOff>
    </xdr:to>
    <xdr:cxnSp macro="">
      <xdr:nvCxnSpPr>
        <xdr:cNvPr id="789" name="直線コネクタ 788"/>
        <xdr:cNvCxnSpPr/>
      </xdr:nvCxnSpPr>
      <xdr:spPr>
        <a:xfrm flipV="1">
          <a:off x="18656300" y="10042728"/>
          <a:ext cx="8890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円/楕円 79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80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1" name="円/楕円 80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3" name="円/楕円 80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4" name="テキスト ボックス 80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47828</xdr:rowOff>
    </xdr:from>
    <xdr:to>
      <xdr:col>28</xdr:col>
      <xdr:colOff>365125</xdr:colOff>
      <xdr:row>58</xdr:row>
      <xdr:rowOff>149428</xdr:rowOff>
    </xdr:to>
    <xdr:sp macro="" textlink="">
      <xdr:nvSpPr>
        <xdr:cNvPr id="805" name="円/楕円 804"/>
        <xdr:cNvSpPr/>
      </xdr:nvSpPr>
      <xdr:spPr>
        <a:xfrm>
          <a:off x="19494500" y="999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140555</xdr:rowOff>
    </xdr:from>
    <xdr:ext cx="469744" cy="259045"/>
    <xdr:sp macro="" textlink="">
      <xdr:nvSpPr>
        <xdr:cNvPr id="806" name="テキスト ボックス 805"/>
        <xdr:cNvSpPr txBox="1"/>
      </xdr:nvSpPr>
      <xdr:spPr>
        <a:xfrm>
          <a:off x="19310427" y="1008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109436</xdr:rowOff>
    </xdr:from>
    <xdr:to>
      <xdr:col>27</xdr:col>
      <xdr:colOff>161925</xdr:colOff>
      <xdr:row>59</xdr:row>
      <xdr:rowOff>39586</xdr:rowOff>
    </xdr:to>
    <xdr:sp macro="" textlink="">
      <xdr:nvSpPr>
        <xdr:cNvPr id="807" name="円/楕円 806"/>
        <xdr:cNvSpPr/>
      </xdr:nvSpPr>
      <xdr:spPr>
        <a:xfrm>
          <a:off x="18605500" y="1005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30713</xdr:rowOff>
    </xdr:from>
    <xdr:ext cx="469744" cy="259045"/>
    <xdr:sp macro="" textlink="">
      <xdr:nvSpPr>
        <xdr:cNvPr id="808" name="テキスト ボックス 807"/>
        <xdr:cNvSpPr txBox="1"/>
      </xdr:nvSpPr>
      <xdr:spPr>
        <a:xfrm>
          <a:off x="18421427" y="1014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2426</xdr:rowOff>
    </xdr:from>
    <xdr:to>
      <xdr:col>32</xdr:col>
      <xdr:colOff>187325</xdr:colOff>
      <xdr:row>76</xdr:row>
      <xdr:rowOff>14599</xdr:rowOff>
    </xdr:to>
    <xdr:cxnSp macro="">
      <xdr:nvCxnSpPr>
        <xdr:cNvPr id="838" name="直線コネクタ 837"/>
        <xdr:cNvCxnSpPr/>
      </xdr:nvCxnSpPr>
      <xdr:spPr>
        <a:xfrm>
          <a:off x="21323300" y="13032626"/>
          <a:ext cx="8382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9"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2426</xdr:rowOff>
    </xdr:from>
    <xdr:to>
      <xdr:col>31</xdr:col>
      <xdr:colOff>34925</xdr:colOff>
      <xdr:row>76</xdr:row>
      <xdr:rowOff>49707</xdr:rowOff>
    </xdr:to>
    <xdr:cxnSp macro="">
      <xdr:nvCxnSpPr>
        <xdr:cNvPr id="841" name="直線コネクタ 840"/>
        <xdr:cNvCxnSpPr/>
      </xdr:nvCxnSpPr>
      <xdr:spPr>
        <a:xfrm flipV="1">
          <a:off x="20434300" y="13032626"/>
          <a:ext cx="889000" cy="4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24966</xdr:rowOff>
    </xdr:from>
    <xdr:ext cx="534377" cy="259045"/>
    <xdr:sp macro="" textlink="">
      <xdr:nvSpPr>
        <xdr:cNvPr id="843" name="テキスト ボックス 842"/>
        <xdr:cNvSpPr txBox="1"/>
      </xdr:nvSpPr>
      <xdr:spPr>
        <a:xfrm>
          <a:off x="21056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49707</xdr:rowOff>
    </xdr:from>
    <xdr:to>
      <xdr:col>29</xdr:col>
      <xdr:colOff>517525</xdr:colOff>
      <xdr:row>76</xdr:row>
      <xdr:rowOff>100648</xdr:rowOff>
    </xdr:to>
    <xdr:cxnSp macro="">
      <xdr:nvCxnSpPr>
        <xdr:cNvPr id="844" name="直線コネクタ 843"/>
        <xdr:cNvCxnSpPr/>
      </xdr:nvCxnSpPr>
      <xdr:spPr>
        <a:xfrm flipV="1">
          <a:off x="19545300" y="13079907"/>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100648</xdr:rowOff>
    </xdr:from>
    <xdr:to>
      <xdr:col>28</xdr:col>
      <xdr:colOff>314325</xdr:colOff>
      <xdr:row>76</xdr:row>
      <xdr:rowOff>129699</xdr:rowOff>
    </xdr:to>
    <xdr:cxnSp macro="">
      <xdr:nvCxnSpPr>
        <xdr:cNvPr id="847" name="直線コネクタ 846"/>
        <xdr:cNvCxnSpPr/>
      </xdr:nvCxnSpPr>
      <xdr:spPr>
        <a:xfrm flipV="1">
          <a:off x="18656300" y="13130848"/>
          <a:ext cx="889000" cy="2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1" name="テキスト ボックス 850"/>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135248</xdr:rowOff>
    </xdr:from>
    <xdr:to>
      <xdr:col>32</xdr:col>
      <xdr:colOff>238125</xdr:colOff>
      <xdr:row>76</xdr:row>
      <xdr:rowOff>65398</xdr:rowOff>
    </xdr:to>
    <xdr:sp macro="" textlink="">
      <xdr:nvSpPr>
        <xdr:cNvPr id="857" name="円/楕円 856"/>
        <xdr:cNvSpPr/>
      </xdr:nvSpPr>
      <xdr:spPr>
        <a:xfrm>
          <a:off x="22110700" y="1299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113676</xdr:rowOff>
    </xdr:from>
    <xdr:ext cx="534377" cy="259045"/>
    <xdr:sp macro="" textlink="">
      <xdr:nvSpPr>
        <xdr:cNvPr id="858" name="繰出金該当値テキスト"/>
        <xdr:cNvSpPr txBox="1"/>
      </xdr:nvSpPr>
      <xdr:spPr>
        <a:xfrm>
          <a:off x="22212300" y="1297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48,567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123075</xdr:rowOff>
    </xdr:from>
    <xdr:to>
      <xdr:col>31</xdr:col>
      <xdr:colOff>85725</xdr:colOff>
      <xdr:row>76</xdr:row>
      <xdr:rowOff>53225</xdr:rowOff>
    </xdr:to>
    <xdr:sp macro="" textlink="">
      <xdr:nvSpPr>
        <xdr:cNvPr id="859" name="円/楕円 858"/>
        <xdr:cNvSpPr/>
      </xdr:nvSpPr>
      <xdr:spPr>
        <a:xfrm>
          <a:off x="21272500" y="129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44353</xdr:rowOff>
    </xdr:from>
    <xdr:ext cx="534377" cy="259045"/>
    <xdr:sp macro="" textlink="">
      <xdr:nvSpPr>
        <xdr:cNvPr id="860" name="テキスト ボックス 859"/>
        <xdr:cNvSpPr txBox="1"/>
      </xdr:nvSpPr>
      <xdr:spPr>
        <a:xfrm>
          <a:off x="21056111" y="1307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49,206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170357</xdr:rowOff>
    </xdr:from>
    <xdr:to>
      <xdr:col>29</xdr:col>
      <xdr:colOff>568325</xdr:colOff>
      <xdr:row>76</xdr:row>
      <xdr:rowOff>100507</xdr:rowOff>
    </xdr:to>
    <xdr:sp macro="" textlink="">
      <xdr:nvSpPr>
        <xdr:cNvPr id="861" name="円/楕円 860"/>
        <xdr:cNvSpPr/>
      </xdr:nvSpPr>
      <xdr:spPr>
        <a:xfrm>
          <a:off x="20383500" y="1302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117035</xdr:rowOff>
    </xdr:from>
    <xdr:ext cx="534377" cy="259045"/>
    <xdr:sp macro="" textlink="">
      <xdr:nvSpPr>
        <xdr:cNvPr id="862" name="テキスト ボックス 861"/>
        <xdr:cNvSpPr txBox="1"/>
      </xdr:nvSpPr>
      <xdr:spPr>
        <a:xfrm>
          <a:off x="20167111" y="128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46,724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49848</xdr:rowOff>
    </xdr:from>
    <xdr:to>
      <xdr:col>28</xdr:col>
      <xdr:colOff>365125</xdr:colOff>
      <xdr:row>76</xdr:row>
      <xdr:rowOff>151448</xdr:rowOff>
    </xdr:to>
    <xdr:sp macro="" textlink="">
      <xdr:nvSpPr>
        <xdr:cNvPr id="863" name="円/楕円 862"/>
        <xdr:cNvSpPr/>
      </xdr:nvSpPr>
      <xdr:spPr>
        <a:xfrm>
          <a:off x="19494500" y="1308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167974</xdr:rowOff>
    </xdr:from>
    <xdr:ext cx="534377" cy="259045"/>
    <xdr:sp macro="" textlink="">
      <xdr:nvSpPr>
        <xdr:cNvPr id="864" name="テキスト ボックス 863"/>
        <xdr:cNvSpPr txBox="1"/>
      </xdr:nvSpPr>
      <xdr:spPr>
        <a:xfrm>
          <a:off x="19278111" y="1285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78899</xdr:rowOff>
    </xdr:from>
    <xdr:to>
      <xdr:col>27</xdr:col>
      <xdr:colOff>161925</xdr:colOff>
      <xdr:row>77</xdr:row>
      <xdr:rowOff>9049</xdr:rowOff>
    </xdr:to>
    <xdr:sp macro="" textlink="">
      <xdr:nvSpPr>
        <xdr:cNvPr id="865" name="円/楕円 864"/>
        <xdr:cNvSpPr/>
      </xdr:nvSpPr>
      <xdr:spPr>
        <a:xfrm>
          <a:off x="18605500" y="1310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25576</xdr:rowOff>
    </xdr:from>
    <xdr:ext cx="534377" cy="259045"/>
    <xdr:sp macro="" textlink="">
      <xdr:nvSpPr>
        <xdr:cNvPr id="866" name="テキスト ボックス 865"/>
        <xdr:cNvSpPr txBox="1"/>
      </xdr:nvSpPr>
      <xdr:spPr>
        <a:xfrm>
          <a:off x="18389111" y="1288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42,525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歳出決算総額は、住民一人当たり</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927</a:t>
          </a:r>
          <a:r>
            <a:rPr lang="ja-JP" altLang="ja-JP" sz="1100" b="0" i="0" baseline="0">
              <a:solidFill>
                <a:schemeClr val="dk1"/>
              </a:solidFill>
              <a:effectLst/>
              <a:latin typeface="+mn-lt"/>
              <a:ea typeface="+mn-ea"/>
              <a:cs typeface="+mn-cs"/>
            </a:rPr>
            <a:t>円となっている。主な構成項目である人件費は、住民一人当たり</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252</a:t>
          </a:r>
          <a:r>
            <a:rPr lang="ja-JP" altLang="ja-JP" sz="1100" b="0" i="0" baseline="0">
              <a:solidFill>
                <a:schemeClr val="dk1"/>
              </a:solidFill>
              <a:effectLst/>
              <a:latin typeface="+mn-lt"/>
              <a:ea typeface="+mn-ea"/>
              <a:cs typeface="+mn-cs"/>
            </a:rPr>
            <a:t>円となっており、</a:t>
          </a:r>
          <a:r>
            <a:rPr lang="ja-JP" altLang="en-US" sz="1100" b="0" i="0" baseline="0">
              <a:solidFill>
                <a:schemeClr val="dk1"/>
              </a:solidFill>
              <a:effectLst/>
              <a:latin typeface="+mn-lt"/>
              <a:ea typeface="+mn-ea"/>
              <a:cs typeface="+mn-cs"/>
            </a:rPr>
            <a:t>退職者数の増加等により、全体として増加している。</a:t>
          </a:r>
          <a:r>
            <a:rPr lang="ja-JP" altLang="ja-JP" sz="1100" b="0" i="0" baseline="0">
              <a:solidFill>
                <a:schemeClr val="dk1"/>
              </a:solidFill>
              <a:effectLst/>
              <a:latin typeface="+mn-lt"/>
              <a:ea typeface="+mn-ea"/>
              <a:cs typeface="+mn-cs"/>
            </a:rPr>
            <a:t>類似団体内平均値と比較すると高い水準にあ</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、ごみ収集業務が直営であることや幼稚園における施設数（教員数）が多いこと</a:t>
          </a:r>
          <a:r>
            <a:rPr lang="ja-JP" altLang="ja-JP" sz="1100" b="0" i="0" baseline="0">
              <a:solidFill>
                <a:schemeClr val="dk1"/>
              </a:solidFill>
              <a:effectLst/>
              <a:latin typeface="+mn-lt"/>
              <a:ea typeface="+mn-ea"/>
              <a:cs typeface="+mn-cs"/>
            </a:rPr>
            <a:t>が、主な要因である。</a:t>
          </a:r>
          <a:endParaRPr lang="ja-JP" altLang="ja-JP">
            <a:effectLst/>
          </a:endParaRPr>
        </a:p>
        <a:p>
          <a:r>
            <a:rPr lang="ja-JP" altLang="ja-JP" sz="1100" b="0" i="0" baseline="0">
              <a:solidFill>
                <a:schemeClr val="dk1"/>
              </a:solidFill>
              <a:effectLst/>
              <a:latin typeface="+mn-lt"/>
              <a:ea typeface="+mn-ea"/>
              <a:cs typeface="+mn-cs"/>
            </a:rPr>
            <a:t>また、普通建設事業費は住民一人当たり</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937</a:t>
          </a:r>
          <a:r>
            <a:rPr lang="ja-JP" altLang="ja-JP" sz="1100" b="0" i="0" baseline="0">
              <a:solidFill>
                <a:schemeClr val="dk1"/>
              </a:solidFill>
              <a:effectLst/>
              <a:latin typeface="+mn-lt"/>
              <a:ea typeface="+mn-ea"/>
              <a:cs typeface="+mn-cs"/>
            </a:rPr>
            <a:t>円となってお</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類似団体内平均値</a:t>
          </a:r>
          <a:r>
            <a:rPr lang="ja-JP" altLang="en-US" sz="1100" b="0" i="0" baseline="0">
              <a:solidFill>
                <a:schemeClr val="dk1"/>
              </a:solidFill>
              <a:effectLst/>
              <a:latin typeface="+mn-lt"/>
              <a:ea typeface="+mn-ea"/>
              <a:cs typeface="+mn-cs"/>
            </a:rPr>
            <a:t>よりも低くなっている。</a:t>
          </a:r>
          <a:r>
            <a:rPr lang="ja-JP" altLang="ja-JP" sz="1100" b="0" i="0" baseline="0">
              <a:solidFill>
                <a:schemeClr val="dk1"/>
              </a:solidFill>
              <a:effectLst/>
              <a:latin typeface="+mn-lt"/>
              <a:ea typeface="+mn-ea"/>
              <a:cs typeface="+mn-cs"/>
            </a:rPr>
            <a:t>更に内訳を見ると、新規整備については、類似団体内平均値と比較</a:t>
          </a:r>
          <a:r>
            <a:rPr lang="ja-JP" altLang="en-US" sz="1100" b="0" i="0" baseline="0">
              <a:solidFill>
                <a:schemeClr val="dk1"/>
              </a:solidFill>
              <a:effectLst/>
              <a:latin typeface="+mn-lt"/>
              <a:ea typeface="+mn-ea"/>
              <a:cs typeface="+mn-cs"/>
            </a:rPr>
            <a:t>して半額以下であり、</a:t>
          </a:r>
          <a:r>
            <a:rPr lang="ja-JP" altLang="ja-JP" sz="1100" b="0" i="0" baseline="0">
              <a:solidFill>
                <a:schemeClr val="dk1"/>
              </a:solidFill>
              <a:effectLst/>
              <a:latin typeface="+mn-lt"/>
              <a:ea typeface="+mn-ea"/>
              <a:cs typeface="+mn-cs"/>
            </a:rPr>
            <a:t>更新整備について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昨年度よりも減少している。</a:t>
          </a:r>
          <a:r>
            <a:rPr lang="ja-JP" altLang="ja-JP" sz="1100" b="0" i="0" baseline="0">
              <a:solidFill>
                <a:schemeClr val="dk1"/>
              </a:solidFill>
              <a:effectLst/>
              <a:latin typeface="+mn-lt"/>
              <a:ea typeface="+mn-ea"/>
              <a:cs typeface="+mn-cs"/>
            </a:rPr>
            <a:t>普通建設事業の主なものとして、施設の維持更新が大部分を占めている。今後は、公共施設等総合管理計画に基づき、事業の取捨選択を徹底し、更なる維持更新事業費の減少を目指す。</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徳島県鳴門市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59,581
59,192
135.66
25,095,070
24,245,170
515,008
13,513,700
26,734,337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115.8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44145</xdr:rowOff>
    </xdr:from>
    <xdr:to>
      <xdr:col>6</xdr:col>
      <xdr:colOff>511175</xdr:colOff>
      <xdr:row>33</xdr:row>
      <xdr:rowOff>58319</xdr:rowOff>
    </xdr:to>
    <xdr:cxnSp macro="">
      <xdr:nvCxnSpPr>
        <xdr:cNvPr id="59" name="直線コネクタ 58"/>
        <xdr:cNvCxnSpPr/>
      </xdr:nvCxnSpPr>
      <xdr:spPr>
        <a:xfrm>
          <a:off x="3797300" y="5530545"/>
          <a:ext cx="838200" cy="18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44145</xdr:rowOff>
    </xdr:from>
    <xdr:to>
      <xdr:col>5</xdr:col>
      <xdr:colOff>358775</xdr:colOff>
      <xdr:row>32</xdr:row>
      <xdr:rowOff>120040</xdr:rowOff>
    </xdr:to>
    <xdr:cxnSp macro="">
      <xdr:nvCxnSpPr>
        <xdr:cNvPr id="62" name="直線コネクタ 61"/>
        <xdr:cNvCxnSpPr/>
      </xdr:nvCxnSpPr>
      <xdr:spPr>
        <a:xfrm flipV="1">
          <a:off x="2908300" y="5530545"/>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120040</xdr:rowOff>
    </xdr:from>
    <xdr:to>
      <xdr:col>4</xdr:col>
      <xdr:colOff>155575</xdr:colOff>
      <xdr:row>33</xdr:row>
      <xdr:rowOff>36830</xdr:rowOff>
    </xdr:to>
    <xdr:cxnSp macro="">
      <xdr:nvCxnSpPr>
        <xdr:cNvPr id="65" name="直線コネクタ 64"/>
        <xdr:cNvCxnSpPr/>
      </xdr:nvCxnSpPr>
      <xdr:spPr>
        <a:xfrm flipV="1">
          <a:off x="2019300" y="5606440"/>
          <a:ext cx="8890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154331</xdr:rowOff>
    </xdr:from>
    <xdr:to>
      <xdr:col>2</xdr:col>
      <xdr:colOff>638175</xdr:colOff>
      <xdr:row>33</xdr:row>
      <xdr:rowOff>36830</xdr:rowOff>
    </xdr:to>
    <xdr:cxnSp macro="">
      <xdr:nvCxnSpPr>
        <xdr:cNvPr id="68" name="直線コネクタ 67"/>
        <xdr:cNvCxnSpPr/>
      </xdr:nvCxnSpPr>
      <xdr:spPr>
        <a:xfrm>
          <a:off x="1130300" y="5640731"/>
          <a:ext cx="8890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7519</xdr:rowOff>
    </xdr:from>
    <xdr:to>
      <xdr:col>6</xdr:col>
      <xdr:colOff>561975</xdr:colOff>
      <xdr:row>33</xdr:row>
      <xdr:rowOff>109119</xdr:rowOff>
    </xdr:to>
    <xdr:sp macro="" textlink="">
      <xdr:nvSpPr>
        <xdr:cNvPr id="78" name="円/楕円 77"/>
        <xdr:cNvSpPr/>
      </xdr:nvSpPr>
      <xdr:spPr>
        <a:xfrm>
          <a:off x="4584700" y="56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30396</xdr:rowOff>
    </xdr:from>
    <xdr:ext cx="469744" cy="259045"/>
    <xdr:sp macro="" textlink="">
      <xdr:nvSpPr>
        <xdr:cNvPr id="79" name="議会費該当値テキスト"/>
        <xdr:cNvSpPr txBox="1"/>
      </xdr:nvSpPr>
      <xdr:spPr>
        <a:xfrm>
          <a:off x="4686300" y="551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4,053</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164795</xdr:rowOff>
    </xdr:from>
    <xdr:to>
      <xdr:col>5</xdr:col>
      <xdr:colOff>409575</xdr:colOff>
      <xdr:row>32</xdr:row>
      <xdr:rowOff>94945</xdr:rowOff>
    </xdr:to>
    <xdr:sp macro="" textlink="">
      <xdr:nvSpPr>
        <xdr:cNvPr id="80" name="円/楕円 79"/>
        <xdr:cNvSpPr/>
      </xdr:nvSpPr>
      <xdr:spPr>
        <a:xfrm>
          <a:off x="3746500" y="547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111472</xdr:rowOff>
    </xdr:from>
    <xdr:ext cx="469744" cy="259045"/>
    <xdr:sp macro="" textlink="">
      <xdr:nvSpPr>
        <xdr:cNvPr id="81" name="テキスト ボックス 80"/>
        <xdr:cNvSpPr txBox="1"/>
      </xdr:nvSpPr>
      <xdr:spPr>
        <a:xfrm>
          <a:off x="3562427" y="525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4,459</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69240</xdr:rowOff>
    </xdr:from>
    <xdr:to>
      <xdr:col>4</xdr:col>
      <xdr:colOff>206375</xdr:colOff>
      <xdr:row>32</xdr:row>
      <xdr:rowOff>170840</xdr:rowOff>
    </xdr:to>
    <xdr:sp macro="" textlink="">
      <xdr:nvSpPr>
        <xdr:cNvPr id="82" name="円/楕円 81"/>
        <xdr:cNvSpPr/>
      </xdr:nvSpPr>
      <xdr:spPr>
        <a:xfrm>
          <a:off x="2857500" y="55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15917</xdr:rowOff>
    </xdr:from>
    <xdr:ext cx="469744" cy="259045"/>
    <xdr:sp macro="" textlink="">
      <xdr:nvSpPr>
        <xdr:cNvPr id="83" name="テキスト ボックス 82"/>
        <xdr:cNvSpPr txBox="1"/>
      </xdr:nvSpPr>
      <xdr:spPr>
        <a:xfrm>
          <a:off x="2673427" y="533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157480</xdr:rowOff>
    </xdr:from>
    <xdr:to>
      <xdr:col>3</xdr:col>
      <xdr:colOff>3175</xdr:colOff>
      <xdr:row>33</xdr:row>
      <xdr:rowOff>87630</xdr:rowOff>
    </xdr:to>
    <xdr:sp macro="" textlink="">
      <xdr:nvSpPr>
        <xdr:cNvPr id="84" name="円/楕円 83"/>
        <xdr:cNvSpPr/>
      </xdr:nvSpPr>
      <xdr:spPr>
        <a:xfrm>
          <a:off x="1968500" y="56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104157</xdr:rowOff>
    </xdr:from>
    <xdr:ext cx="469744" cy="259045"/>
    <xdr:sp macro="" textlink="">
      <xdr:nvSpPr>
        <xdr:cNvPr id="85" name="テキスト ボックス 84"/>
        <xdr:cNvSpPr txBox="1"/>
      </xdr:nvSpPr>
      <xdr:spPr>
        <a:xfrm>
          <a:off x="1784427" y="54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103531</xdr:rowOff>
    </xdr:from>
    <xdr:to>
      <xdr:col>1</xdr:col>
      <xdr:colOff>485775</xdr:colOff>
      <xdr:row>33</xdr:row>
      <xdr:rowOff>33681</xdr:rowOff>
    </xdr:to>
    <xdr:sp macro="" textlink="">
      <xdr:nvSpPr>
        <xdr:cNvPr id="86" name="円/楕円 85"/>
        <xdr:cNvSpPr/>
      </xdr:nvSpPr>
      <xdr:spPr>
        <a:xfrm>
          <a:off x="1079500" y="55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50208</xdr:rowOff>
    </xdr:from>
    <xdr:ext cx="469744" cy="259045"/>
    <xdr:sp macro="" textlink="">
      <xdr:nvSpPr>
        <xdr:cNvPr id="87" name="テキスト ボックス 86"/>
        <xdr:cNvSpPr txBox="1"/>
      </xdr:nvSpPr>
      <xdr:spPr>
        <a:xfrm>
          <a:off x="895427" y="536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136782</xdr:rowOff>
    </xdr:from>
    <xdr:to>
      <xdr:col>6</xdr:col>
      <xdr:colOff>511175</xdr:colOff>
      <xdr:row>57</xdr:row>
      <xdr:rowOff>1870</xdr:rowOff>
    </xdr:to>
    <xdr:cxnSp macro="">
      <xdr:nvCxnSpPr>
        <xdr:cNvPr id="116" name="直線コネクタ 115"/>
        <xdr:cNvCxnSpPr/>
      </xdr:nvCxnSpPr>
      <xdr:spPr>
        <a:xfrm>
          <a:off x="3797300" y="9737982"/>
          <a:ext cx="838200" cy="3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136782</xdr:rowOff>
    </xdr:from>
    <xdr:to>
      <xdr:col>5</xdr:col>
      <xdr:colOff>358775</xdr:colOff>
      <xdr:row>57</xdr:row>
      <xdr:rowOff>43680</xdr:rowOff>
    </xdr:to>
    <xdr:cxnSp macro="">
      <xdr:nvCxnSpPr>
        <xdr:cNvPr id="119" name="直線コネクタ 118"/>
        <xdr:cNvCxnSpPr/>
      </xdr:nvCxnSpPr>
      <xdr:spPr>
        <a:xfrm flipV="1">
          <a:off x="2908300" y="9737982"/>
          <a:ext cx="889000" cy="7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1176</xdr:rowOff>
    </xdr:from>
    <xdr:to>
      <xdr:col>4</xdr:col>
      <xdr:colOff>155575</xdr:colOff>
      <xdr:row>57</xdr:row>
      <xdr:rowOff>43680</xdr:rowOff>
    </xdr:to>
    <xdr:cxnSp macro="">
      <xdr:nvCxnSpPr>
        <xdr:cNvPr id="122" name="直線コネクタ 121"/>
        <xdr:cNvCxnSpPr/>
      </xdr:nvCxnSpPr>
      <xdr:spPr>
        <a:xfrm>
          <a:off x="2019300" y="9773826"/>
          <a:ext cx="889000" cy="4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1176</xdr:rowOff>
    </xdr:from>
    <xdr:to>
      <xdr:col>2</xdr:col>
      <xdr:colOff>638175</xdr:colOff>
      <xdr:row>57</xdr:row>
      <xdr:rowOff>35992</xdr:rowOff>
    </xdr:to>
    <xdr:cxnSp macro="">
      <xdr:nvCxnSpPr>
        <xdr:cNvPr id="125" name="直線コネクタ 124"/>
        <xdr:cNvCxnSpPr/>
      </xdr:nvCxnSpPr>
      <xdr:spPr>
        <a:xfrm flipV="1">
          <a:off x="1130300" y="9773826"/>
          <a:ext cx="8890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122520</xdr:rowOff>
    </xdr:from>
    <xdr:to>
      <xdr:col>6</xdr:col>
      <xdr:colOff>561975</xdr:colOff>
      <xdr:row>57</xdr:row>
      <xdr:rowOff>52670</xdr:rowOff>
    </xdr:to>
    <xdr:sp macro="" textlink="">
      <xdr:nvSpPr>
        <xdr:cNvPr id="135" name="円/楕円 134"/>
        <xdr:cNvSpPr/>
      </xdr:nvSpPr>
      <xdr:spPr>
        <a:xfrm>
          <a:off x="4584700" y="97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100947</xdr:rowOff>
    </xdr:from>
    <xdr:ext cx="534377" cy="259045"/>
    <xdr:sp macro="" textlink="">
      <xdr:nvSpPr>
        <xdr:cNvPr id="136" name="総務費該当値テキスト"/>
        <xdr:cNvSpPr txBox="1"/>
      </xdr:nvSpPr>
      <xdr:spPr>
        <a:xfrm>
          <a:off x="4686300" y="970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50,588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85982</xdr:rowOff>
    </xdr:from>
    <xdr:to>
      <xdr:col>5</xdr:col>
      <xdr:colOff>409575</xdr:colOff>
      <xdr:row>57</xdr:row>
      <xdr:rowOff>16132</xdr:rowOff>
    </xdr:to>
    <xdr:sp macro="" textlink="">
      <xdr:nvSpPr>
        <xdr:cNvPr id="137" name="円/楕円 136"/>
        <xdr:cNvSpPr/>
      </xdr:nvSpPr>
      <xdr:spPr>
        <a:xfrm>
          <a:off x="3746500" y="968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7259</xdr:rowOff>
    </xdr:from>
    <xdr:ext cx="534377" cy="259045"/>
    <xdr:sp macro="" textlink="">
      <xdr:nvSpPr>
        <xdr:cNvPr id="138" name="テキスト ボックス 137"/>
        <xdr:cNvSpPr txBox="1"/>
      </xdr:nvSpPr>
      <xdr:spPr>
        <a:xfrm>
          <a:off x="3530111" y="977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55,383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164330</xdr:rowOff>
    </xdr:from>
    <xdr:to>
      <xdr:col>4</xdr:col>
      <xdr:colOff>206375</xdr:colOff>
      <xdr:row>57</xdr:row>
      <xdr:rowOff>94480</xdr:rowOff>
    </xdr:to>
    <xdr:sp macro="" textlink="">
      <xdr:nvSpPr>
        <xdr:cNvPr id="139" name="円/楕円 138"/>
        <xdr:cNvSpPr/>
      </xdr:nvSpPr>
      <xdr:spPr>
        <a:xfrm>
          <a:off x="2857500" y="9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85607</xdr:rowOff>
    </xdr:from>
    <xdr:ext cx="534377" cy="259045"/>
    <xdr:sp macro="" textlink="">
      <xdr:nvSpPr>
        <xdr:cNvPr id="140" name="テキスト ボックス 139"/>
        <xdr:cNvSpPr txBox="1"/>
      </xdr:nvSpPr>
      <xdr:spPr>
        <a:xfrm>
          <a:off x="2641111" y="985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45,101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121826</xdr:rowOff>
    </xdr:from>
    <xdr:to>
      <xdr:col>3</xdr:col>
      <xdr:colOff>3175</xdr:colOff>
      <xdr:row>57</xdr:row>
      <xdr:rowOff>51976</xdr:rowOff>
    </xdr:to>
    <xdr:sp macro="" textlink="">
      <xdr:nvSpPr>
        <xdr:cNvPr id="141" name="円/楕円 140"/>
        <xdr:cNvSpPr/>
      </xdr:nvSpPr>
      <xdr:spPr>
        <a:xfrm>
          <a:off x="1968500" y="972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43103</xdr:rowOff>
    </xdr:from>
    <xdr:ext cx="534377" cy="259045"/>
    <xdr:sp macro="" textlink="">
      <xdr:nvSpPr>
        <xdr:cNvPr id="142" name="テキスト ボックス 141"/>
        <xdr:cNvSpPr txBox="1"/>
      </xdr:nvSpPr>
      <xdr:spPr>
        <a:xfrm>
          <a:off x="1752111" y="98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50,679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156642</xdr:rowOff>
    </xdr:from>
    <xdr:to>
      <xdr:col>1</xdr:col>
      <xdr:colOff>485775</xdr:colOff>
      <xdr:row>57</xdr:row>
      <xdr:rowOff>86792</xdr:rowOff>
    </xdr:to>
    <xdr:sp macro="" textlink="">
      <xdr:nvSpPr>
        <xdr:cNvPr id="143" name="円/楕円 142"/>
        <xdr:cNvSpPr/>
      </xdr:nvSpPr>
      <xdr:spPr>
        <a:xfrm>
          <a:off x="1079500" y="97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77919</xdr:rowOff>
    </xdr:from>
    <xdr:ext cx="534377" cy="259045"/>
    <xdr:sp macro="" textlink="">
      <xdr:nvSpPr>
        <xdr:cNvPr id="144" name="テキスト ボックス 143"/>
        <xdr:cNvSpPr txBox="1"/>
      </xdr:nvSpPr>
      <xdr:spPr>
        <a:xfrm>
          <a:off x="863111" y="98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169,290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68453</xdr:rowOff>
    </xdr:from>
    <xdr:to>
      <xdr:col>6</xdr:col>
      <xdr:colOff>511175</xdr:colOff>
      <xdr:row>77</xdr:row>
      <xdr:rowOff>31128</xdr:rowOff>
    </xdr:to>
    <xdr:cxnSp macro="">
      <xdr:nvCxnSpPr>
        <xdr:cNvPr id="174" name="直線コネクタ 173"/>
        <xdr:cNvCxnSpPr/>
      </xdr:nvCxnSpPr>
      <xdr:spPr>
        <a:xfrm flipV="1">
          <a:off x="3797300" y="13098653"/>
          <a:ext cx="838200" cy="13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6278</xdr:rowOff>
    </xdr:from>
    <xdr:ext cx="599010" cy="259045"/>
    <xdr:sp macro="" textlink="">
      <xdr:nvSpPr>
        <xdr:cNvPr id="175" name="民生費平均値テキスト"/>
        <xdr:cNvSpPr txBox="1"/>
      </xdr:nvSpPr>
      <xdr:spPr>
        <a:xfrm>
          <a:off x="4686300" y="12865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31128</xdr:rowOff>
    </xdr:from>
    <xdr:to>
      <xdr:col>5</xdr:col>
      <xdr:colOff>358775</xdr:colOff>
      <xdr:row>77</xdr:row>
      <xdr:rowOff>91529</xdr:rowOff>
    </xdr:to>
    <xdr:cxnSp macro="">
      <xdr:nvCxnSpPr>
        <xdr:cNvPr id="177" name="直線コネクタ 176"/>
        <xdr:cNvCxnSpPr/>
      </xdr:nvCxnSpPr>
      <xdr:spPr>
        <a:xfrm flipV="1">
          <a:off x="2908300" y="13232778"/>
          <a:ext cx="889000" cy="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15879</xdr:rowOff>
    </xdr:from>
    <xdr:ext cx="599010" cy="259045"/>
    <xdr:sp macro="" textlink="">
      <xdr:nvSpPr>
        <xdr:cNvPr id="179" name="テキスト ボックス 178"/>
        <xdr:cNvSpPr txBox="1"/>
      </xdr:nvSpPr>
      <xdr:spPr>
        <a:xfrm>
          <a:off x="3497794"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91529</xdr:rowOff>
    </xdr:from>
    <xdr:to>
      <xdr:col>4</xdr:col>
      <xdr:colOff>155575</xdr:colOff>
      <xdr:row>78</xdr:row>
      <xdr:rowOff>20092</xdr:rowOff>
    </xdr:to>
    <xdr:cxnSp macro="">
      <xdr:nvCxnSpPr>
        <xdr:cNvPr id="180" name="直線コネクタ 179"/>
        <xdr:cNvCxnSpPr/>
      </xdr:nvCxnSpPr>
      <xdr:spPr>
        <a:xfrm flipV="1">
          <a:off x="2019300" y="13293179"/>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147057</xdr:rowOff>
    </xdr:from>
    <xdr:ext cx="599010" cy="259045"/>
    <xdr:sp macro="" textlink="">
      <xdr:nvSpPr>
        <xdr:cNvPr id="182" name="テキスト ボックス 181"/>
        <xdr:cNvSpPr txBox="1"/>
      </xdr:nvSpPr>
      <xdr:spPr>
        <a:xfrm>
          <a:off x="2608794"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20092</xdr:rowOff>
    </xdr:from>
    <xdr:to>
      <xdr:col>2</xdr:col>
      <xdr:colOff>638175</xdr:colOff>
      <xdr:row>78</xdr:row>
      <xdr:rowOff>72289</xdr:rowOff>
    </xdr:to>
    <xdr:cxnSp macro="">
      <xdr:nvCxnSpPr>
        <xdr:cNvPr id="183" name="直線コネクタ 182"/>
        <xdr:cNvCxnSpPr/>
      </xdr:nvCxnSpPr>
      <xdr:spPr>
        <a:xfrm flipV="1">
          <a:off x="1130300" y="13393192"/>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59390</xdr:rowOff>
    </xdr:from>
    <xdr:ext cx="599010" cy="259045"/>
    <xdr:sp macro="" textlink="">
      <xdr:nvSpPr>
        <xdr:cNvPr id="185" name="テキスト ボックス 184"/>
        <xdr:cNvSpPr txBox="1"/>
      </xdr:nvSpPr>
      <xdr:spPr>
        <a:xfrm>
          <a:off x="1719794" y="1308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129963</xdr:rowOff>
    </xdr:from>
    <xdr:ext cx="599010" cy="259045"/>
    <xdr:sp macro="" textlink="">
      <xdr:nvSpPr>
        <xdr:cNvPr id="187" name="テキスト ボックス 186"/>
        <xdr:cNvSpPr txBox="1"/>
      </xdr:nvSpPr>
      <xdr:spPr>
        <a:xfrm>
          <a:off x="830794" y="1316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17653</xdr:rowOff>
    </xdr:from>
    <xdr:to>
      <xdr:col>6</xdr:col>
      <xdr:colOff>561975</xdr:colOff>
      <xdr:row>76</xdr:row>
      <xdr:rowOff>119253</xdr:rowOff>
    </xdr:to>
    <xdr:sp macro="" textlink="">
      <xdr:nvSpPr>
        <xdr:cNvPr id="193" name="円/楕円 192"/>
        <xdr:cNvSpPr/>
      </xdr:nvSpPr>
      <xdr:spPr>
        <a:xfrm>
          <a:off x="4584700" y="1304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167530</xdr:rowOff>
    </xdr:from>
    <xdr:ext cx="599010" cy="259045"/>
    <xdr:sp macro="" textlink="">
      <xdr:nvSpPr>
        <xdr:cNvPr id="194" name="民生費該当値テキスト"/>
        <xdr:cNvSpPr txBox="1"/>
      </xdr:nvSpPr>
      <xdr:spPr>
        <a:xfrm>
          <a:off x="4686300" y="1302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158,610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151778</xdr:rowOff>
    </xdr:from>
    <xdr:to>
      <xdr:col>5</xdr:col>
      <xdr:colOff>409575</xdr:colOff>
      <xdr:row>77</xdr:row>
      <xdr:rowOff>81928</xdr:rowOff>
    </xdr:to>
    <xdr:sp macro="" textlink="">
      <xdr:nvSpPr>
        <xdr:cNvPr id="195" name="円/楕円 194"/>
        <xdr:cNvSpPr/>
      </xdr:nvSpPr>
      <xdr:spPr>
        <a:xfrm>
          <a:off x="3746500" y="131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73055</xdr:rowOff>
    </xdr:from>
    <xdr:ext cx="599010" cy="259045"/>
    <xdr:sp macro="" textlink="">
      <xdr:nvSpPr>
        <xdr:cNvPr id="196" name="テキスト ボックス 195"/>
        <xdr:cNvSpPr txBox="1"/>
      </xdr:nvSpPr>
      <xdr:spPr>
        <a:xfrm>
          <a:off x="3497794" y="1327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148,049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40729</xdr:rowOff>
    </xdr:from>
    <xdr:to>
      <xdr:col>4</xdr:col>
      <xdr:colOff>206375</xdr:colOff>
      <xdr:row>77</xdr:row>
      <xdr:rowOff>142329</xdr:rowOff>
    </xdr:to>
    <xdr:sp macro="" textlink="">
      <xdr:nvSpPr>
        <xdr:cNvPr id="197" name="円/楕円 196"/>
        <xdr:cNvSpPr/>
      </xdr:nvSpPr>
      <xdr:spPr>
        <a:xfrm>
          <a:off x="2857500" y="1324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133456</xdr:rowOff>
    </xdr:from>
    <xdr:ext cx="599010" cy="259045"/>
    <xdr:sp macro="" textlink="">
      <xdr:nvSpPr>
        <xdr:cNvPr id="198" name="テキスト ボックス 197"/>
        <xdr:cNvSpPr txBox="1"/>
      </xdr:nvSpPr>
      <xdr:spPr>
        <a:xfrm>
          <a:off x="2608794" y="1333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143,293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140742</xdr:rowOff>
    </xdr:from>
    <xdr:to>
      <xdr:col>3</xdr:col>
      <xdr:colOff>3175</xdr:colOff>
      <xdr:row>78</xdr:row>
      <xdr:rowOff>70892</xdr:rowOff>
    </xdr:to>
    <xdr:sp macro="" textlink="">
      <xdr:nvSpPr>
        <xdr:cNvPr id="199" name="円/楕円 198"/>
        <xdr:cNvSpPr/>
      </xdr:nvSpPr>
      <xdr:spPr>
        <a:xfrm>
          <a:off x="1968500" y="133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62019</xdr:rowOff>
    </xdr:from>
    <xdr:ext cx="599010" cy="259045"/>
    <xdr:sp macro="" textlink="">
      <xdr:nvSpPr>
        <xdr:cNvPr id="200" name="テキスト ボックス 199"/>
        <xdr:cNvSpPr txBox="1"/>
      </xdr:nvSpPr>
      <xdr:spPr>
        <a:xfrm>
          <a:off x="1719794" y="13435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135,418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21489</xdr:rowOff>
    </xdr:from>
    <xdr:to>
      <xdr:col>1</xdr:col>
      <xdr:colOff>485775</xdr:colOff>
      <xdr:row>78</xdr:row>
      <xdr:rowOff>123089</xdr:rowOff>
    </xdr:to>
    <xdr:sp macro="" textlink="">
      <xdr:nvSpPr>
        <xdr:cNvPr id="201" name="円/楕円 200"/>
        <xdr:cNvSpPr/>
      </xdr:nvSpPr>
      <xdr:spPr>
        <a:xfrm>
          <a:off x="1079500" y="1339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114216</xdr:rowOff>
    </xdr:from>
    <xdr:ext cx="599010" cy="259045"/>
    <xdr:sp macro="" textlink="">
      <xdr:nvSpPr>
        <xdr:cNvPr id="202" name="テキスト ボックス 201"/>
        <xdr:cNvSpPr txBox="1"/>
      </xdr:nvSpPr>
      <xdr:spPr>
        <a:xfrm>
          <a:off x="830794" y="1348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166160</xdr:rowOff>
    </xdr:from>
    <xdr:to>
      <xdr:col>6</xdr:col>
      <xdr:colOff>511175</xdr:colOff>
      <xdr:row>98</xdr:row>
      <xdr:rowOff>33210</xdr:rowOff>
    </xdr:to>
    <xdr:cxnSp macro="">
      <xdr:nvCxnSpPr>
        <xdr:cNvPr id="232" name="直線コネクタ 231"/>
        <xdr:cNvCxnSpPr/>
      </xdr:nvCxnSpPr>
      <xdr:spPr>
        <a:xfrm>
          <a:off x="3797300" y="16796810"/>
          <a:ext cx="838200" cy="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166160</xdr:rowOff>
    </xdr:from>
    <xdr:to>
      <xdr:col>5</xdr:col>
      <xdr:colOff>358775</xdr:colOff>
      <xdr:row>98</xdr:row>
      <xdr:rowOff>21189</xdr:rowOff>
    </xdr:to>
    <xdr:cxnSp macro="">
      <xdr:nvCxnSpPr>
        <xdr:cNvPr id="235" name="直線コネクタ 234"/>
        <xdr:cNvCxnSpPr/>
      </xdr:nvCxnSpPr>
      <xdr:spPr>
        <a:xfrm flipV="1">
          <a:off x="2908300" y="16796810"/>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21189</xdr:rowOff>
    </xdr:from>
    <xdr:to>
      <xdr:col>4</xdr:col>
      <xdr:colOff>155575</xdr:colOff>
      <xdr:row>98</xdr:row>
      <xdr:rowOff>47403</xdr:rowOff>
    </xdr:to>
    <xdr:cxnSp macro="">
      <xdr:nvCxnSpPr>
        <xdr:cNvPr id="238" name="直線コネクタ 237"/>
        <xdr:cNvCxnSpPr/>
      </xdr:nvCxnSpPr>
      <xdr:spPr>
        <a:xfrm flipV="1">
          <a:off x="2019300" y="16823289"/>
          <a:ext cx="889000" cy="2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47403</xdr:rowOff>
    </xdr:from>
    <xdr:to>
      <xdr:col>2</xdr:col>
      <xdr:colOff>638175</xdr:colOff>
      <xdr:row>98</xdr:row>
      <xdr:rowOff>59004</xdr:rowOff>
    </xdr:to>
    <xdr:cxnSp macro="">
      <xdr:nvCxnSpPr>
        <xdr:cNvPr id="241" name="直線コネクタ 240"/>
        <xdr:cNvCxnSpPr/>
      </xdr:nvCxnSpPr>
      <xdr:spPr>
        <a:xfrm flipV="1">
          <a:off x="1130300" y="16849503"/>
          <a:ext cx="8890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153860</xdr:rowOff>
    </xdr:from>
    <xdr:to>
      <xdr:col>6</xdr:col>
      <xdr:colOff>561975</xdr:colOff>
      <xdr:row>98</xdr:row>
      <xdr:rowOff>84010</xdr:rowOff>
    </xdr:to>
    <xdr:sp macro="" textlink="">
      <xdr:nvSpPr>
        <xdr:cNvPr id="251" name="円/楕円 250"/>
        <xdr:cNvSpPr/>
      </xdr:nvSpPr>
      <xdr:spPr>
        <a:xfrm>
          <a:off x="4584700" y="167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132287</xdr:rowOff>
    </xdr:from>
    <xdr:ext cx="534377" cy="259045"/>
    <xdr:sp macro="" textlink="">
      <xdr:nvSpPr>
        <xdr:cNvPr id="252" name="衛生費該当値テキスト"/>
        <xdr:cNvSpPr txBox="1"/>
      </xdr:nvSpPr>
      <xdr:spPr>
        <a:xfrm>
          <a:off x="4686300" y="1676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29,590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115360</xdr:rowOff>
    </xdr:from>
    <xdr:to>
      <xdr:col>5</xdr:col>
      <xdr:colOff>409575</xdr:colOff>
      <xdr:row>98</xdr:row>
      <xdr:rowOff>45510</xdr:rowOff>
    </xdr:to>
    <xdr:sp macro="" textlink="">
      <xdr:nvSpPr>
        <xdr:cNvPr id="253" name="円/楕円 252"/>
        <xdr:cNvSpPr/>
      </xdr:nvSpPr>
      <xdr:spPr>
        <a:xfrm>
          <a:off x="3746500" y="1674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36637</xdr:rowOff>
    </xdr:from>
    <xdr:ext cx="534377" cy="259045"/>
    <xdr:sp macro="" textlink="">
      <xdr:nvSpPr>
        <xdr:cNvPr id="254" name="テキスト ボックス 253"/>
        <xdr:cNvSpPr txBox="1"/>
      </xdr:nvSpPr>
      <xdr:spPr>
        <a:xfrm>
          <a:off x="3530111" y="168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141839</xdr:rowOff>
    </xdr:from>
    <xdr:to>
      <xdr:col>4</xdr:col>
      <xdr:colOff>206375</xdr:colOff>
      <xdr:row>98</xdr:row>
      <xdr:rowOff>71989</xdr:rowOff>
    </xdr:to>
    <xdr:sp macro="" textlink="">
      <xdr:nvSpPr>
        <xdr:cNvPr id="255" name="円/楕円 254"/>
        <xdr:cNvSpPr/>
      </xdr:nvSpPr>
      <xdr:spPr>
        <a:xfrm>
          <a:off x="2857500" y="1677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63116</xdr:rowOff>
    </xdr:from>
    <xdr:ext cx="534377" cy="259045"/>
    <xdr:sp macro="" textlink="">
      <xdr:nvSpPr>
        <xdr:cNvPr id="256" name="テキスト ボックス 255"/>
        <xdr:cNvSpPr txBox="1"/>
      </xdr:nvSpPr>
      <xdr:spPr>
        <a:xfrm>
          <a:off x="2641111" y="1686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168053</xdr:rowOff>
    </xdr:from>
    <xdr:to>
      <xdr:col>3</xdr:col>
      <xdr:colOff>3175</xdr:colOff>
      <xdr:row>98</xdr:row>
      <xdr:rowOff>98203</xdr:rowOff>
    </xdr:to>
    <xdr:sp macro="" textlink="">
      <xdr:nvSpPr>
        <xdr:cNvPr id="257" name="円/楕円 256"/>
        <xdr:cNvSpPr/>
      </xdr:nvSpPr>
      <xdr:spPr>
        <a:xfrm>
          <a:off x="1968500" y="167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89330</xdr:rowOff>
    </xdr:from>
    <xdr:ext cx="534377" cy="259045"/>
    <xdr:sp macro="" textlink="">
      <xdr:nvSpPr>
        <xdr:cNvPr id="258" name="テキスト ボックス 257"/>
        <xdr:cNvSpPr txBox="1"/>
      </xdr:nvSpPr>
      <xdr:spPr>
        <a:xfrm>
          <a:off x="1752111" y="1689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8204</xdr:rowOff>
    </xdr:from>
    <xdr:to>
      <xdr:col>1</xdr:col>
      <xdr:colOff>485775</xdr:colOff>
      <xdr:row>98</xdr:row>
      <xdr:rowOff>109804</xdr:rowOff>
    </xdr:to>
    <xdr:sp macro="" textlink="">
      <xdr:nvSpPr>
        <xdr:cNvPr id="259" name="円/楕円 258"/>
        <xdr:cNvSpPr/>
      </xdr:nvSpPr>
      <xdr:spPr>
        <a:xfrm>
          <a:off x="1079500" y="1681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100931</xdr:rowOff>
    </xdr:from>
    <xdr:ext cx="534377" cy="259045"/>
    <xdr:sp macro="" textlink="">
      <xdr:nvSpPr>
        <xdr:cNvPr id="260" name="テキスト ボックス 259"/>
        <xdr:cNvSpPr txBox="1"/>
      </xdr:nvSpPr>
      <xdr:spPr>
        <a:xfrm>
          <a:off x="863111" y="1690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166903</xdr:rowOff>
    </xdr:from>
    <xdr:to>
      <xdr:col>15</xdr:col>
      <xdr:colOff>180975</xdr:colOff>
      <xdr:row>38</xdr:row>
      <xdr:rowOff>82550</xdr:rowOff>
    </xdr:to>
    <xdr:cxnSp macro="">
      <xdr:nvCxnSpPr>
        <xdr:cNvPr id="287" name="直線コネクタ 286"/>
        <xdr:cNvCxnSpPr/>
      </xdr:nvCxnSpPr>
      <xdr:spPr>
        <a:xfrm flipV="1">
          <a:off x="9639300" y="6339103"/>
          <a:ext cx="838200" cy="25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70299</xdr:rowOff>
    </xdr:from>
    <xdr:ext cx="378565" cy="259045"/>
    <xdr:sp macro="" textlink="">
      <xdr:nvSpPr>
        <xdr:cNvPr id="288" name="労働費平均値テキスト"/>
        <xdr:cNvSpPr txBox="1"/>
      </xdr:nvSpPr>
      <xdr:spPr>
        <a:xfrm>
          <a:off x="10528300" y="6413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159131</xdr:rowOff>
    </xdr:from>
    <xdr:to>
      <xdr:col>14</xdr:col>
      <xdr:colOff>28575</xdr:colOff>
      <xdr:row>38</xdr:row>
      <xdr:rowOff>82550</xdr:rowOff>
    </xdr:to>
    <xdr:cxnSp macro="">
      <xdr:nvCxnSpPr>
        <xdr:cNvPr id="290" name="直線コネクタ 289"/>
        <xdr:cNvCxnSpPr/>
      </xdr:nvCxnSpPr>
      <xdr:spPr>
        <a:xfrm>
          <a:off x="8750300" y="6502781"/>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18999</xdr:rowOff>
    </xdr:from>
    <xdr:to>
      <xdr:col>12</xdr:col>
      <xdr:colOff>511175</xdr:colOff>
      <xdr:row>37</xdr:row>
      <xdr:rowOff>159131</xdr:rowOff>
    </xdr:to>
    <xdr:cxnSp macro="">
      <xdr:nvCxnSpPr>
        <xdr:cNvPr id="293" name="直線コネクタ 292"/>
        <xdr:cNvCxnSpPr/>
      </xdr:nvCxnSpPr>
      <xdr:spPr>
        <a:xfrm>
          <a:off x="7861300" y="6362649"/>
          <a:ext cx="889000" cy="1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74778</xdr:rowOff>
    </xdr:from>
    <xdr:to>
      <xdr:col>11</xdr:col>
      <xdr:colOff>307975</xdr:colOff>
      <xdr:row>37</xdr:row>
      <xdr:rowOff>18999</xdr:rowOff>
    </xdr:to>
    <xdr:cxnSp macro="">
      <xdr:nvCxnSpPr>
        <xdr:cNvPr id="296" name="直線コネクタ 295"/>
        <xdr:cNvCxnSpPr/>
      </xdr:nvCxnSpPr>
      <xdr:spPr>
        <a:xfrm>
          <a:off x="6972300" y="6246978"/>
          <a:ext cx="889000" cy="11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116103</xdr:rowOff>
    </xdr:from>
    <xdr:to>
      <xdr:col>15</xdr:col>
      <xdr:colOff>231775</xdr:colOff>
      <xdr:row>37</xdr:row>
      <xdr:rowOff>46253</xdr:rowOff>
    </xdr:to>
    <xdr:sp macro="" textlink="">
      <xdr:nvSpPr>
        <xdr:cNvPr id="306" name="円/楕円 305"/>
        <xdr:cNvSpPr/>
      </xdr:nvSpPr>
      <xdr:spPr>
        <a:xfrm>
          <a:off x="10426700" y="628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138980</xdr:rowOff>
    </xdr:from>
    <xdr:ext cx="469744" cy="259045"/>
    <xdr:sp macro="" textlink="">
      <xdr:nvSpPr>
        <xdr:cNvPr id="307" name="労働費該当値テキスト"/>
        <xdr:cNvSpPr txBox="1"/>
      </xdr:nvSpPr>
      <xdr:spPr>
        <a:xfrm>
          <a:off x="10528300" y="61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31750</xdr:rowOff>
    </xdr:from>
    <xdr:to>
      <xdr:col>14</xdr:col>
      <xdr:colOff>79375</xdr:colOff>
      <xdr:row>38</xdr:row>
      <xdr:rowOff>133350</xdr:rowOff>
    </xdr:to>
    <xdr:sp macro="" textlink="">
      <xdr:nvSpPr>
        <xdr:cNvPr id="308" name="円/楕円 307"/>
        <xdr:cNvSpPr/>
      </xdr:nvSpPr>
      <xdr:spPr>
        <a:xfrm>
          <a:off x="9588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124477</xdr:rowOff>
    </xdr:from>
    <xdr:ext cx="378565" cy="259045"/>
    <xdr:sp macro="" textlink="">
      <xdr:nvSpPr>
        <xdr:cNvPr id="309" name="テキスト ボックス 308"/>
        <xdr:cNvSpPr txBox="1"/>
      </xdr:nvSpPr>
      <xdr:spPr>
        <a:xfrm>
          <a:off x="9450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108331</xdr:rowOff>
    </xdr:from>
    <xdr:to>
      <xdr:col>12</xdr:col>
      <xdr:colOff>561975</xdr:colOff>
      <xdr:row>38</xdr:row>
      <xdr:rowOff>38481</xdr:rowOff>
    </xdr:to>
    <xdr:sp macro="" textlink="">
      <xdr:nvSpPr>
        <xdr:cNvPr id="310" name="円/楕円 309"/>
        <xdr:cNvSpPr/>
      </xdr:nvSpPr>
      <xdr:spPr>
        <a:xfrm>
          <a:off x="8699500" y="64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29608</xdr:rowOff>
    </xdr:from>
    <xdr:ext cx="378565" cy="259045"/>
    <xdr:sp macro="" textlink="">
      <xdr:nvSpPr>
        <xdr:cNvPr id="311" name="テキスト ボックス 310"/>
        <xdr:cNvSpPr txBox="1"/>
      </xdr:nvSpPr>
      <xdr:spPr>
        <a:xfrm>
          <a:off x="8561017" y="6544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139649</xdr:rowOff>
    </xdr:from>
    <xdr:to>
      <xdr:col>11</xdr:col>
      <xdr:colOff>358775</xdr:colOff>
      <xdr:row>37</xdr:row>
      <xdr:rowOff>69799</xdr:rowOff>
    </xdr:to>
    <xdr:sp macro="" textlink="">
      <xdr:nvSpPr>
        <xdr:cNvPr id="312" name="円/楕円 311"/>
        <xdr:cNvSpPr/>
      </xdr:nvSpPr>
      <xdr:spPr>
        <a:xfrm>
          <a:off x="7810500" y="631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60926</xdr:rowOff>
    </xdr:from>
    <xdr:ext cx="469744" cy="259045"/>
    <xdr:sp macro="" textlink="">
      <xdr:nvSpPr>
        <xdr:cNvPr id="313" name="テキスト ボックス 312"/>
        <xdr:cNvSpPr txBox="1"/>
      </xdr:nvSpPr>
      <xdr:spPr>
        <a:xfrm>
          <a:off x="7626427" y="640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23978</xdr:rowOff>
    </xdr:from>
    <xdr:to>
      <xdr:col>10</xdr:col>
      <xdr:colOff>155575</xdr:colOff>
      <xdr:row>36</xdr:row>
      <xdr:rowOff>125578</xdr:rowOff>
    </xdr:to>
    <xdr:sp macro="" textlink="">
      <xdr:nvSpPr>
        <xdr:cNvPr id="314" name="円/楕円 313"/>
        <xdr:cNvSpPr/>
      </xdr:nvSpPr>
      <xdr:spPr>
        <a:xfrm>
          <a:off x="6921500" y="619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116705</xdr:rowOff>
    </xdr:from>
    <xdr:ext cx="469744" cy="259045"/>
    <xdr:sp macro="" textlink="">
      <xdr:nvSpPr>
        <xdr:cNvPr id="315" name="テキスト ボックス 314"/>
        <xdr:cNvSpPr txBox="1"/>
      </xdr:nvSpPr>
      <xdr:spPr>
        <a:xfrm>
          <a:off x="6737427" y="628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103059</xdr:rowOff>
    </xdr:from>
    <xdr:to>
      <xdr:col>15</xdr:col>
      <xdr:colOff>180975</xdr:colOff>
      <xdr:row>58</xdr:row>
      <xdr:rowOff>153040</xdr:rowOff>
    </xdr:to>
    <xdr:cxnSp macro="">
      <xdr:nvCxnSpPr>
        <xdr:cNvPr id="346" name="直線コネクタ 345"/>
        <xdr:cNvCxnSpPr/>
      </xdr:nvCxnSpPr>
      <xdr:spPr>
        <a:xfrm flipV="1">
          <a:off x="9639300" y="10047159"/>
          <a:ext cx="838200" cy="4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7"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153040</xdr:rowOff>
    </xdr:from>
    <xdr:to>
      <xdr:col>14</xdr:col>
      <xdr:colOff>28575</xdr:colOff>
      <xdr:row>58</xdr:row>
      <xdr:rowOff>163833</xdr:rowOff>
    </xdr:to>
    <xdr:cxnSp macro="">
      <xdr:nvCxnSpPr>
        <xdr:cNvPr id="349" name="直線コネクタ 348"/>
        <xdr:cNvCxnSpPr/>
      </xdr:nvCxnSpPr>
      <xdr:spPr>
        <a:xfrm flipV="1">
          <a:off x="8750300" y="10097140"/>
          <a:ext cx="8890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1" name="テキスト ボックス 350"/>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163833</xdr:rowOff>
    </xdr:from>
    <xdr:to>
      <xdr:col>12</xdr:col>
      <xdr:colOff>511175</xdr:colOff>
      <xdr:row>59</xdr:row>
      <xdr:rowOff>3063</xdr:rowOff>
    </xdr:to>
    <xdr:cxnSp macro="">
      <xdr:nvCxnSpPr>
        <xdr:cNvPr id="352" name="直線コネクタ 351"/>
        <xdr:cNvCxnSpPr/>
      </xdr:nvCxnSpPr>
      <xdr:spPr>
        <a:xfrm flipV="1">
          <a:off x="7861300" y="10107933"/>
          <a:ext cx="8890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103961</xdr:rowOff>
    </xdr:from>
    <xdr:ext cx="534377" cy="259045"/>
    <xdr:sp macro="" textlink="">
      <xdr:nvSpPr>
        <xdr:cNvPr id="354" name="テキスト ボックス 353"/>
        <xdr:cNvSpPr txBox="1"/>
      </xdr:nvSpPr>
      <xdr:spPr>
        <a:xfrm>
          <a:off x="8483111" y="97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3063</xdr:rowOff>
    </xdr:from>
    <xdr:to>
      <xdr:col>11</xdr:col>
      <xdr:colOff>307975</xdr:colOff>
      <xdr:row>59</xdr:row>
      <xdr:rowOff>6492</xdr:rowOff>
    </xdr:to>
    <xdr:cxnSp macro="">
      <xdr:nvCxnSpPr>
        <xdr:cNvPr id="355" name="直線コネクタ 354"/>
        <xdr:cNvCxnSpPr/>
      </xdr:nvCxnSpPr>
      <xdr:spPr>
        <a:xfrm flipV="1">
          <a:off x="6972300" y="1011861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110738</xdr:rowOff>
    </xdr:from>
    <xdr:ext cx="534377" cy="259045"/>
    <xdr:sp macro="" textlink="">
      <xdr:nvSpPr>
        <xdr:cNvPr id="357" name="テキスト ボックス 356"/>
        <xdr:cNvSpPr txBox="1"/>
      </xdr:nvSpPr>
      <xdr:spPr>
        <a:xfrm>
          <a:off x="7594111" y="971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133646</xdr:rowOff>
    </xdr:from>
    <xdr:ext cx="534377" cy="259045"/>
    <xdr:sp macro="" textlink="">
      <xdr:nvSpPr>
        <xdr:cNvPr id="359" name="テキスト ボックス 358"/>
        <xdr:cNvSpPr txBox="1"/>
      </xdr:nvSpPr>
      <xdr:spPr>
        <a:xfrm>
          <a:off x="6705111" y="97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52259</xdr:rowOff>
    </xdr:from>
    <xdr:to>
      <xdr:col>15</xdr:col>
      <xdr:colOff>231775</xdr:colOff>
      <xdr:row>58</xdr:row>
      <xdr:rowOff>153859</xdr:rowOff>
    </xdr:to>
    <xdr:sp macro="" textlink="">
      <xdr:nvSpPr>
        <xdr:cNvPr id="365" name="円/楕円 364"/>
        <xdr:cNvSpPr/>
      </xdr:nvSpPr>
      <xdr:spPr>
        <a:xfrm>
          <a:off x="10426700" y="99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30686</xdr:rowOff>
    </xdr:from>
    <xdr:ext cx="534377" cy="259045"/>
    <xdr:sp macro="" textlink="">
      <xdr:nvSpPr>
        <xdr:cNvPr id="366" name="農林水産業費該当値テキスト"/>
        <xdr:cNvSpPr txBox="1"/>
      </xdr:nvSpPr>
      <xdr:spPr>
        <a:xfrm>
          <a:off x="10528300" y="99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10,244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102240</xdr:rowOff>
    </xdr:from>
    <xdr:to>
      <xdr:col>14</xdr:col>
      <xdr:colOff>79375</xdr:colOff>
      <xdr:row>59</xdr:row>
      <xdr:rowOff>32390</xdr:rowOff>
    </xdr:to>
    <xdr:sp macro="" textlink="">
      <xdr:nvSpPr>
        <xdr:cNvPr id="367" name="円/楕円 366"/>
        <xdr:cNvSpPr/>
      </xdr:nvSpPr>
      <xdr:spPr>
        <a:xfrm>
          <a:off x="9588500" y="1004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23517</xdr:rowOff>
    </xdr:from>
    <xdr:ext cx="469744" cy="259045"/>
    <xdr:sp macro="" textlink="">
      <xdr:nvSpPr>
        <xdr:cNvPr id="368" name="テキスト ボックス 367"/>
        <xdr:cNvSpPr txBox="1"/>
      </xdr:nvSpPr>
      <xdr:spPr>
        <a:xfrm>
          <a:off x="9404427" y="1013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113033</xdr:rowOff>
    </xdr:from>
    <xdr:to>
      <xdr:col>12</xdr:col>
      <xdr:colOff>561975</xdr:colOff>
      <xdr:row>59</xdr:row>
      <xdr:rowOff>43183</xdr:rowOff>
    </xdr:to>
    <xdr:sp macro="" textlink="">
      <xdr:nvSpPr>
        <xdr:cNvPr id="369" name="円/楕円 368"/>
        <xdr:cNvSpPr/>
      </xdr:nvSpPr>
      <xdr:spPr>
        <a:xfrm>
          <a:off x="8699500" y="1005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34310</xdr:rowOff>
    </xdr:from>
    <xdr:ext cx="469744" cy="259045"/>
    <xdr:sp macro="" textlink="">
      <xdr:nvSpPr>
        <xdr:cNvPr id="370" name="テキスト ボックス 369"/>
        <xdr:cNvSpPr txBox="1"/>
      </xdr:nvSpPr>
      <xdr:spPr>
        <a:xfrm>
          <a:off x="8515427" y="1014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123713</xdr:rowOff>
    </xdr:from>
    <xdr:to>
      <xdr:col>11</xdr:col>
      <xdr:colOff>358775</xdr:colOff>
      <xdr:row>59</xdr:row>
      <xdr:rowOff>53863</xdr:rowOff>
    </xdr:to>
    <xdr:sp macro="" textlink="">
      <xdr:nvSpPr>
        <xdr:cNvPr id="371" name="円/楕円 370"/>
        <xdr:cNvSpPr/>
      </xdr:nvSpPr>
      <xdr:spPr>
        <a:xfrm>
          <a:off x="7810500" y="100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44990</xdr:rowOff>
    </xdr:from>
    <xdr:ext cx="469744" cy="259045"/>
    <xdr:sp macro="" textlink="">
      <xdr:nvSpPr>
        <xdr:cNvPr id="372" name="テキスト ボックス 371"/>
        <xdr:cNvSpPr txBox="1"/>
      </xdr:nvSpPr>
      <xdr:spPr>
        <a:xfrm>
          <a:off x="7626427" y="1016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127142</xdr:rowOff>
    </xdr:from>
    <xdr:to>
      <xdr:col>10</xdr:col>
      <xdr:colOff>155575</xdr:colOff>
      <xdr:row>59</xdr:row>
      <xdr:rowOff>57292</xdr:rowOff>
    </xdr:to>
    <xdr:sp macro="" textlink="">
      <xdr:nvSpPr>
        <xdr:cNvPr id="373" name="円/楕円 372"/>
        <xdr:cNvSpPr/>
      </xdr:nvSpPr>
      <xdr:spPr>
        <a:xfrm>
          <a:off x="6921500" y="100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48419</xdr:rowOff>
    </xdr:from>
    <xdr:ext cx="469744" cy="259045"/>
    <xdr:sp macro="" textlink="">
      <xdr:nvSpPr>
        <xdr:cNvPr id="374" name="テキスト ボックス 373"/>
        <xdr:cNvSpPr txBox="1"/>
      </xdr:nvSpPr>
      <xdr:spPr>
        <a:xfrm>
          <a:off x="6737427" y="1016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92380</xdr:rowOff>
    </xdr:from>
    <xdr:to>
      <xdr:col>15</xdr:col>
      <xdr:colOff>180975</xdr:colOff>
      <xdr:row>78</xdr:row>
      <xdr:rowOff>118309</xdr:rowOff>
    </xdr:to>
    <xdr:cxnSp macro="">
      <xdr:nvCxnSpPr>
        <xdr:cNvPr id="405" name="直線コネクタ 404"/>
        <xdr:cNvCxnSpPr/>
      </xdr:nvCxnSpPr>
      <xdr:spPr>
        <a:xfrm>
          <a:off x="9639300" y="13465480"/>
          <a:ext cx="838200" cy="2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92380</xdr:rowOff>
    </xdr:from>
    <xdr:to>
      <xdr:col>14</xdr:col>
      <xdr:colOff>28575</xdr:colOff>
      <xdr:row>78</xdr:row>
      <xdr:rowOff>106846</xdr:rowOff>
    </xdr:to>
    <xdr:cxnSp macro="">
      <xdr:nvCxnSpPr>
        <xdr:cNvPr id="408" name="直線コネクタ 407"/>
        <xdr:cNvCxnSpPr/>
      </xdr:nvCxnSpPr>
      <xdr:spPr>
        <a:xfrm flipV="1">
          <a:off x="8750300" y="13465480"/>
          <a:ext cx="889000" cy="1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0" name="テキスト ボックス 409"/>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106846</xdr:rowOff>
    </xdr:from>
    <xdr:to>
      <xdr:col>12</xdr:col>
      <xdr:colOff>511175</xdr:colOff>
      <xdr:row>78</xdr:row>
      <xdr:rowOff>131797</xdr:rowOff>
    </xdr:to>
    <xdr:cxnSp macro="">
      <xdr:nvCxnSpPr>
        <xdr:cNvPr id="411" name="直線コネクタ 410"/>
        <xdr:cNvCxnSpPr/>
      </xdr:nvCxnSpPr>
      <xdr:spPr>
        <a:xfrm flipV="1">
          <a:off x="7861300" y="13479946"/>
          <a:ext cx="889000" cy="2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3" name="テキスト ボックス 412"/>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81211</xdr:rowOff>
    </xdr:from>
    <xdr:to>
      <xdr:col>11</xdr:col>
      <xdr:colOff>307975</xdr:colOff>
      <xdr:row>78</xdr:row>
      <xdr:rowOff>131797</xdr:rowOff>
    </xdr:to>
    <xdr:cxnSp macro="">
      <xdr:nvCxnSpPr>
        <xdr:cNvPr id="414" name="直線コネクタ 413"/>
        <xdr:cNvCxnSpPr/>
      </xdr:nvCxnSpPr>
      <xdr:spPr>
        <a:xfrm>
          <a:off x="6972300" y="13454311"/>
          <a:ext cx="889000" cy="5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6" name="テキスト ボックス 415"/>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18" name="テキスト ボックス 417"/>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67509</xdr:rowOff>
    </xdr:from>
    <xdr:to>
      <xdr:col>15</xdr:col>
      <xdr:colOff>231775</xdr:colOff>
      <xdr:row>78</xdr:row>
      <xdr:rowOff>169109</xdr:rowOff>
    </xdr:to>
    <xdr:sp macro="" textlink="">
      <xdr:nvSpPr>
        <xdr:cNvPr id="424" name="円/楕円 423"/>
        <xdr:cNvSpPr/>
      </xdr:nvSpPr>
      <xdr:spPr>
        <a:xfrm>
          <a:off x="10426700" y="1344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153886</xdr:rowOff>
    </xdr:from>
    <xdr:ext cx="469744" cy="259045"/>
    <xdr:sp macro="" textlink="">
      <xdr:nvSpPr>
        <xdr:cNvPr id="425" name="商工費該当値テキスト"/>
        <xdr:cNvSpPr txBox="1"/>
      </xdr:nvSpPr>
      <xdr:spPr>
        <a:xfrm>
          <a:off x="10528300" y="13355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41580</xdr:rowOff>
    </xdr:from>
    <xdr:to>
      <xdr:col>14</xdr:col>
      <xdr:colOff>79375</xdr:colOff>
      <xdr:row>78</xdr:row>
      <xdr:rowOff>143180</xdr:rowOff>
    </xdr:to>
    <xdr:sp macro="" textlink="">
      <xdr:nvSpPr>
        <xdr:cNvPr id="426" name="円/楕円 425"/>
        <xdr:cNvSpPr/>
      </xdr:nvSpPr>
      <xdr:spPr>
        <a:xfrm>
          <a:off x="9588500" y="134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134307</xdr:rowOff>
    </xdr:from>
    <xdr:ext cx="469744" cy="259045"/>
    <xdr:sp macro="" textlink="">
      <xdr:nvSpPr>
        <xdr:cNvPr id="427" name="テキスト ボックス 426"/>
        <xdr:cNvSpPr txBox="1"/>
      </xdr:nvSpPr>
      <xdr:spPr>
        <a:xfrm>
          <a:off x="9404427" y="1350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56046</xdr:rowOff>
    </xdr:from>
    <xdr:to>
      <xdr:col>12</xdr:col>
      <xdr:colOff>561975</xdr:colOff>
      <xdr:row>78</xdr:row>
      <xdr:rowOff>157646</xdr:rowOff>
    </xdr:to>
    <xdr:sp macro="" textlink="">
      <xdr:nvSpPr>
        <xdr:cNvPr id="428" name="円/楕円 427"/>
        <xdr:cNvSpPr/>
      </xdr:nvSpPr>
      <xdr:spPr>
        <a:xfrm>
          <a:off x="8699500" y="134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148773</xdr:rowOff>
    </xdr:from>
    <xdr:ext cx="469744" cy="259045"/>
    <xdr:sp macro="" textlink="">
      <xdr:nvSpPr>
        <xdr:cNvPr id="429" name="テキスト ボックス 428"/>
        <xdr:cNvSpPr txBox="1"/>
      </xdr:nvSpPr>
      <xdr:spPr>
        <a:xfrm>
          <a:off x="8515427" y="1352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80997</xdr:rowOff>
    </xdr:from>
    <xdr:to>
      <xdr:col>11</xdr:col>
      <xdr:colOff>358775</xdr:colOff>
      <xdr:row>79</xdr:row>
      <xdr:rowOff>11147</xdr:rowOff>
    </xdr:to>
    <xdr:sp macro="" textlink="">
      <xdr:nvSpPr>
        <xdr:cNvPr id="430" name="円/楕円 429"/>
        <xdr:cNvSpPr/>
      </xdr:nvSpPr>
      <xdr:spPr>
        <a:xfrm>
          <a:off x="7810500" y="1345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2274</xdr:rowOff>
    </xdr:from>
    <xdr:ext cx="469744" cy="259045"/>
    <xdr:sp macro="" textlink="">
      <xdr:nvSpPr>
        <xdr:cNvPr id="431" name="テキスト ボックス 430"/>
        <xdr:cNvSpPr txBox="1"/>
      </xdr:nvSpPr>
      <xdr:spPr>
        <a:xfrm>
          <a:off x="7626427" y="13546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30411</xdr:rowOff>
    </xdr:from>
    <xdr:to>
      <xdr:col>10</xdr:col>
      <xdr:colOff>155575</xdr:colOff>
      <xdr:row>78</xdr:row>
      <xdr:rowOff>132011</xdr:rowOff>
    </xdr:to>
    <xdr:sp macro="" textlink="">
      <xdr:nvSpPr>
        <xdr:cNvPr id="432" name="円/楕円 431"/>
        <xdr:cNvSpPr/>
      </xdr:nvSpPr>
      <xdr:spPr>
        <a:xfrm>
          <a:off x="6921500" y="1340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123138</xdr:rowOff>
    </xdr:from>
    <xdr:ext cx="469744" cy="259045"/>
    <xdr:sp macro="" textlink="">
      <xdr:nvSpPr>
        <xdr:cNvPr id="433" name="テキスト ボックス 432"/>
        <xdr:cNvSpPr txBox="1"/>
      </xdr:nvSpPr>
      <xdr:spPr>
        <a:xfrm>
          <a:off x="6737427" y="1349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42,827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63018</xdr:rowOff>
    </xdr:from>
    <xdr:to>
      <xdr:col>15</xdr:col>
      <xdr:colOff>180975</xdr:colOff>
      <xdr:row>97</xdr:row>
      <xdr:rowOff>64745</xdr:rowOff>
    </xdr:to>
    <xdr:cxnSp macro="">
      <xdr:nvCxnSpPr>
        <xdr:cNvPr id="462" name="直線コネクタ 461"/>
        <xdr:cNvCxnSpPr/>
      </xdr:nvCxnSpPr>
      <xdr:spPr>
        <a:xfrm>
          <a:off x="9639300" y="16693668"/>
          <a:ext cx="8382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50482</xdr:rowOff>
    </xdr:from>
    <xdr:to>
      <xdr:col>14</xdr:col>
      <xdr:colOff>28575</xdr:colOff>
      <xdr:row>97</xdr:row>
      <xdr:rowOff>63018</xdr:rowOff>
    </xdr:to>
    <xdr:cxnSp macro="">
      <xdr:nvCxnSpPr>
        <xdr:cNvPr id="465" name="直線コネクタ 464"/>
        <xdr:cNvCxnSpPr/>
      </xdr:nvCxnSpPr>
      <xdr:spPr>
        <a:xfrm>
          <a:off x="8750300" y="16681132"/>
          <a:ext cx="8890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50482</xdr:rowOff>
    </xdr:from>
    <xdr:to>
      <xdr:col>12</xdr:col>
      <xdr:colOff>511175</xdr:colOff>
      <xdr:row>97</xdr:row>
      <xdr:rowOff>80060</xdr:rowOff>
    </xdr:to>
    <xdr:cxnSp macro="">
      <xdr:nvCxnSpPr>
        <xdr:cNvPr id="468" name="直線コネクタ 467"/>
        <xdr:cNvCxnSpPr/>
      </xdr:nvCxnSpPr>
      <xdr:spPr>
        <a:xfrm flipV="1">
          <a:off x="7861300" y="16681132"/>
          <a:ext cx="889000" cy="2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70" name="テキスト ボックス 469"/>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80060</xdr:rowOff>
    </xdr:from>
    <xdr:to>
      <xdr:col>11</xdr:col>
      <xdr:colOff>307975</xdr:colOff>
      <xdr:row>97</xdr:row>
      <xdr:rowOff>103797</xdr:rowOff>
    </xdr:to>
    <xdr:cxnSp macro="">
      <xdr:nvCxnSpPr>
        <xdr:cNvPr id="471" name="直線コネクタ 470"/>
        <xdr:cNvCxnSpPr/>
      </xdr:nvCxnSpPr>
      <xdr:spPr>
        <a:xfrm flipV="1">
          <a:off x="6972300" y="16710710"/>
          <a:ext cx="8890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3" name="テキスト ボックス 472"/>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5" name="テキスト ボックス 474"/>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13945</xdr:rowOff>
    </xdr:from>
    <xdr:to>
      <xdr:col>15</xdr:col>
      <xdr:colOff>231775</xdr:colOff>
      <xdr:row>97</xdr:row>
      <xdr:rowOff>115545</xdr:rowOff>
    </xdr:to>
    <xdr:sp macro="" textlink="">
      <xdr:nvSpPr>
        <xdr:cNvPr id="481" name="円/楕円 480"/>
        <xdr:cNvSpPr/>
      </xdr:nvSpPr>
      <xdr:spPr>
        <a:xfrm>
          <a:off x="10426700" y="166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163822</xdr:rowOff>
    </xdr:from>
    <xdr:ext cx="534377" cy="259045"/>
    <xdr:sp macro="" textlink="">
      <xdr:nvSpPr>
        <xdr:cNvPr id="482" name="土木費該当値テキスト"/>
        <xdr:cNvSpPr txBox="1"/>
      </xdr:nvSpPr>
      <xdr:spPr>
        <a:xfrm>
          <a:off x="10528300" y="1662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25,402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12218</xdr:rowOff>
    </xdr:from>
    <xdr:to>
      <xdr:col>14</xdr:col>
      <xdr:colOff>79375</xdr:colOff>
      <xdr:row>97</xdr:row>
      <xdr:rowOff>113818</xdr:rowOff>
    </xdr:to>
    <xdr:sp macro="" textlink="">
      <xdr:nvSpPr>
        <xdr:cNvPr id="483" name="円/楕円 482"/>
        <xdr:cNvSpPr/>
      </xdr:nvSpPr>
      <xdr:spPr>
        <a:xfrm>
          <a:off x="9588500" y="166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104945</xdr:rowOff>
    </xdr:from>
    <xdr:ext cx="534377" cy="259045"/>
    <xdr:sp macro="" textlink="">
      <xdr:nvSpPr>
        <xdr:cNvPr id="484" name="テキスト ボックス 483"/>
        <xdr:cNvSpPr txBox="1"/>
      </xdr:nvSpPr>
      <xdr:spPr>
        <a:xfrm>
          <a:off x="9372111" y="1673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171132</xdr:rowOff>
    </xdr:from>
    <xdr:to>
      <xdr:col>12</xdr:col>
      <xdr:colOff>561975</xdr:colOff>
      <xdr:row>97</xdr:row>
      <xdr:rowOff>101282</xdr:rowOff>
    </xdr:to>
    <xdr:sp macro="" textlink="">
      <xdr:nvSpPr>
        <xdr:cNvPr id="485" name="円/楕円 484"/>
        <xdr:cNvSpPr/>
      </xdr:nvSpPr>
      <xdr:spPr>
        <a:xfrm>
          <a:off x="8699500" y="1663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92409</xdr:rowOff>
    </xdr:from>
    <xdr:ext cx="534377" cy="259045"/>
    <xdr:sp macro="" textlink="">
      <xdr:nvSpPr>
        <xdr:cNvPr id="486" name="テキスト ボックス 485"/>
        <xdr:cNvSpPr txBox="1"/>
      </xdr:nvSpPr>
      <xdr:spPr>
        <a:xfrm>
          <a:off x="8483111" y="1672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29260</xdr:rowOff>
    </xdr:from>
    <xdr:to>
      <xdr:col>11</xdr:col>
      <xdr:colOff>358775</xdr:colOff>
      <xdr:row>97</xdr:row>
      <xdr:rowOff>130860</xdr:rowOff>
    </xdr:to>
    <xdr:sp macro="" textlink="">
      <xdr:nvSpPr>
        <xdr:cNvPr id="487" name="円/楕円 486"/>
        <xdr:cNvSpPr/>
      </xdr:nvSpPr>
      <xdr:spPr>
        <a:xfrm>
          <a:off x="7810500" y="1665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121987</xdr:rowOff>
    </xdr:from>
    <xdr:ext cx="534377" cy="259045"/>
    <xdr:sp macro="" textlink="">
      <xdr:nvSpPr>
        <xdr:cNvPr id="488" name="テキスト ボックス 487"/>
        <xdr:cNvSpPr txBox="1"/>
      </xdr:nvSpPr>
      <xdr:spPr>
        <a:xfrm>
          <a:off x="7594111" y="1675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24,196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52997</xdr:rowOff>
    </xdr:from>
    <xdr:to>
      <xdr:col>10</xdr:col>
      <xdr:colOff>155575</xdr:colOff>
      <xdr:row>97</xdr:row>
      <xdr:rowOff>154597</xdr:rowOff>
    </xdr:to>
    <xdr:sp macro="" textlink="">
      <xdr:nvSpPr>
        <xdr:cNvPr id="489" name="円/楕円 488"/>
        <xdr:cNvSpPr/>
      </xdr:nvSpPr>
      <xdr:spPr>
        <a:xfrm>
          <a:off x="6921500" y="1668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145724</xdr:rowOff>
    </xdr:from>
    <xdr:ext cx="534377" cy="259045"/>
    <xdr:sp macro="" textlink="">
      <xdr:nvSpPr>
        <xdr:cNvPr id="490" name="テキスト ボックス 489"/>
        <xdr:cNvSpPr txBox="1"/>
      </xdr:nvSpPr>
      <xdr:spPr>
        <a:xfrm>
          <a:off x="6705111" y="1677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52512</xdr:rowOff>
    </xdr:from>
    <xdr:to>
      <xdr:col>23</xdr:col>
      <xdr:colOff>517525</xdr:colOff>
      <xdr:row>37</xdr:row>
      <xdr:rowOff>163703</xdr:rowOff>
    </xdr:to>
    <xdr:cxnSp macro="">
      <xdr:nvCxnSpPr>
        <xdr:cNvPr id="518" name="直線コネクタ 517"/>
        <xdr:cNvCxnSpPr/>
      </xdr:nvCxnSpPr>
      <xdr:spPr>
        <a:xfrm flipV="1">
          <a:off x="15481300" y="6396162"/>
          <a:ext cx="838200" cy="11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19"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79578</xdr:rowOff>
    </xdr:from>
    <xdr:to>
      <xdr:col>22</xdr:col>
      <xdr:colOff>365125</xdr:colOff>
      <xdr:row>37</xdr:row>
      <xdr:rowOff>163703</xdr:rowOff>
    </xdr:to>
    <xdr:cxnSp macro="">
      <xdr:nvCxnSpPr>
        <xdr:cNvPr id="521" name="直線コネクタ 520"/>
        <xdr:cNvCxnSpPr/>
      </xdr:nvCxnSpPr>
      <xdr:spPr>
        <a:xfrm>
          <a:off x="14592300" y="6251778"/>
          <a:ext cx="889000" cy="25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79578</xdr:rowOff>
    </xdr:from>
    <xdr:to>
      <xdr:col>21</xdr:col>
      <xdr:colOff>161925</xdr:colOff>
      <xdr:row>37</xdr:row>
      <xdr:rowOff>87533</xdr:rowOff>
    </xdr:to>
    <xdr:cxnSp macro="">
      <xdr:nvCxnSpPr>
        <xdr:cNvPr id="524" name="直線コネクタ 523"/>
        <xdr:cNvCxnSpPr/>
      </xdr:nvCxnSpPr>
      <xdr:spPr>
        <a:xfrm flipV="1">
          <a:off x="13703300" y="6251778"/>
          <a:ext cx="889000" cy="17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6" name="テキスト ボックス 525"/>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87533</xdr:rowOff>
    </xdr:from>
    <xdr:to>
      <xdr:col>19</xdr:col>
      <xdr:colOff>644525</xdr:colOff>
      <xdr:row>37</xdr:row>
      <xdr:rowOff>171201</xdr:rowOff>
    </xdr:to>
    <xdr:cxnSp macro="">
      <xdr:nvCxnSpPr>
        <xdr:cNvPr id="527" name="直線コネクタ 526"/>
        <xdr:cNvCxnSpPr/>
      </xdr:nvCxnSpPr>
      <xdr:spPr>
        <a:xfrm flipV="1">
          <a:off x="12814300" y="6431183"/>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9" name="テキスト ボックス 528"/>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1" name="テキスト ボックス 530"/>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1712</xdr:rowOff>
    </xdr:from>
    <xdr:to>
      <xdr:col>23</xdr:col>
      <xdr:colOff>568325</xdr:colOff>
      <xdr:row>37</xdr:row>
      <xdr:rowOff>103312</xdr:rowOff>
    </xdr:to>
    <xdr:sp macro="" textlink="">
      <xdr:nvSpPr>
        <xdr:cNvPr id="537" name="円/楕円 536"/>
        <xdr:cNvSpPr/>
      </xdr:nvSpPr>
      <xdr:spPr>
        <a:xfrm>
          <a:off x="16268700" y="634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151589</xdr:rowOff>
    </xdr:from>
    <xdr:ext cx="534377" cy="259045"/>
    <xdr:sp macro="" textlink="">
      <xdr:nvSpPr>
        <xdr:cNvPr id="538" name="消防費該当値テキスト"/>
        <xdr:cNvSpPr txBox="1"/>
      </xdr:nvSpPr>
      <xdr:spPr>
        <a:xfrm>
          <a:off x="16370300" y="632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15,657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112903</xdr:rowOff>
    </xdr:from>
    <xdr:to>
      <xdr:col>22</xdr:col>
      <xdr:colOff>415925</xdr:colOff>
      <xdr:row>38</xdr:row>
      <xdr:rowOff>43053</xdr:rowOff>
    </xdr:to>
    <xdr:sp macro="" textlink="">
      <xdr:nvSpPr>
        <xdr:cNvPr id="539" name="円/楕円 538"/>
        <xdr:cNvSpPr/>
      </xdr:nvSpPr>
      <xdr:spPr>
        <a:xfrm>
          <a:off x="15430500" y="64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34180</xdr:rowOff>
    </xdr:from>
    <xdr:ext cx="534377" cy="259045"/>
    <xdr:sp macro="" textlink="">
      <xdr:nvSpPr>
        <xdr:cNvPr id="540" name="テキスト ボックス 539"/>
        <xdr:cNvSpPr txBox="1"/>
      </xdr:nvSpPr>
      <xdr:spPr>
        <a:xfrm>
          <a:off x="15214111" y="65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28778</xdr:rowOff>
    </xdr:from>
    <xdr:to>
      <xdr:col>21</xdr:col>
      <xdr:colOff>212725</xdr:colOff>
      <xdr:row>36</xdr:row>
      <xdr:rowOff>130378</xdr:rowOff>
    </xdr:to>
    <xdr:sp macro="" textlink="">
      <xdr:nvSpPr>
        <xdr:cNvPr id="541" name="円/楕円 540"/>
        <xdr:cNvSpPr/>
      </xdr:nvSpPr>
      <xdr:spPr>
        <a:xfrm>
          <a:off x="14541500" y="62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146905</xdr:rowOff>
    </xdr:from>
    <xdr:ext cx="534377" cy="259045"/>
    <xdr:sp macro="" textlink="">
      <xdr:nvSpPr>
        <xdr:cNvPr id="542" name="テキスト ボックス 541"/>
        <xdr:cNvSpPr txBox="1"/>
      </xdr:nvSpPr>
      <xdr:spPr>
        <a:xfrm>
          <a:off x="14325111" y="597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36733</xdr:rowOff>
    </xdr:from>
    <xdr:to>
      <xdr:col>20</xdr:col>
      <xdr:colOff>9525</xdr:colOff>
      <xdr:row>37</xdr:row>
      <xdr:rowOff>138333</xdr:rowOff>
    </xdr:to>
    <xdr:sp macro="" textlink="">
      <xdr:nvSpPr>
        <xdr:cNvPr id="543" name="円/楕円 542"/>
        <xdr:cNvSpPr/>
      </xdr:nvSpPr>
      <xdr:spPr>
        <a:xfrm>
          <a:off x="13652500" y="638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129460</xdr:rowOff>
    </xdr:from>
    <xdr:ext cx="534377" cy="259045"/>
    <xdr:sp macro="" textlink="">
      <xdr:nvSpPr>
        <xdr:cNvPr id="544" name="テキスト ボックス 543"/>
        <xdr:cNvSpPr txBox="1"/>
      </xdr:nvSpPr>
      <xdr:spPr>
        <a:xfrm>
          <a:off x="13436111" y="647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120401</xdr:rowOff>
    </xdr:from>
    <xdr:to>
      <xdr:col>18</xdr:col>
      <xdr:colOff>492125</xdr:colOff>
      <xdr:row>38</xdr:row>
      <xdr:rowOff>50551</xdr:rowOff>
    </xdr:to>
    <xdr:sp macro="" textlink="">
      <xdr:nvSpPr>
        <xdr:cNvPr id="545" name="円/楕円 544"/>
        <xdr:cNvSpPr/>
      </xdr:nvSpPr>
      <xdr:spPr>
        <a:xfrm>
          <a:off x="12763500" y="64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41678</xdr:rowOff>
    </xdr:from>
    <xdr:ext cx="534377" cy="259045"/>
    <xdr:sp macro="" textlink="">
      <xdr:nvSpPr>
        <xdr:cNvPr id="546" name="テキスト ボックス 545"/>
        <xdr:cNvSpPr txBox="1"/>
      </xdr:nvSpPr>
      <xdr:spPr>
        <a:xfrm>
          <a:off x="12547111" y="65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44,421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149244</xdr:rowOff>
    </xdr:from>
    <xdr:to>
      <xdr:col>23</xdr:col>
      <xdr:colOff>517525</xdr:colOff>
      <xdr:row>55</xdr:row>
      <xdr:rowOff>124498</xdr:rowOff>
    </xdr:to>
    <xdr:cxnSp macro="">
      <xdr:nvCxnSpPr>
        <xdr:cNvPr id="576" name="直線コネクタ 575"/>
        <xdr:cNvCxnSpPr/>
      </xdr:nvCxnSpPr>
      <xdr:spPr>
        <a:xfrm>
          <a:off x="15481300" y="9407544"/>
          <a:ext cx="838200" cy="14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100131</xdr:rowOff>
    </xdr:from>
    <xdr:ext cx="534377" cy="259045"/>
    <xdr:sp macro="" textlink="">
      <xdr:nvSpPr>
        <xdr:cNvPr id="577" name="教育費平均値テキスト"/>
        <xdr:cNvSpPr txBox="1"/>
      </xdr:nvSpPr>
      <xdr:spPr>
        <a:xfrm>
          <a:off x="16370300" y="9529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149244</xdr:rowOff>
    </xdr:from>
    <xdr:to>
      <xdr:col>22</xdr:col>
      <xdr:colOff>365125</xdr:colOff>
      <xdr:row>56</xdr:row>
      <xdr:rowOff>98095</xdr:rowOff>
    </xdr:to>
    <xdr:cxnSp macro="">
      <xdr:nvCxnSpPr>
        <xdr:cNvPr id="579" name="直線コネクタ 578"/>
        <xdr:cNvCxnSpPr/>
      </xdr:nvCxnSpPr>
      <xdr:spPr>
        <a:xfrm flipV="1">
          <a:off x="14592300" y="9407544"/>
          <a:ext cx="889000" cy="29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10710</xdr:rowOff>
    </xdr:from>
    <xdr:ext cx="534377" cy="259045"/>
    <xdr:sp macro="" textlink="">
      <xdr:nvSpPr>
        <xdr:cNvPr id="581" name="テキスト ボックス 580"/>
        <xdr:cNvSpPr txBox="1"/>
      </xdr:nvSpPr>
      <xdr:spPr>
        <a:xfrm>
          <a:off x="15214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67348</xdr:rowOff>
    </xdr:from>
    <xdr:to>
      <xdr:col>21</xdr:col>
      <xdr:colOff>161925</xdr:colOff>
      <xdr:row>56</xdr:row>
      <xdr:rowOff>98095</xdr:rowOff>
    </xdr:to>
    <xdr:cxnSp macro="">
      <xdr:nvCxnSpPr>
        <xdr:cNvPr id="582" name="直線コネクタ 581"/>
        <xdr:cNvCxnSpPr/>
      </xdr:nvCxnSpPr>
      <xdr:spPr>
        <a:xfrm>
          <a:off x="13703300" y="9497098"/>
          <a:ext cx="889000" cy="20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121817</xdr:rowOff>
    </xdr:from>
    <xdr:ext cx="534377" cy="259045"/>
    <xdr:sp macro="" textlink="">
      <xdr:nvSpPr>
        <xdr:cNvPr id="584" name="テキスト ボックス 583"/>
        <xdr:cNvSpPr txBox="1"/>
      </xdr:nvSpPr>
      <xdr:spPr>
        <a:xfrm>
          <a:off x="14325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67348</xdr:rowOff>
    </xdr:from>
    <xdr:to>
      <xdr:col>19</xdr:col>
      <xdr:colOff>644525</xdr:colOff>
      <xdr:row>57</xdr:row>
      <xdr:rowOff>7455</xdr:rowOff>
    </xdr:to>
    <xdr:cxnSp macro="">
      <xdr:nvCxnSpPr>
        <xdr:cNvPr id="585" name="直線コネクタ 584"/>
        <xdr:cNvCxnSpPr/>
      </xdr:nvCxnSpPr>
      <xdr:spPr>
        <a:xfrm flipV="1">
          <a:off x="12814300" y="9497098"/>
          <a:ext cx="889000" cy="2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7" name="テキスト ボックス 586"/>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154659</xdr:rowOff>
    </xdr:from>
    <xdr:ext cx="534377" cy="259045"/>
    <xdr:sp macro="" textlink="">
      <xdr:nvSpPr>
        <xdr:cNvPr id="589" name="テキスト ボックス 588"/>
        <xdr:cNvSpPr txBox="1"/>
      </xdr:nvSpPr>
      <xdr:spPr>
        <a:xfrm>
          <a:off x="12547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73698</xdr:rowOff>
    </xdr:from>
    <xdr:to>
      <xdr:col>23</xdr:col>
      <xdr:colOff>568325</xdr:colOff>
      <xdr:row>56</xdr:row>
      <xdr:rowOff>3848</xdr:rowOff>
    </xdr:to>
    <xdr:sp macro="" textlink="">
      <xdr:nvSpPr>
        <xdr:cNvPr id="595" name="円/楕円 594"/>
        <xdr:cNvSpPr/>
      </xdr:nvSpPr>
      <xdr:spPr>
        <a:xfrm>
          <a:off x="16268700" y="95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96575</xdr:rowOff>
    </xdr:from>
    <xdr:ext cx="534377" cy="259045"/>
    <xdr:sp macro="" textlink="">
      <xdr:nvSpPr>
        <xdr:cNvPr id="596" name="教育費該当値テキスト"/>
        <xdr:cNvSpPr txBox="1"/>
      </xdr:nvSpPr>
      <xdr:spPr>
        <a:xfrm>
          <a:off x="16370300" y="935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51,798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98444</xdr:rowOff>
    </xdr:from>
    <xdr:to>
      <xdr:col>22</xdr:col>
      <xdr:colOff>415925</xdr:colOff>
      <xdr:row>55</xdr:row>
      <xdr:rowOff>28594</xdr:rowOff>
    </xdr:to>
    <xdr:sp macro="" textlink="">
      <xdr:nvSpPr>
        <xdr:cNvPr id="597" name="円/楕円 596"/>
        <xdr:cNvSpPr/>
      </xdr:nvSpPr>
      <xdr:spPr>
        <a:xfrm>
          <a:off x="15430500" y="935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45121</xdr:rowOff>
    </xdr:from>
    <xdr:ext cx="534377" cy="259045"/>
    <xdr:sp macro="" textlink="">
      <xdr:nvSpPr>
        <xdr:cNvPr id="598" name="テキスト ボックス 597"/>
        <xdr:cNvSpPr txBox="1"/>
      </xdr:nvSpPr>
      <xdr:spPr>
        <a:xfrm>
          <a:off x="15214111" y="913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59,499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47295</xdr:rowOff>
    </xdr:from>
    <xdr:to>
      <xdr:col>21</xdr:col>
      <xdr:colOff>212725</xdr:colOff>
      <xdr:row>56</xdr:row>
      <xdr:rowOff>148895</xdr:rowOff>
    </xdr:to>
    <xdr:sp macro="" textlink="">
      <xdr:nvSpPr>
        <xdr:cNvPr id="599" name="円/楕円 598"/>
        <xdr:cNvSpPr/>
      </xdr:nvSpPr>
      <xdr:spPr>
        <a:xfrm>
          <a:off x="14541500" y="96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140022</xdr:rowOff>
    </xdr:from>
    <xdr:ext cx="534377" cy="259045"/>
    <xdr:sp macro="" textlink="">
      <xdr:nvSpPr>
        <xdr:cNvPr id="600" name="テキスト ボックス 599"/>
        <xdr:cNvSpPr txBox="1"/>
      </xdr:nvSpPr>
      <xdr:spPr>
        <a:xfrm>
          <a:off x="14325111" y="974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44,184</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16548</xdr:rowOff>
    </xdr:from>
    <xdr:to>
      <xdr:col>20</xdr:col>
      <xdr:colOff>9525</xdr:colOff>
      <xdr:row>55</xdr:row>
      <xdr:rowOff>118148</xdr:rowOff>
    </xdr:to>
    <xdr:sp macro="" textlink="">
      <xdr:nvSpPr>
        <xdr:cNvPr id="601" name="円/楕円 600"/>
        <xdr:cNvSpPr/>
      </xdr:nvSpPr>
      <xdr:spPr>
        <a:xfrm>
          <a:off x="13652500" y="944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134675</xdr:rowOff>
    </xdr:from>
    <xdr:ext cx="534377" cy="259045"/>
    <xdr:sp macro="" textlink="">
      <xdr:nvSpPr>
        <xdr:cNvPr id="602" name="テキスト ボックス 601"/>
        <xdr:cNvSpPr txBox="1"/>
      </xdr:nvSpPr>
      <xdr:spPr>
        <a:xfrm>
          <a:off x="13436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54,798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128105</xdr:rowOff>
    </xdr:from>
    <xdr:to>
      <xdr:col>18</xdr:col>
      <xdr:colOff>492125</xdr:colOff>
      <xdr:row>57</xdr:row>
      <xdr:rowOff>58255</xdr:rowOff>
    </xdr:to>
    <xdr:sp macro="" textlink="">
      <xdr:nvSpPr>
        <xdr:cNvPr id="603" name="円/楕円 602"/>
        <xdr:cNvSpPr/>
      </xdr:nvSpPr>
      <xdr:spPr>
        <a:xfrm>
          <a:off x="12763500" y="97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49382</xdr:rowOff>
    </xdr:from>
    <xdr:ext cx="534377" cy="259045"/>
    <xdr:sp macro="" textlink="">
      <xdr:nvSpPr>
        <xdr:cNvPr id="604" name="テキスト ボックス 603"/>
        <xdr:cNvSpPr txBox="1"/>
      </xdr:nvSpPr>
      <xdr:spPr>
        <a:xfrm>
          <a:off x="12547111" y="982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134969</xdr:rowOff>
    </xdr:from>
    <xdr:to>
      <xdr:col>23</xdr:col>
      <xdr:colOff>517525</xdr:colOff>
      <xdr:row>78</xdr:row>
      <xdr:rowOff>139700</xdr:rowOff>
    </xdr:to>
    <xdr:cxnSp macro="">
      <xdr:nvCxnSpPr>
        <xdr:cNvPr id="631" name="直線コネクタ 630"/>
        <xdr:cNvCxnSpPr/>
      </xdr:nvCxnSpPr>
      <xdr:spPr>
        <a:xfrm>
          <a:off x="15481300" y="13508069"/>
          <a:ext cx="838200" cy="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134969</xdr:rowOff>
    </xdr:from>
    <xdr:to>
      <xdr:col>22</xdr:col>
      <xdr:colOff>365125</xdr:colOff>
      <xdr:row>78</xdr:row>
      <xdr:rowOff>137596</xdr:rowOff>
    </xdr:to>
    <xdr:cxnSp macro="">
      <xdr:nvCxnSpPr>
        <xdr:cNvPr id="634" name="直線コネクタ 633"/>
        <xdr:cNvCxnSpPr/>
      </xdr:nvCxnSpPr>
      <xdr:spPr>
        <a:xfrm flipV="1">
          <a:off x="14592300" y="13508069"/>
          <a:ext cx="889000" cy="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137596</xdr:rowOff>
    </xdr:from>
    <xdr:to>
      <xdr:col>21</xdr:col>
      <xdr:colOff>161925</xdr:colOff>
      <xdr:row>78</xdr:row>
      <xdr:rowOff>139700</xdr:rowOff>
    </xdr:to>
    <xdr:cxnSp macro="">
      <xdr:nvCxnSpPr>
        <xdr:cNvPr id="637" name="直線コネクタ 636"/>
        <xdr:cNvCxnSpPr/>
      </xdr:nvCxnSpPr>
      <xdr:spPr>
        <a:xfrm flipV="1">
          <a:off x="13703300" y="13510696"/>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9" name="テキスト ボックス 638"/>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132362</xdr:rowOff>
    </xdr:from>
    <xdr:to>
      <xdr:col>19</xdr:col>
      <xdr:colOff>644525</xdr:colOff>
      <xdr:row>78</xdr:row>
      <xdr:rowOff>139700</xdr:rowOff>
    </xdr:to>
    <xdr:cxnSp macro="">
      <xdr:nvCxnSpPr>
        <xdr:cNvPr id="640" name="直線コネクタ 639"/>
        <xdr:cNvCxnSpPr/>
      </xdr:nvCxnSpPr>
      <xdr:spPr>
        <a:xfrm>
          <a:off x="12814300" y="13505462"/>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249299" cy="259045"/>
    <xdr:sp macro="" textlink="">
      <xdr:nvSpPr>
        <xdr:cNvPr id="651" name="災害復旧費該当値テキスト"/>
        <xdr:cNvSpPr txBox="1"/>
      </xdr:nvSpPr>
      <xdr:spPr>
        <a:xfrm>
          <a:off x="16370300" y="13382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84169</xdr:rowOff>
    </xdr:from>
    <xdr:to>
      <xdr:col>22</xdr:col>
      <xdr:colOff>415925</xdr:colOff>
      <xdr:row>79</xdr:row>
      <xdr:rowOff>14319</xdr:rowOff>
    </xdr:to>
    <xdr:sp macro="" textlink="">
      <xdr:nvSpPr>
        <xdr:cNvPr id="652" name="円/楕円 651"/>
        <xdr:cNvSpPr/>
      </xdr:nvSpPr>
      <xdr:spPr>
        <a:xfrm>
          <a:off x="15430500" y="134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5446</xdr:rowOff>
    </xdr:from>
    <xdr:ext cx="378565" cy="259045"/>
    <xdr:sp macro="" textlink="">
      <xdr:nvSpPr>
        <xdr:cNvPr id="653" name="テキスト ボックス 652"/>
        <xdr:cNvSpPr txBox="1"/>
      </xdr:nvSpPr>
      <xdr:spPr>
        <a:xfrm>
          <a:off x="15292017" y="1354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86796</xdr:rowOff>
    </xdr:from>
    <xdr:to>
      <xdr:col>21</xdr:col>
      <xdr:colOff>212725</xdr:colOff>
      <xdr:row>79</xdr:row>
      <xdr:rowOff>16946</xdr:rowOff>
    </xdr:to>
    <xdr:sp macro="" textlink="">
      <xdr:nvSpPr>
        <xdr:cNvPr id="654" name="円/楕円 653"/>
        <xdr:cNvSpPr/>
      </xdr:nvSpPr>
      <xdr:spPr>
        <a:xfrm>
          <a:off x="14541500" y="1345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8073</xdr:rowOff>
    </xdr:from>
    <xdr:ext cx="313932" cy="259045"/>
    <xdr:sp macro="" textlink="">
      <xdr:nvSpPr>
        <xdr:cNvPr id="655" name="テキスト ボックス 654"/>
        <xdr:cNvSpPr txBox="1"/>
      </xdr:nvSpPr>
      <xdr:spPr>
        <a:xfrm>
          <a:off x="14435333" y="135526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6" name="円/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7" name="テキスト ボックス 656"/>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81562</xdr:rowOff>
    </xdr:from>
    <xdr:to>
      <xdr:col>18</xdr:col>
      <xdr:colOff>492125</xdr:colOff>
      <xdr:row>79</xdr:row>
      <xdr:rowOff>11712</xdr:rowOff>
    </xdr:to>
    <xdr:sp macro="" textlink="">
      <xdr:nvSpPr>
        <xdr:cNvPr id="658" name="円/楕円 657"/>
        <xdr:cNvSpPr/>
      </xdr:nvSpPr>
      <xdr:spPr>
        <a:xfrm>
          <a:off x="12763500" y="1345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2839</xdr:rowOff>
    </xdr:from>
    <xdr:ext cx="378565" cy="259045"/>
    <xdr:sp macro="" textlink="">
      <xdr:nvSpPr>
        <xdr:cNvPr id="659" name="テキスト ボックス 658"/>
        <xdr:cNvSpPr txBox="1"/>
      </xdr:nvSpPr>
      <xdr:spPr>
        <a:xfrm>
          <a:off x="12625017" y="13547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45796</xdr:rowOff>
    </xdr:from>
    <xdr:to>
      <xdr:col>23</xdr:col>
      <xdr:colOff>517525</xdr:colOff>
      <xdr:row>95</xdr:row>
      <xdr:rowOff>55524</xdr:rowOff>
    </xdr:to>
    <xdr:cxnSp macro="">
      <xdr:nvCxnSpPr>
        <xdr:cNvPr id="688" name="直線コネクタ 687"/>
        <xdr:cNvCxnSpPr/>
      </xdr:nvCxnSpPr>
      <xdr:spPr>
        <a:xfrm flipV="1">
          <a:off x="15481300" y="16333546"/>
          <a:ext cx="8382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89"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55524</xdr:rowOff>
    </xdr:from>
    <xdr:to>
      <xdr:col>22</xdr:col>
      <xdr:colOff>365125</xdr:colOff>
      <xdr:row>95</xdr:row>
      <xdr:rowOff>58432</xdr:rowOff>
    </xdr:to>
    <xdr:cxnSp macro="">
      <xdr:nvCxnSpPr>
        <xdr:cNvPr id="691" name="直線コネクタ 690"/>
        <xdr:cNvCxnSpPr/>
      </xdr:nvCxnSpPr>
      <xdr:spPr>
        <a:xfrm flipV="1">
          <a:off x="14592300" y="16343274"/>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3" name="テキスト ボックス 692"/>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58432</xdr:rowOff>
    </xdr:from>
    <xdr:to>
      <xdr:col>21</xdr:col>
      <xdr:colOff>161925</xdr:colOff>
      <xdr:row>95</xdr:row>
      <xdr:rowOff>77432</xdr:rowOff>
    </xdr:to>
    <xdr:cxnSp macro="">
      <xdr:nvCxnSpPr>
        <xdr:cNvPr id="694" name="直線コネクタ 693"/>
        <xdr:cNvCxnSpPr/>
      </xdr:nvCxnSpPr>
      <xdr:spPr>
        <a:xfrm flipV="1">
          <a:off x="13703300" y="16346182"/>
          <a:ext cx="889000" cy="1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6" name="テキスト ボックス 695"/>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71920</xdr:rowOff>
    </xdr:from>
    <xdr:to>
      <xdr:col>19</xdr:col>
      <xdr:colOff>644525</xdr:colOff>
      <xdr:row>95</xdr:row>
      <xdr:rowOff>77432</xdr:rowOff>
    </xdr:to>
    <xdr:cxnSp macro="">
      <xdr:nvCxnSpPr>
        <xdr:cNvPr id="697" name="直線コネクタ 696"/>
        <xdr:cNvCxnSpPr/>
      </xdr:nvCxnSpPr>
      <xdr:spPr>
        <a:xfrm>
          <a:off x="12814300" y="16359670"/>
          <a:ext cx="889000" cy="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9" name="テキスト ボックス 698"/>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1" name="テキスト ボックス 700"/>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166446</xdr:rowOff>
    </xdr:from>
    <xdr:to>
      <xdr:col>23</xdr:col>
      <xdr:colOff>568325</xdr:colOff>
      <xdr:row>95</xdr:row>
      <xdr:rowOff>96596</xdr:rowOff>
    </xdr:to>
    <xdr:sp macro="" textlink="">
      <xdr:nvSpPr>
        <xdr:cNvPr id="707" name="円/楕円 706"/>
        <xdr:cNvSpPr/>
      </xdr:nvSpPr>
      <xdr:spPr>
        <a:xfrm>
          <a:off x="16268700" y="1628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144873</xdr:rowOff>
    </xdr:from>
    <xdr:ext cx="534377" cy="259045"/>
    <xdr:sp macro="" textlink="">
      <xdr:nvSpPr>
        <xdr:cNvPr id="708" name="公債費該当値テキスト"/>
        <xdr:cNvSpPr txBox="1"/>
      </xdr:nvSpPr>
      <xdr:spPr>
        <a:xfrm>
          <a:off x="16370300" y="1626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53,894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4724</xdr:rowOff>
    </xdr:from>
    <xdr:to>
      <xdr:col>22</xdr:col>
      <xdr:colOff>415925</xdr:colOff>
      <xdr:row>95</xdr:row>
      <xdr:rowOff>106324</xdr:rowOff>
    </xdr:to>
    <xdr:sp macro="" textlink="">
      <xdr:nvSpPr>
        <xdr:cNvPr id="709" name="円/楕円 708"/>
        <xdr:cNvSpPr/>
      </xdr:nvSpPr>
      <xdr:spPr>
        <a:xfrm>
          <a:off x="15430500" y="162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122851</xdr:rowOff>
    </xdr:from>
    <xdr:ext cx="534377" cy="259045"/>
    <xdr:sp macro="" textlink="">
      <xdr:nvSpPr>
        <xdr:cNvPr id="710" name="テキスト ボックス 709"/>
        <xdr:cNvSpPr txBox="1"/>
      </xdr:nvSpPr>
      <xdr:spPr>
        <a:xfrm>
          <a:off x="15214111" y="160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53,128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7632</xdr:rowOff>
    </xdr:from>
    <xdr:to>
      <xdr:col>21</xdr:col>
      <xdr:colOff>212725</xdr:colOff>
      <xdr:row>95</xdr:row>
      <xdr:rowOff>109232</xdr:rowOff>
    </xdr:to>
    <xdr:sp macro="" textlink="">
      <xdr:nvSpPr>
        <xdr:cNvPr id="711" name="円/楕円 710"/>
        <xdr:cNvSpPr/>
      </xdr:nvSpPr>
      <xdr:spPr>
        <a:xfrm>
          <a:off x="14541500" y="16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125759</xdr:rowOff>
    </xdr:from>
    <xdr:ext cx="534377" cy="259045"/>
    <xdr:sp macro="" textlink="">
      <xdr:nvSpPr>
        <xdr:cNvPr id="712" name="テキスト ボックス 711"/>
        <xdr:cNvSpPr txBox="1"/>
      </xdr:nvSpPr>
      <xdr:spPr>
        <a:xfrm>
          <a:off x="14325111" y="1607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52,899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26632</xdr:rowOff>
    </xdr:from>
    <xdr:to>
      <xdr:col>20</xdr:col>
      <xdr:colOff>9525</xdr:colOff>
      <xdr:row>95</xdr:row>
      <xdr:rowOff>128232</xdr:rowOff>
    </xdr:to>
    <xdr:sp macro="" textlink="">
      <xdr:nvSpPr>
        <xdr:cNvPr id="713" name="円/楕円 712"/>
        <xdr:cNvSpPr/>
      </xdr:nvSpPr>
      <xdr:spPr>
        <a:xfrm>
          <a:off x="13652500" y="1631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144759</xdr:rowOff>
    </xdr:from>
    <xdr:ext cx="534377" cy="259045"/>
    <xdr:sp macro="" textlink="">
      <xdr:nvSpPr>
        <xdr:cNvPr id="714" name="テキスト ボックス 713"/>
        <xdr:cNvSpPr txBox="1"/>
      </xdr:nvSpPr>
      <xdr:spPr>
        <a:xfrm>
          <a:off x="13436111" y="160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51,403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21120</xdr:rowOff>
    </xdr:from>
    <xdr:to>
      <xdr:col>18</xdr:col>
      <xdr:colOff>492125</xdr:colOff>
      <xdr:row>95</xdr:row>
      <xdr:rowOff>122720</xdr:rowOff>
    </xdr:to>
    <xdr:sp macro="" textlink="">
      <xdr:nvSpPr>
        <xdr:cNvPr id="715" name="円/楕円 714"/>
        <xdr:cNvSpPr/>
      </xdr:nvSpPr>
      <xdr:spPr>
        <a:xfrm>
          <a:off x="12763500" y="163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139247</xdr:rowOff>
    </xdr:from>
    <xdr:ext cx="534377" cy="259045"/>
    <xdr:sp macro="" textlink="">
      <xdr:nvSpPr>
        <xdr:cNvPr id="716" name="テキスト ボックス 715"/>
        <xdr:cNvSpPr txBox="1"/>
      </xdr:nvSpPr>
      <xdr:spPr>
        <a:xfrm>
          <a:off x="12547111" y="1608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57531</xdr:rowOff>
    </xdr:from>
    <xdr:to>
      <xdr:col>32</xdr:col>
      <xdr:colOff>186689</xdr:colOff>
      <xdr:row>39</xdr:row>
      <xdr:rowOff>44450</xdr:rowOff>
    </xdr:to>
    <xdr:cxnSp macro="">
      <xdr:nvCxnSpPr>
        <xdr:cNvPr id="740" name="直線コネクタ 739"/>
        <xdr:cNvCxnSpPr/>
      </xdr:nvCxnSpPr>
      <xdr:spPr>
        <a:xfrm flipV="1">
          <a:off x="22159595" y="5715381"/>
          <a:ext cx="1269" cy="1015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74058</xdr:rowOff>
    </xdr:from>
    <xdr:ext cx="249299" cy="259045"/>
    <xdr:sp macro="" textlink="">
      <xdr:nvSpPr>
        <xdr:cNvPr id="741" name="諸支出金最小値テキスト"/>
        <xdr:cNvSpPr txBox="1"/>
      </xdr:nvSpPr>
      <xdr:spPr>
        <a:xfrm>
          <a:off x="22212300" y="6760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4208</xdr:rowOff>
    </xdr:from>
    <xdr:ext cx="469744" cy="259045"/>
    <xdr:sp macro="" textlink="">
      <xdr:nvSpPr>
        <xdr:cNvPr id="743" name="諸支出金最大値テキスト"/>
        <xdr:cNvSpPr txBox="1"/>
      </xdr:nvSpPr>
      <xdr:spPr>
        <a:xfrm>
          <a:off x="22212300" y="549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33</xdr:row>
      <xdr:rowOff>57531</xdr:rowOff>
    </xdr:from>
    <xdr:to>
      <xdr:col>32</xdr:col>
      <xdr:colOff>276225</xdr:colOff>
      <xdr:row>33</xdr:row>
      <xdr:rowOff>57531</xdr:rowOff>
    </xdr:to>
    <xdr:cxnSp macro="">
      <xdr:nvCxnSpPr>
        <xdr:cNvPr id="744" name="直線コネクタ 743"/>
        <xdr:cNvCxnSpPr/>
      </xdr:nvCxnSpPr>
      <xdr:spPr>
        <a:xfrm>
          <a:off x="22072600" y="571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81788</xdr:rowOff>
    </xdr:from>
    <xdr:to>
      <xdr:col>32</xdr:col>
      <xdr:colOff>187325</xdr:colOff>
      <xdr:row>38</xdr:row>
      <xdr:rowOff>107569</xdr:rowOff>
    </xdr:to>
    <xdr:cxnSp macro="">
      <xdr:nvCxnSpPr>
        <xdr:cNvPr id="745" name="直線コネクタ 744"/>
        <xdr:cNvCxnSpPr/>
      </xdr:nvCxnSpPr>
      <xdr:spPr>
        <a:xfrm flipV="1">
          <a:off x="21323300" y="6596888"/>
          <a:ext cx="838200" cy="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118508</xdr:rowOff>
    </xdr:from>
    <xdr:ext cx="378565" cy="259045"/>
    <xdr:sp macro="" textlink="">
      <xdr:nvSpPr>
        <xdr:cNvPr id="746" name="諸支出金平均値テキスト"/>
        <xdr:cNvSpPr txBox="1"/>
      </xdr:nvSpPr>
      <xdr:spPr>
        <a:xfrm>
          <a:off x="22212300" y="66336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140081</xdr:rowOff>
    </xdr:from>
    <xdr:to>
      <xdr:col>32</xdr:col>
      <xdr:colOff>238125</xdr:colOff>
      <xdr:row>39</xdr:row>
      <xdr:rowOff>70231</xdr:rowOff>
    </xdr:to>
    <xdr:sp macro="" textlink="">
      <xdr:nvSpPr>
        <xdr:cNvPr id="747" name="フローチャート : 判断 746"/>
        <xdr:cNvSpPr/>
      </xdr:nvSpPr>
      <xdr:spPr>
        <a:xfrm>
          <a:off x="22110700" y="66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107569</xdr:rowOff>
    </xdr:from>
    <xdr:to>
      <xdr:col>31</xdr:col>
      <xdr:colOff>34925</xdr:colOff>
      <xdr:row>38</xdr:row>
      <xdr:rowOff>108331</xdr:rowOff>
    </xdr:to>
    <xdr:cxnSp macro="">
      <xdr:nvCxnSpPr>
        <xdr:cNvPr id="748" name="直線コネクタ 747"/>
        <xdr:cNvCxnSpPr/>
      </xdr:nvCxnSpPr>
      <xdr:spPr>
        <a:xfrm flipV="1">
          <a:off x="20434300" y="662266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151638</xdr:rowOff>
    </xdr:from>
    <xdr:to>
      <xdr:col>31</xdr:col>
      <xdr:colOff>85725</xdr:colOff>
      <xdr:row>39</xdr:row>
      <xdr:rowOff>81788</xdr:rowOff>
    </xdr:to>
    <xdr:sp macro="" textlink="">
      <xdr:nvSpPr>
        <xdr:cNvPr id="749" name="フローチャート : 判断 748"/>
        <xdr:cNvSpPr/>
      </xdr:nvSpPr>
      <xdr:spPr>
        <a:xfrm>
          <a:off x="21272500" y="666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72915</xdr:rowOff>
    </xdr:from>
    <xdr:ext cx="378565" cy="259045"/>
    <xdr:sp macro="" textlink="">
      <xdr:nvSpPr>
        <xdr:cNvPr id="750" name="テキスト ボックス 749"/>
        <xdr:cNvSpPr txBox="1"/>
      </xdr:nvSpPr>
      <xdr:spPr>
        <a:xfrm>
          <a:off x="21134017" y="6759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147701</xdr:rowOff>
    </xdr:from>
    <xdr:to>
      <xdr:col>29</xdr:col>
      <xdr:colOff>517525</xdr:colOff>
      <xdr:row>38</xdr:row>
      <xdr:rowOff>108331</xdr:rowOff>
    </xdr:to>
    <xdr:cxnSp macro="">
      <xdr:nvCxnSpPr>
        <xdr:cNvPr id="751" name="直線コネクタ 750"/>
        <xdr:cNvCxnSpPr/>
      </xdr:nvCxnSpPr>
      <xdr:spPr>
        <a:xfrm>
          <a:off x="19545300" y="6491351"/>
          <a:ext cx="889000" cy="1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146812</xdr:rowOff>
    </xdr:from>
    <xdr:to>
      <xdr:col>29</xdr:col>
      <xdr:colOff>568325</xdr:colOff>
      <xdr:row>39</xdr:row>
      <xdr:rowOff>76962</xdr:rowOff>
    </xdr:to>
    <xdr:sp macro="" textlink="">
      <xdr:nvSpPr>
        <xdr:cNvPr id="752" name="フローチャート : 判断 751"/>
        <xdr:cNvSpPr/>
      </xdr:nvSpPr>
      <xdr:spPr>
        <a:xfrm>
          <a:off x="20383500" y="66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68089</xdr:rowOff>
    </xdr:from>
    <xdr:ext cx="378565" cy="259045"/>
    <xdr:sp macro="" textlink="">
      <xdr:nvSpPr>
        <xdr:cNvPr id="753" name="テキスト ボックス 752"/>
        <xdr:cNvSpPr txBox="1"/>
      </xdr:nvSpPr>
      <xdr:spPr>
        <a:xfrm>
          <a:off x="20245017" y="6754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29</xdr:row>
      <xdr:rowOff>127762</xdr:rowOff>
    </xdr:from>
    <xdr:to>
      <xdr:col>28</xdr:col>
      <xdr:colOff>314325</xdr:colOff>
      <xdr:row>37</xdr:row>
      <xdr:rowOff>147701</xdr:rowOff>
    </xdr:to>
    <xdr:cxnSp macro="">
      <xdr:nvCxnSpPr>
        <xdr:cNvPr id="754" name="直線コネクタ 753"/>
        <xdr:cNvCxnSpPr/>
      </xdr:nvCxnSpPr>
      <xdr:spPr>
        <a:xfrm>
          <a:off x="18656300" y="5099812"/>
          <a:ext cx="889000" cy="139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148463</xdr:rowOff>
    </xdr:from>
    <xdr:to>
      <xdr:col>28</xdr:col>
      <xdr:colOff>365125</xdr:colOff>
      <xdr:row>39</xdr:row>
      <xdr:rowOff>78613</xdr:rowOff>
    </xdr:to>
    <xdr:sp macro="" textlink="">
      <xdr:nvSpPr>
        <xdr:cNvPr id="755" name="フローチャート : 判断 754"/>
        <xdr:cNvSpPr/>
      </xdr:nvSpPr>
      <xdr:spPr>
        <a:xfrm>
          <a:off x="19494500" y="66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69740</xdr:rowOff>
    </xdr:from>
    <xdr:ext cx="378565" cy="259045"/>
    <xdr:sp macro="" textlink="">
      <xdr:nvSpPr>
        <xdr:cNvPr id="756" name="テキスト ボックス 755"/>
        <xdr:cNvSpPr txBox="1"/>
      </xdr:nvSpPr>
      <xdr:spPr>
        <a:xfrm>
          <a:off x="19356017" y="6756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135128</xdr:rowOff>
    </xdr:from>
    <xdr:to>
      <xdr:col>27</xdr:col>
      <xdr:colOff>161925</xdr:colOff>
      <xdr:row>39</xdr:row>
      <xdr:rowOff>65278</xdr:rowOff>
    </xdr:to>
    <xdr:sp macro="" textlink="">
      <xdr:nvSpPr>
        <xdr:cNvPr id="757" name="フローチャート : 判断 756"/>
        <xdr:cNvSpPr/>
      </xdr:nvSpPr>
      <xdr:spPr>
        <a:xfrm>
          <a:off x="18605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56405</xdr:rowOff>
    </xdr:from>
    <xdr:ext cx="378565" cy="259045"/>
    <xdr:sp macro="" textlink="">
      <xdr:nvSpPr>
        <xdr:cNvPr id="758" name="テキスト ボックス 757"/>
        <xdr:cNvSpPr txBox="1"/>
      </xdr:nvSpPr>
      <xdr:spPr>
        <a:xfrm>
          <a:off x="18467017" y="6742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30988</xdr:rowOff>
    </xdr:from>
    <xdr:to>
      <xdr:col>32</xdr:col>
      <xdr:colOff>238125</xdr:colOff>
      <xdr:row>38</xdr:row>
      <xdr:rowOff>132588</xdr:rowOff>
    </xdr:to>
    <xdr:sp macro="" textlink="">
      <xdr:nvSpPr>
        <xdr:cNvPr id="764" name="円/楕円 763"/>
        <xdr:cNvSpPr/>
      </xdr:nvSpPr>
      <xdr:spPr>
        <a:xfrm>
          <a:off x="22110700" y="65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53865</xdr:rowOff>
    </xdr:from>
    <xdr:ext cx="469744" cy="259045"/>
    <xdr:sp macro="" textlink="">
      <xdr:nvSpPr>
        <xdr:cNvPr id="765" name="諸支出金該当値テキスト"/>
        <xdr:cNvSpPr txBox="1"/>
      </xdr:nvSpPr>
      <xdr:spPr>
        <a:xfrm>
          <a:off x="22212300" y="639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56769</xdr:rowOff>
    </xdr:from>
    <xdr:to>
      <xdr:col>31</xdr:col>
      <xdr:colOff>85725</xdr:colOff>
      <xdr:row>38</xdr:row>
      <xdr:rowOff>158369</xdr:rowOff>
    </xdr:to>
    <xdr:sp macro="" textlink="">
      <xdr:nvSpPr>
        <xdr:cNvPr id="766" name="円/楕円 765"/>
        <xdr:cNvSpPr/>
      </xdr:nvSpPr>
      <xdr:spPr>
        <a:xfrm>
          <a:off x="21272500" y="65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3446</xdr:rowOff>
    </xdr:from>
    <xdr:ext cx="378565" cy="259045"/>
    <xdr:sp macro="" textlink="">
      <xdr:nvSpPr>
        <xdr:cNvPr id="767" name="テキスト ボックス 766"/>
        <xdr:cNvSpPr txBox="1"/>
      </xdr:nvSpPr>
      <xdr:spPr>
        <a:xfrm>
          <a:off x="21134017" y="63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57531</xdr:rowOff>
    </xdr:from>
    <xdr:to>
      <xdr:col>29</xdr:col>
      <xdr:colOff>568325</xdr:colOff>
      <xdr:row>38</xdr:row>
      <xdr:rowOff>159131</xdr:rowOff>
    </xdr:to>
    <xdr:sp macro="" textlink="">
      <xdr:nvSpPr>
        <xdr:cNvPr id="768" name="円/楕円 767"/>
        <xdr:cNvSpPr/>
      </xdr:nvSpPr>
      <xdr:spPr>
        <a:xfrm>
          <a:off x="20383500" y="65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4208</xdr:rowOff>
    </xdr:from>
    <xdr:ext cx="378565" cy="259045"/>
    <xdr:sp macro="" textlink="">
      <xdr:nvSpPr>
        <xdr:cNvPr id="769" name="テキスト ボックス 768"/>
        <xdr:cNvSpPr txBox="1"/>
      </xdr:nvSpPr>
      <xdr:spPr>
        <a:xfrm>
          <a:off x="20245017" y="6347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96901</xdr:rowOff>
    </xdr:from>
    <xdr:to>
      <xdr:col>28</xdr:col>
      <xdr:colOff>365125</xdr:colOff>
      <xdr:row>38</xdr:row>
      <xdr:rowOff>27051</xdr:rowOff>
    </xdr:to>
    <xdr:sp macro="" textlink="">
      <xdr:nvSpPr>
        <xdr:cNvPr id="770" name="円/楕円 769"/>
        <xdr:cNvSpPr/>
      </xdr:nvSpPr>
      <xdr:spPr>
        <a:xfrm>
          <a:off x="19494500" y="64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43578</xdr:rowOff>
    </xdr:from>
    <xdr:ext cx="469744" cy="259045"/>
    <xdr:sp macro="" textlink="">
      <xdr:nvSpPr>
        <xdr:cNvPr id="771" name="テキスト ボックス 770"/>
        <xdr:cNvSpPr txBox="1"/>
      </xdr:nvSpPr>
      <xdr:spPr>
        <a:xfrm>
          <a:off x="19310427" y="621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a:t>
          </a:r>
          <a:endParaRPr kumimoji="1" lang="ja-JP" altLang="en-US" sz="1000" b="1">
            <a:solidFill>
              <a:srgbClr val="FF0000"/>
            </a:solidFill>
            <a:latin typeface="ＭＳ Ｐゴシック"/>
          </a:endParaRPr>
        </a:p>
      </xdr:txBody>
    </xdr:sp>
    <xdr:clientData/>
  </xdr:oneCellAnchor>
  <xdr:twoCellAnchor>
    <xdr:from>
      <xdr:col>27</xdr:col>
      <xdr:colOff>60325</xdr:colOff>
      <xdr:row>29</xdr:row>
      <xdr:rowOff>76962</xdr:rowOff>
    </xdr:from>
    <xdr:to>
      <xdr:col>27</xdr:col>
      <xdr:colOff>161925</xdr:colOff>
      <xdr:row>30</xdr:row>
      <xdr:rowOff>7112</xdr:rowOff>
    </xdr:to>
    <xdr:sp macro="" textlink="">
      <xdr:nvSpPr>
        <xdr:cNvPr id="772" name="円/楕円 771"/>
        <xdr:cNvSpPr/>
      </xdr:nvSpPr>
      <xdr:spPr>
        <a:xfrm>
          <a:off x="18605500" y="504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28</xdr:row>
      <xdr:rowOff>23639</xdr:rowOff>
    </xdr:from>
    <xdr:ext cx="534377" cy="259045"/>
    <xdr:sp macro="" textlink="">
      <xdr:nvSpPr>
        <xdr:cNvPr id="773" name="テキスト ボックス 772"/>
        <xdr:cNvSpPr txBox="1"/>
      </xdr:nvSpPr>
      <xdr:spPr>
        <a:xfrm>
          <a:off x="18389111" y="482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・民生費は、住民一人当たり</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610</a:t>
          </a:r>
          <a:r>
            <a:rPr lang="ja-JP" altLang="ja-JP" sz="1100" b="0" i="0" baseline="0">
              <a:solidFill>
                <a:schemeClr val="dk1"/>
              </a:solidFill>
              <a:effectLst/>
              <a:latin typeface="+mn-lt"/>
              <a:ea typeface="+mn-ea"/>
              <a:cs typeface="+mn-cs"/>
            </a:rPr>
            <a:t>円で、毎年増加傾向にある。平成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年度については平成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年度と比較し、児童福祉費や社会福祉費の扶助費</a:t>
          </a:r>
          <a:r>
            <a:rPr lang="ja-JP" altLang="en-US" sz="1100" b="0" i="0" baseline="0">
              <a:solidFill>
                <a:schemeClr val="dk1"/>
              </a:solidFill>
              <a:effectLst/>
              <a:latin typeface="+mn-lt"/>
              <a:ea typeface="+mn-ea"/>
              <a:cs typeface="+mn-cs"/>
            </a:rPr>
            <a:t>の増</a:t>
          </a:r>
          <a:r>
            <a:rPr lang="ja-JP" altLang="ja-JP" sz="1100" b="0" i="0" baseline="0">
              <a:solidFill>
                <a:schemeClr val="dk1"/>
              </a:solidFill>
              <a:effectLst/>
              <a:latin typeface="+mn-lt"/>
              <a:ea typeface="+mn-ea"/>
              <a:cs typeface="+mn-cs"/>
            </a:rPr>
            <a:t>が増加の主な要因となっている。</a:t>
          </a:r>
          <a:endParaRPr lang="ja-JP" altLang="ja-JP" sz="1400">
            <a:effectLst/>
          </a:endParaRPr>
        </a:p>
        <a:p>
          <a:r>
            <a:rPr lang="ja-JP" altLang="ja-JP" sz="1100" b="0" i="0" baseline="0">
              <a:solidFill>
                <a:schemeClr val="dk1"/>
              </a:solidFill>
              <a:effectLst/>
              <a:latin typeface="+mn-lt"/>
              <a:ea typeface="+mn-ea"/>
              <a:cs typeface="+mn-cs"/>
            </a:rPr>
            <a:t>・教育費は、住民一人当たり</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798</a:t>
          </a:r>
          <a:r>
            <a:rPr lang="ja-JP" altLang="ja-JP" sz="1100" b="0" i="0" baseline="0">
              <a:solidFill>
                <a:schemeClr val="dk1"/>
              </a:solidFill>
              <a:effectLst/>
              <a:latin typeface="+mn-lt"/>
              <a:ea typeface="+mn-ea"/>
              <a:cs typeface="+mn-cs"/>
            </a:rPr>
            <a:t>円となっており、</a:t>
          </a:r>
          <a:r>
            <a:rPr lang="ja-JP" altLang="en-US" sz="1100" b="0" i="0" baseline="0">
              <a:solidFill>
                <a:schemeClr val="dk1"/>
              </a:solidFill>
              <a:effectLst/>
              <a:latin typeface="+mn-lt"/>
              <a:ea typeface="+mn-ea"/>
              <a:cs typeface="+mn-cs"/>
            </a:rPr>
            <a:t>昨年度に比べ減少したの</a:t>
          </a:r>
          <a:r>
            <a:rPr lang="ja-JP" altLang="ja-JP" sz="1100" b="0" i="0" baseline="0">
              <a:solidFill>
                <a:schemeClr val="dk1"/>
              </a:solidFill>
              <a:effectLst/>
              <a:latin typeface="+mn-lt"/>
              <a:ea typeface="+mn-ea"/>
              <a:cs typeface="+mn-cs"/>
            </a:rPr>
            <a:t>は、中学校改築事業や幼稚園園舎耐震化事業などの普通建設事業費の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が主な要因である。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・公債費は、</a:t>
          </a:r>
          <a:r>
            <a:rPr kumimoji="1" lang="ja-JP" altLang="ja-JP" sz="1100">
              <a:solidFill>
                <a:schemeClr val="dk1"/>
              </a:solidFill>
              <a:effectLst/>
              <a:latin typeface="+mn-lt"/>
              <a:ea typeface="+mn-ea"/>
              <a:cs typeface="+mn-cs"/>
            </a:rPr>
            <a:t>今後も公共施設の耐震化や防災・減災対策事業など、大規模な事業が予定されているため、高止まりの傾向は続く見込みである。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徳島県鳴門市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については、安定的な黒字を保っているものの、今後も、扶助費の増大や教育施設の改築・耐震化事業、各種公共施設の大規模改修・耐震化事業など多額の投資的経費が必要となり、予断を許さない状況である。</a:t>
          </a:r>
          <a:endParaRPr lang="ja-JP" altLang="ja-JP" sz="1400">
            <a:effectLst/>
          </a:endParaRPr>
        </a:p>
        <a:p>
          <a:r>
            <a:rPr kumimoji="1" lang="ja-JP" altLang="ja-JP" sz="1100">
              <a:solidFill>
                <a:schemeClr val="dk1"/>
              </a:solidFill>
              <a:effectLst/>
              <a:latin typeface="+mn-lt"/>
              <a:ea typeface="+mn-ea"/>
              <a:cs typeface="+mn-cs"/>
            </a:rPr>
            <a:t>今後は、基金取り崩し額の抑制、実質単年度収支の改善のため</a:t>
          </a:r>
          <a:r>
            <a:rPr lang="ja-JP" altLang="ja-JP" sz="1100">
              <a:solidFill>
                <a:schemeClr val="dk1"/>
              </a:solidFill>
              <a:effectLst/>
              <a:latin typeface="+mn-lt"/>
              <a:ea typeface="+mn-ea"/>
              <a:cs typeface="+mn-cs"/>
            </a:rPr>
            <a:t>、歳入確保・歳出削減に向けた取り組みを着実に進めることはもちろん、あらゆる事務事業についても、不断に見直し・効率化を進めていく。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徳島県鳴門市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全会計において黒字となっている。</a:t>
          </a:r>
          <a:r>
            <a:rPr kumimoji="1" lang="ja-JP" altLang="en-US" sz="1100">
              <a:solidFill>
                <a:schemeClr val="dk1"/>
              </a:solidFill>
              <a:effectLst/>
              <a:latin typeface="+mn-lt"/>
              <a:ea typeface="+mn-ea"/>
              <a:cs typeface="+mn-cs"/>
            </a:rPr>
            <a:t>前年度に比較して、</a:t>
          </a:r>
          <a:r>
            <a:rPr kumimoji="1" lang="ja-JP" altLang="ja-JP" sz="1100">
              <a:solidFill>
                <a:schemeClr val="dk1"/>
              </a:solidFill>
              <a:effectLst/>
              <a:latin typeface="+mn-lt"/>
              <a:ea typeface="+mn-ea"/>
              <a:cs typeface="+mn-cs"/>
            </a:rPr>
            <a:t>黒字総額が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している要因として、モーターボート競走事業会計によるところが大きい。これは新スタンド建設に伴う本場レース</a:t>
          </a:r>
          <a:r>
            <a:rPr kumimoji="1" lang="ja-JP" altLang="en-US" sz="1100">
              <a:solidFill>
                <a:schemeClr val="dk1"/>
              </a:solidFill>
              <a:effectLst/>
              <a:latin typeface="+mn-lt"/>
              <a:ea typeface="+mn-ea"/>
              <a:cs typeface="+mn-cs"/>
            </a:rPr>
            <a:t>再開</a:t>
          </a:r>
          <a:r>
            <a:rPr kumimoji="1" lang="ja-JP" altLang="ja-JP" sz="1100">
              <a:solidFill>
                <a:schemeClr val="dk1"/>
              </a:solidFill>
              <a:effectLst/>
              <a:latin typeface="+mn-lt"/>
              <a:ea typeface="+mn-ea"/>
              <a:cs typeface="+mn-cs"/>
            </a:rPr>
            <a:t>による</a:t>
          </a:r>
          <a:r>
            <a:rPr kumimoji="1" lang="ja-JP" altLang="en-US" sz="1100">
              <a:solidFill>
                <a:schemeClr val="dk1"/>
              </a:solidFill>
              <a:effectLst/>
              <a:latin typeface="+mn-lt"/>
              <a:ea typeface="+mn-ea"/>
              <a:cs typeface="+mn-cs"/>
            </a:rPr>
            <a:t>収益の増加</a:t>
          </a:r>
          <a:r>
            <a:rPr kumimoji="1" lang="ja-JP" altLang="ja-JP" sz="1100">
              <a:solidFill>
                <a:schemeClr val="dk1"/>
              </a:solidFill>
              <a:effectLst/>
              <a:latin typeface="+mn-lt"/>
              <a:ea typeface="+mn-ea"/>
              <a:cs typeface="+mn-cs"/>
            </a:rPr>
            <a:t>が主な要因である。</a:t>
          </a:r>
          <a:endParaRPr lang="ja-JP" altLang="ja-JP" sz="1400">
            <a:effectLst/>
          </a:endParaRPr>
        </a:p>
        <a:p>
          <a:r>
            <a:rPr lang="ja-JP" altLang="ja-JP" sz="1100" b="0" i="0" baseline="0">
              <a:solidFill>
                <a:schemeClr val="dk1"/>
              </a:solidFill>
              <a:effectLst/>
              <a:latin typeface="+mn-lt"/>
              <a:ea typeface="+mn-ea"/>
              <a:cs typeface="+mn-cs"/>
            </a:rPr>
            <a:t>急速な少子高齢社会の進行や地域間競争の激化、老朽化した公共施設への対応などが喫緊の課題となっているなど、本市をめぐる財政情勢は依然として厳しい</a:t>
          </a:r>
          <a:r>
            <a:rPr kumimoji="1" lang="ja-JP" altLang="ja-JP" sz="1100">
              <a:solidFill>
                <a:schemeClr val="dk1"/>
              </a:solidFill>
              <a:effectLst/>
              <a:latin typeface="+mn-lt"/>
              <a:ea typeface="+mn-ea"/>
              <a:cs typeface="+mn-cs"/>
            </a:rPr>
            <a:t>状況であり、今後も引き続き、行財政改革に積極的に取り組み、財政の健全化を図っていく。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election activeCell="BN24" sqref="BN24:BU24"/>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25095070</v>
      </c>
      <c r="BO4" s="411"/>
      <c r="BP4" s="411"/>
      <c r="BQ4" s="411"/>
      <c r="BR4" s="411"/>
      <c r="BS4" s="411"/>
      <c r="BT4" s="411"/>
      <c r="BU4" s="412"/>
      <c r="BV4" s="410">
        <v>25205446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3.8</v>
      </c>
      <c r="CU4" s="588"/>
      <c r="CV4" s="588"/>
      <c r="CW4" s="588"/>
      <c r="CX4" s="588"/>
      <c r="CY4" s="588"/>
      <c r="CZ4" s="588"/>
      <c r="DA4" s="589"/>
      <c r="DB4" s="587">
        <v>4.2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24245170</v>
      </c>
      <c r="BO5" s="416"/>
      <c r="BP5" s="416"/>
      <c r="BQ5" s="416"/>
      <c r="BR5" s="416"/>
      <c r="BS5" s="416"/>
      <c r="BT5" s="416"/>
      <c r="BU5" s="417"/>
      <c r="BV5" s="415">
        <v>24335024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95.4</v>
      </c>
      <c r="CU5" s="386"/>
      <c r="CV5" s="386"/>
      <c r="CW5" s="386"/>
      <c r="CX5" s="386"/>
      <c r="CY5" s="386"/>
      <c r="CZ5" s="386"/>
      <c r="DA5" s="387"/>
      <c r="DB5" s="385">
        <v>93.4</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849900</v>
      </c>
      <c r="BO6" s="416"/>
      <c r="BP6" s="416"/>
      <c r="BQ6" s="416"/>
      <c r="BR6" s="416"/>
      <c r="BS6" s="416"/>
      <c r="BT6" s="416"/>
      <c r="BU6" s="417"/>
      <c r="BV6" s="415">
        <v>870422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102.6</v>
      </c>
      <c r="CU6" s="562"/>
      <c r="CV6" s="562"/>
      <c r="CW6" s="562"/>
      <c r="CX6" s="562"/>
      <c r="CY6" s="562"/>
      <c r="CZ6" s="562"/>
      <c r="DA6" s="563"/>
      <c r="DB6" s="561">
        <v>101.6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334892</v>
      </c>
      <c r="BO7" s="416"/>
      <c r="BP7" s="416"/>
      <c r="BQ7" s="416"/>
      <c r="BR7" s="416"/>
      <c r="BS7" s="416"/>
      <c r="BT7" s="416"/>
      <c r="BU7" s="417"/>
      <c r="BV7" s="415">
        <v>294758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13513700</v>
      </c>
      <c r="CU7" s="416"/>
      <c r="CV7" s="416"/>
      <c r="CW7" s="416"/>
      <c r="CX7" s="416"/>
      <c r="CY7" s="416"/>
      <c r="CZ7" s="416"/>
      <c r="DA7" s="417"/>
      <c r="DB7" s="415">
        <v>13654382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515008</v>
      </c>
      <c r="BO8" s="416"/>
      <c r="BP8" s="416"/>
      <c r="BQ8" s="416"/>
      <c r="BR8" s="416"/>
      <c r="BS8" s="416"/>
      <c r="BT8" s="416"/>
      <c r="BU8" s="417"/>
      <c r="BV8" s="415">
        <v>575664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0.65</v>
      </c>
      <c r="CU8" s="525"/>
      <c r="CV8" s="525"/>
      <c r="CW8" s="525"/>
      <c r="CX8" s="525"/>
      <c r="CY8" s="525"/>
      <c r="CZ8" s="525"/>
      <c r="DA8" s="526"/>
      <c r="DB8" s="524">
        <v>0.66</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59101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-60656</v>
      </c>
      <c r="BO9" s="416"/>
      <c r="BP9" s="416"/>
      <c r="BQ9" s="416"/>
      <c r="BR9" s="416"/>
      <c r="BS9" s="416"/>
      <c r="BT9" s="416"/>
      <c r="BU9" s="417"/>
      <c r="BV9" s="415">
        <v>-76894</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19.600000000000001</v>
      </c>
      <c r="CU9" s="386"/>
      <c r="CV9" s="386"/>
      <c r="CW9" s="386"/>
      <c r="CX9" s="386"/>
      <c r="CY9" s="386"/>
      <c r="CZ9" s="386"/>
      <c r="DA9" s="387"/>
      <c r="DB9" s="385">
        <v>18.899999999999999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61513</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306058</v>
      </c>
      <c r="BO10" s="416"/>
      <c r="BP10" s="416"/>
      <c r="BQ10" s="416"/>
      <c r="BR10" s="416"/>
      <c r="BS10" s="416"/>
      <c r="BT10" s="416"/>
      <c r="BU10" s="417"/>
      <c r="BV10" s="415">
        <v>720930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v>4112</v>
      </c>
      <c r="BO11" s="416"/>
      <c r="BP11" s="416"/>
      <c r="BQ11" s="416"/>
      <c r="BR11" s="416"/>
      <c r="BS11" s="416"/>
      <c r="BT11" s="416"/>
      <c r="BU11" s="417"/>
      <c r="BV11" s="415">
        <v>8113</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59581</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676000</v>
      </c>
      <c r="BO12" s="416"/>
      <c r="BP12" s="416"/>
      <c r="BQ12" s="416"/>
      <c r="BR12" s="416"/>
      <c r="BS12" s="416"/>
      <c r="BT12" s="416"/>
      <c r="BU12" s="417"/>
      <c r="BV12" s="415">
        <v>600000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59192</v>
      </c>
      <c r="S13" s="517"/>
      <c r="T13" s="517"/>
      <c r="U13" s="517"/>
      <c r="V13" s="518"/>
      <c r="W13" s="504" t="s">
        <v>123</v>
      </c>
      <c r="X13" s="428"/>
      <c r="Y13" s="428"/>
      <c r="Z13" s="428"/>
      <c r="AA13" s="428"/>
      <c r="AB13" s="429"/>
      <c r="AC13" s="391">
        <v>2647</v>
      </c>
      <c r="AD13" s="392"/>
      <c r="AE13" s="392"/>
      <c r="AF13" s="392"/>
      <c r="AG13" s="393"/>
      <c r="AH13" s="391">
        <v>2912</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-426486</v>
      </c>
      <c r="BO13" s="416"/>
      <c r="BP13" s="416"/>
      <c r="BQ13" s="416"/>
      <c r="BR13" s="416"/>
      <c r="BS13" s="416"/>
      <c r="BT13" s="416"/>
      <c r="BU13" s="417"/>
      <c r="BV13" s="415">
        <v>52149</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15.7</v>
      </c>
      <c r="CU13" s="386"/>
      <c r="CV13" s="386"/>
      <c r="CW13" s="386"/>
      <c r="CX13" s="386"/>
      <c r="CY13" s="386"/>
      <c r="CZ13" s="386"/>
      <c r="DA13" s="387"/>
      <c r="DB13" s="385">
        <v>15.6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60111</v>
      </c>
      <c r="S14" s="517"/>
      <c r="T14" s="517"/>
      <c r="U14" s="517"/>
      <c r="V14" s="518"/>
      <c r="W14" s="519"/>
      <c r="X14" s="431"/>
      <c r="Y14" s="431"/>
      <c r="Z14" s="431"/>
      <c r="AA14" s="431"/>
      <c r="AB14" s="432"/>
      <c r="AC14" s="509">
        <v>10.199999999999999</v>
      </c>
      <c r="AD14" s="510"/>
      <c r="AE14" s="510"/>
      <c r="AF14" s="510"/>
      <c r="AG14" s="511"/>
      <c r="AH14" s="509">
        <v>10.9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115.8</v>
      </c>
      <c r="CU14" s="488"/>
      <c r="CV14" s="488"/>
      <c r="CW14" s="488"/>
      <c r="CX14" s="488"/>
      <c r="CY14" s="488"/>
      <c r="CZ14" s="488"/>
      <c r="DA14" s="489"/>
      <c r="DB14" s="520">
        <v>109.2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59790</v>
      </c>
      <c r="S15" s="517"/>
      <c r="T15" s="517"/>
      <c r="U15" s="517"/>
      <c r="V15" s="518"/>
      <c r="W15" s="504" t="s">
        <v>130</v>
      </c>
      <c r="X15" s="428"/>
      <c r="Y15" s="428"/>
      <c r="Z15" s="428"/>
      <c r="AA15" s="428"/>
      <c r="AB15" s="429"/>
      <c r="AC15" s="391">
        <v>6600</v>
      </c>
      <c r="AD15" s="392"/>
      <c r="AE15" s="392"/>
      <c r="AF15" s="392"/>
      <c r="AG15" s="393"/>
      <c r="AH15" s="391">
        <v>6917</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6837405</v>
      </c>
      <c r="BO15" s="411"/>
      <c r="BP15" s="411"/>
      <c r="BQ15" s="411"/>
      <c r="BR15" s="411"/>
      <c r="BS15" s="411"/>
      <c r="BT15" s="411"/>
      <c r="BU15" s="412"/>
      <c r="BV15" s="410">
        <v>6938556</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25.4</v>
      </c>
      <c r="AD16" s="510"/>
      <c r="AE16" s="510"/>
      <c r="AF16" s="510"/>
      <c r="AG16" s="511"/>
      <c r="AH16" s="509">
        <v>25.8</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10677307</v>
      </c>
      <c r="BO16" s="416"/>
      <c r="BP16" s="416"/>
      <c r="BQ16" s="416"/>
      <c r="BR16" s="416"/>
      <c r="BS16" s="416"/>
      <c r="BT16" s="416"/>
      <c r="BU16" s="417"/>
      <c r="BV16" s="415">
        <v>10612267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16728</v>
      </c>
      <c r="AD17" s="392"/>
      <c r="AE17" s="392"/>
      <c r="AF17" s="392"/>
      <c r="AG17" s="393"/>
      <c r="AH17" s="391">
        <v>16991</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8711906</v>
      </c>
      <c r="BO17" s="416"/>
      <c r="BP17" s="416"/>
      <c r="BQ17" s="416"/>
      <c r="BR17" s="416"/>
      <c r="BS17" s="416"/>
      <c r="BT17" s="416"/>
      <c r="BU17" s="417"/>
      <c r="BV17" s="415">
        <v>8841316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135.66</v>
      </c>
      <c r="M18" s="480"/>
      <c r="N18" s="480"/>
      <c r="O18" s="480"/>
      <c r="P18" s="480"/>
      <c r="Q18" s="480"/>
      <c r="R18" s="481"/>
      <c r="S18" s="481"/>
      <c r="T18" s="481"/>
      <c r="U18" s="481"/>
      <c r="V18" s="482"/>
      <c r="W18" s="496"/>
      <c r="X18" s="497"/>
      <c r="Y18" s="497"/>
      <c r="Z18" s="497"/>
      <c r="AA18" s="497"/>
      <c r="AB18" s="505"/>
      <c r="AC18" s="379">
        <v>64.400000000000006</v>
      </c>
      <c r="AD18" s="380"/>
      <c r="AE18" s="380"/>
      <c r="AF18" s="380"/>
      <c r="AG18" s="483"/>
      <c r="AH18" s="379">
        <v>63.4</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13113140</v>
      </c>
      <c r="BO18" s="416"/>
      <c r="BP18" s="416"/>
      <c r="BQ18" s="416"/>
      <c r="BR18" s="416"/>
      <c r="BS18" s="416"/>
      <c r="BT18" s="416"/>
      <c r="BU18" s="417"/>
      <c r="BV18" s="415">
        <v>13003101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436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16098927</v>
      </c>
      <c r="BO19" s="416"/>
      <c r="BP19" s="416"/>
      <c r="BQ19" s="416"/>
      <c r="BR19" s="416"/>
      <c r="BS19" s="416"/>
      <c r="BT19" s="416"/>
      <c r="BU19" s="417"/>
      <c r="BV19" s="415">
        <v>16710496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23234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26734337</v>
      </c>
      <c r="BO23" s="416"/>
      <c r="BP23" s="416"/>
      <c r="BQ23" s="416"/>
      <c r="BR23" s="416"/>
      <c r="BS23" s="416"/>
      <c r="BT23" s="416"/>
      <c r="BU23" s="417"/>
      <c r="BV23" s="415">
        <v>26882039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8046</v>
      </c>
      <c r="R24" s="392"/>
      <c r="S24" s="392"/>
      <c r="T24" s="392"/>
      <c r="U24" s="392"/>
      <c r="V24" s="393"/>
      <c r="W24" s="457"/>
      <c r="X24" s="448"/>
      <c r="Y24" s="449"/>
      <c r="Z24" s="388" t="s">
        <v>154</v>
      </c>
      <c r="AA24" s="389"/>
      <c r="AB24" s="389"/>
      <c r="AC24" s="389"/>
      <c r="AD24" s="389"/>
      <c r="AE24" s="389"/>
      <c r="AF24" s="389"/>
      <c r="AG24" s="390"/>
      <c r="AH24" s="391">
        <v>471</v>
      </c>
      <c r="AI24" s="392"/>
      <c r="AJ24" s="392"/>
      <c r="AK24" s="392"/>
      <c r="AL24" s="393"/>
      <c r="AM24" s="391">
        <v>1359306</v>
      </c>
      <c r="AN24" s="392"/>
      <c r="AO24" s="392"/>
      <c r="AP24" s="392"/>
      <c r="AQ24" s="392"/>
      <c r="AR24" s="393"/>
      <c r="AS24" s="391">
        <v>2886</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20355568</v>
      </c>
      <c r="BO24" s="416"/>
      <c r="BP24" s="416"/>
      <c r="BQ24" s="416"/>
      <c r="BR24" s="416"/>
      <c r="BS24" s="416"/>
      <c r="BT24" s="416"/>
      <c r="BU24" s="417"/>
      <c r="BV24" s="415">
        <v>20507887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2</v>
      </c>
      <c r="M25" s="392"/>
      <c r="N25" s="392"/>
      <c r="O25" s="392"/>
      <c r="P25" s="393"/>
      <c r="Q25" s="391">
        <v>6477</v>
      </c>
      <c r="R25" s="392"/>
      <c r="S25" s="392"/>
      <c r="T25" s="392"/>
      <c r="U25" s="392"/>
      <c r="V25" s="393"/>
      <c r="W25" s="457"/>
      <c r="X25" s="448"/>
      <c r="Y25" s="449"/>
      <c r="Z25" s="388" t="s">
        <v>157</v>
      </c>
      <c r="AA25" s="389"/>
      <c r="AB25" s="389"/>
      <c r="AC25" s="389"/>
      <c r="AD25" s="389"/>
      <c r="AE25" s="389"/>
      <c r="AF25" s="389"/>
      <c r="AG25" s="390"/>
      <c r="AH25" s="391">
        <v>74</v>
      </c>
      <c r="AI25" s="392"/>
      <c r="AJ25" s="392"/>
      <c r="AK25" s="392"/>
      <c r="AL25" s="393"/>
      <c r="AM25" s="391">
        <v>191068</v>
      </c>
      <c r="AN25" s="392"/>
      <c r="AO25" s="392"/>
      <c r="AP25" s="392"/>
      <c r="AQ25" s="392"/>
      <c r="AR25" s="393"/>
      <c r="AS25" s="391">
        <v>2582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1513872</v>
      </c>
      <c r="BO25" s="411"/>
      <c r="BP25" s="411"/>
      <c r="BQ25" s="411"/>
      <c r="BR25" s="411"/>
      <c r="BS25" s="411"/>
      <c r="BT25" s="411"/>
      <c r="BU25" s="412"/>
      <c r="BV25" s="410">
        <v>1066893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6125</v>
      </c>
      <c r="R26" s="392"/>
      <c r="S26" s="392"/>
      <c r="T26" s="392"/>
      <c r="U26" s="392"/>
      <c r="V26" s="393"/>
      <c r="W26" s="457"/>
      <c r="X26" s="448"/>
      <c r="Y26" s="449"/>
      <c r="Z26" s="388" t="s">
        <v>160</v>
      </c>
      <c r="AA26" s="470"/>
      <c r="AB26" s="470"/>
      <c r="AC26" s="470"/>
      <c r="AD26" s="470"/>
      <c r="AE26" s="470"/>
      <c r="AF26" s="470"/>
      <c r="AG26" s="471"/>
      <c r="AH26" s="391">
        <v>78</v>
      </c>
      <c r="AI26" s="392"/>
      <c r="AJ26" s="392"/>
      <c r="AK26" s="392"/>
      <c r="AL26" s="393"/>
      <c r="AM26" s="391">
        <v>246792</v>
      </c>
      <c r="AN26" s="392"/>
      <c r="AO26" s="392"/>
      <c r="AP26" s="392"/>
      <c r="AQ26" s="392"/>
      <c r="AR26" s="393"/>
      <c r="AS26" s="391">
        <v>3164</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v>100000</v>
      </c>
      <c r="BO26" s="416"/>
      <c r="BP26" s="416"/>
      <c r="BQ26" s="416"/>
      <c r="BR26" s="416"/>
      <c r="BS26" s="416"/>
      <c r="BT26" s="416"/>
      <c r="BU26" s="417"/>
      <c r="BV26" s="415">
        <v>100000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4770</v>
      </c>
      <c r="R27" s="392"/>
      <c r="S27" s="392"/>
      <c r="T27" s="392"/>
      <c r="U27" s="392"/>
      <c r="V27" s="393"/>
      <c r="W27" s="457"/>
      <c r="X27" s="448"/>
      <c r="Y27" s="449"/>
      <c r="Z27" s="388" t="s">
        <v>163</v>
      </c>
      <c r="AA27" s="389"/>
      <c r="AB27" s="389"/>
      <c r="AC27" s="389"/>
      <c r="AD27" s="389"/>
      <c r="AE27" s="389"/>
      <c r="AF27" s="389"/>
      <c r="AG27" s="390"/>
      <c r="AH27" s="391">
        <v>47</v>
      </c>
      <c r="AI27" s="392"/>
      <c r="AJ27" s="392"/>
      <c r="AK27" s="392"/>
      <c r="AL27" s="393"/>
      <c r="AM27" s="391">
        <v>146491</v>
      </c>
      <c r="AN27" s="392"/>
      <c r="AO27" s="392"/>
      <c r="AP27" s="392"/>
      <c r="AQ27" s="392"/>
      <c r="AR27" s="393"/>
      <c r="AS27" s="391">
        <v>3117</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1100000</v>
      </c>
      <c r="BO27" s="419"/>
      <c r="BP27" s="419"/>
      <c r="BQ27" s="419"/>
      <c r="BR27" s="419"/>
      <c r="BS27" s="419"/>
      <c r="BT27" s="419"/>
      <c r="BU27" s="420"/>
      <c r="BV27" s="418">
        <v>1100000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4110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1235561</v>
      </c>
      <c r="BO28" s="411"/>
      <c r="BP28" s="411"/>
      <c r="BQ28" s="411"/>
      <c r="BR28" s="411"/>
      <c r="BS28" s="411"/>
      <c r="BT28" s="411"/>
      <c r="BU28" s="412"/>
      <c r="BV28" s="410">
        <v>1605503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20</v>
      </c>
      <c r="M29" s="392"/>
      <c r="N29" s="392"/>
      <c r="O29" s="392"/>
      <c r="P29" s="393"/>
      <c r="Q29" s="391">
        <v>3890</v>
      </c>
      <c r="R29" s="392"/>
      <c r="S29" s="392"/>
      <c r="T29" s="392"/>
      <c r="U29" s="392"/>
      <c r="V29" s="393"/>
      <c r="W29" s="458"/>
      <c r="X29" s="459"/>
      <c r="Y29" s="460"/>
      <c r="Z29" s="388" t="s">
        <v>170</v>
      </c>
      <c r="AA29" s="389"/>
      <c r="AB29" s="389"/>
      <c r="AC29" s="389"/>
      <c r="AD29" s="389"/>
      <c r="AE29" s="389"/>
      <c r="AF29" s="389"/>
      <c r="AG29" s="390"/>
      <c r="AH29" s="391">
        <v>518</v>
      </c>
      <c r="AI29" s="392"/>
      <c r="AJ29" s="392"/>
      <c r="AK29" s="392"/>
      <c r="AL29" s="393"/>
      <c r="AM29" s="391">
        <v>1505797</v>
      </c>
      <c r="AN29" s="392"/>
      <c r="AO29" s="392"/>
      <c r="AP29" s="392"/>
      <c r="AQ29" s="392"/>
      <c r="AR29" s="393"/>
      <c r="AS29" s="391">
        <v>2907</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465321</v>
      </c>
      <c r="BO29" s="416"/>
      <c r="BP29" s="416"/>
      <c r="BQ29" s="416"/>
      <c r="BR29" s="416"/>
      <c r="BS29" s="416"/>
      <c r="BT29" s="416"/>
      <c r="BU29" s="417"/>
      <c r="BV29" s="415">
        <v>609757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1389448</v>
      </c>
      <c r="BO30" s="419"/>
      <c r="BP30" s="419"/>
      <c r="BQ30" s="419"/>
      <c r="BR30" s="419"/>
      <c r="BS30" s="419"/>
      <c r="BT30" s="419"/>
      <c r="BU30" s="420"/>
      <c r="BV30" s="418">
        <v>1294332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6</v>
      </c>
      <c r="V34" s="375"/>
      <c r="W34" s="374" t="str">
        <f>IF('各会計、関係団体の財政状況及び健全化判断比率'!B28="","",'各会計、関係団体の財政状況及び健全化判断比率'!B28)</f>
        <v>鳴門市国民健康保険事業特別会計</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IF('各会計、関係団体の財政状況及び健全化判断比率'!B31="","",'各会計、関係団体の財政状況及び健全化判断比率'!B31)</f>
        <v>鳴門市水道事業会計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IF('各会計、関係団体の財政状況及び健全化判断比率'!B33="","",'各会計、関係団体の財政状況及び健全化判断比率'!B33)</f>
        <v>鳴門市公設地方卸売市場事業特別会計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德島県市町村総合事務組合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鳴門市観光コンベンション</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鳴門市住宅新築資金等貸付事業特別会計</v>
      </c>
      <c r="F35" s="374"/>
      <c r="G35" s="374"/>
      <c r="H35" s="374"/>
      <c r="I35" s="374"/>
      <c r="J35" s="374"/>
      <c r="K35" s="374"/>
      <c r="L35" s="374"/>
      <c r="M35" s="374"/>
      <c r="N35" s="374"/>
      <c r="O35" s="374"/>
      <c r="P35" s="374"/>
      <c r="Q35" s="374"/>
      <c r="R35" s="374"/>
      <c r="S35" s="374"/>
      <c r="T35" s="167"/>
      <c r="U35" s="375">
        <f>IF(W35="","",U34+1)</f>
        <v>7</v>
      </c>
      <c r="V35" s="375"/>
      <c r="W35" s="374" t="str">
        <f>IF('各会計、関係団体の財政状況及び健全化判断比率'!B29="","",'各会計、関係団体の財政状況及び健全化判断比率'!B29)</f>
        <v>鳴門市後期高齢者医療特別会計</v>
      </c>
      <c r="X35" s="374"/>
      <c r="Y35" s="374"/>
      <c r="Z35" s="374"/>
      <c r="AA35" s="374"/>
      <c r="AB35" s="374"/>
      <c r="AC35" s="374"/>
      <c r="AD35" s="374"/>
      <c r="AE35" s="374"/>
      <c r="AF35" s="374"/>
      <c r="AG35" s="374"/>
      <c r="AH35" s="374"/>
      <c r="AI35" s="374"/>
      <c r="AJ35" s="374"/>
      <c r="AK35" s="374"/>
      <c r="AL35" s="167"/>
      <c r="AM35" s="375">
        <f t="shared" ref="AM35:AM43" si="0">IF(AO35="","",AM34+1)</f>
        <v>10</v>
      </c>
      <c r="AN35" s="375"/>
      <c r="AO35" s="374" t="str">
        <f>IF('各会計、関係団体の財政状況及び健全化判断比率'!B32="","",'各会計、関係団体の財政状況及び健全化判断比率'!B32)</f>
        <v>鳴門市モーターボート競走事業会計</v>
      </c>
      <c r="AP35" s="374"/>
      <c r="AQ35" s="374"/>
      <c r="AR35" s="374"/>
      <c r="AS35" s="374"/>
      <c r="AT35" s="374"/>
      <c r="AU35" s="374"/>
      <c r="AV35" s="374"/>
      <c r="AW35" s="374"/>
      <c r="AX35" s="374"/>
      <c r="AY35" s="374"/>
      <c r="AZ35" s="374"/>
      <c r="BA35" s="374"/>
      <c r="BB35" s="374"/>
      <c r="BC35" s="374"/>
      <c r="BD35" s="167"/>
      <c r="BE35" s="375">
        <f t="shared" ref="BE35:BE43" si="1">IF(BG35="","",BE34+1)</f>
        <v>12</v>
      </c>
      <c r="BF35" s="375"/>
      <c r="BG35" s="374" t="str">
        <f>IF('各会計、関係団体の財政状況及び健全化判断比率'!B34="","",'各会計、関係団体の財政状況及び健全化判断比率'!B34)</f>
        <v>鳴門市公共下水道事業特別会計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德島県市町村総合事務組合（德島滞納整理機構特別会計）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鳴門市光熱水費等支出特別会計</v>
      </c>
      <c r="F36" s="374"/>
      <c r="G36" s="374"/>
      <c r="H36" s="374"/>
      <c r="I36" s="374"/>
      <c r="J36" s="374"/>
      <c r="K36" s="374"/>
      <c r="L36" s="374"/>
      <c r="M36" s="374"/>
      <c r="N36" s="374"/>
      <c r="O36" s="374"/>
      <c r="P36" s="374"/>
      <c r="Q36" s="374"/>
      <c r="R36" s="374"/>
      <c r="S36" s="374"/>
      <c r="T36" s="167"/>
      <c r="U36" s="375">
        <f t="shared" ref="U36:U43" si="4">IF(W36="","",U35+1)</f>
        <v>8</v>
      </c>
      <c r="V36" s="375"/>
      <c r="W36" s="374" t="str">
        <f>IF('各会計、関係団体の財政状況及び健全化判断比率'!B30="","",'各会計、関係団体の財政状況及び健全化判断比率'!B30)</f>
        <v>鳴門市介護保険事業特別会計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德島県後期高齢者医療広域連合（一般会計）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鳴門市給与費等管理特別会計</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16</v>
      </c>
      <c r="BX37" s="375"/>
      <c r="BY37" s="374" t="str">
        <f>IF('各会計、関係団体の財政状況及び健全化判断比率'!B71="","",'各会計、関係団体の財政状況及び健全化判断比率'!B71)</f>
        <v>德島県後期高齢者医療広域連合（後期高齢者医療事業会計）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f t="shared" ref="C38:C43" si="5">IF(E38="","",C37+1)</f>
        <v>5</v>
      </c>
      <c r="D38" s="375"/>
      <c r="E38" s="374" t="str">
        <f>IF('各会計、関係団体の財政状況及び健全化判断比率'!B11="","",'各会計、関係団体の財政状況及び健全化判断比率'!B11)</f>
        <v>鳴門市公債費管理特別会計</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2" zoomScaleSheetLayoutView="100" workbookViewId="0">
      <selection activeCell="J36" sqref="J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529</v>
      </c>
      <c r="D34" s="1184"/>
      <c r="E34" s="1185"/>
      <c r="F34" s="32">
        <v>36.01</v>
      </c>
      <c r="G34" s="33">
        <v>44.37</v>
      </c>
      <c r="H34" s="33">
        <v>46.37</v>
      </c>
      <c r="I34" s="33">
        <v>20.12</v>
      </c>
      <c r="J34" s="34">
        <v>30.65</v>
      </c>
      <c r="K34" s="22"/>
      <c r="L34" s="22"/>
      <c r="M34" s="22"/>
      <c r="N34" s="22"/>
      <c r="O34" s="22"/>
      <c r="P34" s="22"/>
    </row>
    <row r="35" spans="1:16" ht="39" customHeight="1" x14ac:dyDescent="0.15">
      <c r="A35" s="22"/>
      <c r="B35" s="35"/>
      <c r="C35" s="1178" t="s">
        <v>530</v>
      </c>
      <c r="D35" s="1179"/>
      <c r="E35" s="1180"/>
      <c r="F35" s="36">
        <v>9.92</v>
      </c>
      <c r="G35" s="37">
        <v>10.54</v>
      </c>
      <c r="H35" s="37">
        <v>11.39</v>
      </c>
      <c r="I35" s="37">
        <v>10.43</v>
      </c>
      <c r="J35" s="38">
        <v>10.94</v>
      </c>
      <c r="K35" s="22"/>
      <c r="L35" s="22"/>
      <c r="M35" s="22"/>
      <c r="N35" s="22"/>
      <c r="O35" s="22"/>
      <c r="P35" s="22"/>
    </row>
    <row r="36" spans="1:16" ht="39" customHeight="1" x14ac:dyDescent="0.15">
      <c r="A36" s="22"/>
      <c r="B36" s="35"/>
      <c r="C36" s="1178" t="s">
        <v>531</v>
      </c>
      <c r="D36" s="1179"/>
      <c r="E36" s="1180"/>
      <c r="F36" s="36">
        <v>3.52</v>
      </c>
      <c r="G36" s="37">
        <v>2.34</v>
      </c>
      <c r="H36" s="37">
        <v>4.83</v>
      </c>
      <c r="I36" s="37">
        <v>4.2</v>
      </c>
      <c r="J36" s="38">
        <v>3.77</v>
      </c>
      <c r="K36" s="22"/>
      <c r="L36" s="22"/>
      <c r="M36" s="22"/>
      <c r="N36" s="22"/>
      <c r="O36" s="22"/>
      <c r="P36" s="22"/>
    </row>
    <row r="37" spans="1:16" ht="39" customHeight="1" x14ac:dyDescent="0.15">
      <c r="A37" s="22"/>
      <c r="B37" s="35"/>
      <c r="C37" s="1178" t="s">
        <v>532</v>
      </c>
      <c r="D37" s="1179"/>
      <c r="E37" s="1180"/>
      <c r="F37" s="36">
        <v>0.65</v>
      </c>
      <c r="G37" s="37">
        <v>1.43</v>
      </c>
      <c r="H37" s="37">
        <v>1.38</v>
      </c>
      <c r="I37" s="37">
        <v>1.72</v>
      </c>
      <c r="J37" s="38">
        <v>2.12</v>
      </c>
      <c r="K37" s="22"/>
      <c r="L37" s="22"/>
      <c r="M37" s="22"/>
      <c r="N37" s="22"/>
      <c r="O37" s="22"/>
      <c r="P37" s="22"/>
    </row>
    <row r="38" spans="1:16" ht="39" customHeight="1" x14ac:dyDescent="0.15">
      <c r="A38" s="22"/>
      <c r="B38" s="35"/>
      <c r="C38" s="1178" t="s">
        <v>533</v>
      </c>
      <c r="D38" s="1179"/>
      <c r="E38" s="1180"/>
      <c r="F38" s="36">
        <v>0.47</v>
      </c>
      <c r="G38" s="37">
        <v>0.25</v>
      </c>
      <c r="H38" s="37">
        <v>0.13</v>
      </c>
      <c r="I38" s="37">
        <v>0.81</v>
      </c>
      <c r="J38" s="38">
        <v>1.1299999999999999</v>
      </c>
      <c r="K38" s="22"/>
      <c r="L38" s="22"/>
      <c r="M38" s="22"/>
      <c r="N38" s="22"/>
      <c r="O38" s="22"/>
      <c r="P38" s="22"/>
    </row>
    <row r="39" spans="1:16" ht="39" customHeight="1" x14ac:dyDescent="0.15">
      <c r="A39" s="22"/>
      <c r="B39" s="35"/>
      <c r="C39" s="1178" t="s">
        <v>534</v>
      </c>
      <c r="D39" s="1179"/>
      <c r="E39" s="1180"/>
      <c r="F39" s="36">
        <v>0.14000000000000001</v>
      </c>
      <c r="G39" s="37">
        <v>0.11</v>
      </c>
      <c r="H39" s="37">
        <v>0.15</v>
      </c>
      <c r="I39" s="37">
        <v>0.14000000000000001</v>
      </c>
      <c r="J39" s="38">
        <v>0.17</v>
      </c>
      <c r="K39" s="22"/>
      <c r="L39" s="22"/>
      <c r="M39" s="22"/>
      <c r="N39" s="22"/>
      <c r="O39" s="22"/>
      <c r="P39" s="22"/>
    </row>
    <row r="40" spans="1:16" ht="39" customHeight="1" x14ac:dyDescent="0.15">
      <c r="A40" s="22"/>
      <c r="B40" s="35"/>
      <c r="C40" s="1178" t="s">
        <v>535</v>
      </c>
      <c r="D40" s="1179"/>
      <c r="E40" s="1180"/>
      <c r="F40" s="36">
        <v>0.11</v>
      </c>
      <c r="G40" s="37">
        <v>0.06</v>
      </c>
      <c r="H40" s="37">
        <v>0.15</v>
      </c>
      <c r="I40" s="37">
        <v>0.17</v>
      </c>
      <c r="J40" s="38">
        <v>0.17</v>
      </c>
      <c r="K40" s="22"/>
      <c r="L40" s="22"/>
      <c r="M40" s="22"/>
      <c r="N40" s="22"/>
      <c r="O40" s="22"/>
      <c r="P40" s="22"/>
    </row>
    <row r="41" spans="1:16" ht="39" customHeight="1" x14ac:dyDescent="0.15">
      <c r="A41" s="22"/>
      <c r="B41" s="35"/>
      <c r="C41" s="1178" t="s">
        <v>536</v>
      </c>
      <c r="D41" s="1179"/>
      <c r="E41" s="1180"/>
      <c r="F41" s="36">
        <v>0</v>
      </c>
      <c r="G41" s="37">
        <v>0</v>
      </c>
      <c r="H41" s="37">
        <v>0</v>
      </c>
      <c r="I41" s="37">
        <v>0.01</v>
      </c>
      <c r="J41" s="38">
        <v>0.03</v>
      </c>
      <c r="K41" s="22"/>
      <c r="L41" s="22"/>
      <c r="M41" s="22"/>
      <c r="N41" s="22"/>
      <c r="O41" s="22"/>
      <c r="P41" s="22"/>
    </row>
    <row r="42" spans="1:16" ht="39" customHeight="1" x14ac:dyDescent="0.15">
      <c r="A42" s="22"/>
      <c r="B42" s="39"/>
      <c r="C42" s="1178" t="s">
        <v>537</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538</v>
      </c>
      <c r="D43" s="1182"/>
      <c r="E43" s="1183"/>
      <c r="F43" s="41">
        <v>0.12</v>
      </c>
      <c r="G43" s="42">
        <v>0.36</v>
      </c>
      <c r="H43" s="42">
        <v>0.71</v>
      </c>
      <c r="I43" s="42">
        <v>0.92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28"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3062</v>
      </c>
      <c r="L45" s="60">
        <v>3156</v>
      </c>
      <c r="M45" s="60">
        <v>3210</v>
      </c>
      <c r="N45" s="60">
        <v>3185</v>
      </c>
      <c r="O45" s="61">
        <v>3207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v>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286</v>
      </c>
      <c r="L48" s="64">
        <v>281</v>
      </c>
      <c r="M48" s="64">
        <v>298</v>
      </c>
      <c r="N48" s="64">
        <v>301</v>
      </c>
      <c r="O48" s="65">
        <v>315</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483</v>
      </c>
      <c r="L49" s="64" t="s">
        <v>483</v>
      </c>
      <c r="M49" s="64" t="s">
        <v>483</v>
      </c>
      <c r="N49" s="64" t="s">
        <v>483</v>
      </c>
      <c r="O49" s="65" t="s">
        <v>483</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483</v>
      </c>
      <c r="L50" s="64" t="s">
        <v>483</v>
      </c>
      <c r="M50" s="64" t="s">
        <v>483</v>
      </c>
      <c r="N50" s="64" t="s">
        <v>483</v>
      </c>
      <c r="O50" s="65" t="s">
        <v>483</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t="s">
        <v>483</v>
      </c>
      <c r="N51" s="64">
        <v>0</v>
      </c>
      <c r="O51" s="65" t="s">
        <v>483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1499</v>
      </c>
      <c r="L52" s="64">
        <v>1553</v>
      </c>
      <c r="M52" s="64">
        <v>1621</v>
      </c>
      <c r="N52" s="64">
        <v>1615</v>
      </c>
      <c r="O52" s="65">
        <v>1635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1852</v>
      </c>
      <c r="L53" s="69">
        <v>1884</v>
      </c>
      <c r="M53" s="69">
        <v>1887</v>
      </c>
      <c r="N53" s="69">
        <v>1871</v>
      </c>
      <c r="O53" s="70">
        <v>1887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E43" sqref="E43:H4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14" t="s">
        <v>24</v>
      </c>
      <c r="C41" s="1215"/>
      <c r="D41" s="81"/>
      <c r="E41" s="1216" t="s">
        <v>25</v>
      </c>
      <c r="F41" s="1216"/>
      <c r="G41" s="1216"/>
      <c r="H41" s="1217"/>
      <c r="I41" s="82">
        <v>27064</v>
      </c>
      <c r="J41" s="83">
        <v>26807</v>
      </c>
      <c r="K41" s="83">
        <v>26569</v>
      </c>
      <c r="L41" s="83">
        <v>26882</v>
      </c>
      <c r="M41" s="84">
        <v>26734</v>
      </c>
    </row>
    <row r="42" spans="2:13" ht="27.75" customHeight="1" x14ac:dyDescent="0.15">
      <c r="B42" s="1204"/>
      <c r="C42" s="1205"/>
      <c r="D42" s="85"/>
      <c r="E42" s="1208" t="s">
        <v>26</v>
      </c>
      <c r="F42" s="1208"/>
      <c r="G42" s="1208"/>
      <c r="H42" s="1209"/>
      <c r="I42" s="86" t="s">
        <v>483</v>
      </c>
      <c r="J42" s="87" t="s">
        <v>483</v>
      </c>
      <c r="K42" s="87" t="s">
        <v>483</v>
      </c>
      <c r="L42" s="87" t="s">
        <v>483</v>
      </c>
      <c r="M42" s="88" t="s">
        <v>483</v>
      </c>
    </row>
    <row r="43" spans="2:13" ht="27.75" customHeight="1" x14ac:dyDescent="0.15">
      <c r="B43" s="1204"/>
      <c r="C43" s="1205"/>
      <c r="D43" s="85"/>
      <c r="E43" s="1208" t="s">
        <v>27</v>
      </c>
      <c r="F43" s="1208"/>
      <c r="G43" s="1208"/>
      <c r="H43" s="1209"/>
      <c r="I43" s="86">
        <v>4918</v>
      </c>
      <c r="J43" s="87">
        <v>5350</v>
      </c>
      <c r="K43" s="87">
        <v>5492</v>
      </c>
      <c r="L43" s="87">
        <v>5537</v>
      </c>
      <c r="M43" s="88">
        <v>6367</v>
      </c>
    </row>
    <row r="44" spans="2:13" ht="27.75" customHeight="1" x14ac:dyDescent="0.15">
      <c r="B44" s="1204"/>
      <c r="C44" s="1205"/>
      <c r="D44" s="85"/>
      <c r="E44" s="1208" t="s">
        <v>28</v>
      </c>
      <c r="F44" s="1208"/>
      <c r="G44" s="1208"/>
      <c r="H44" s="1209"/>
      <c r="I44" s="86" t="s">
        <v>483</v>
      </c>
      <c r="J44" s="87" t="s">
        <v>483</v>
      </c>
      <c r="K44" s="87" t="s">
        <v>483</v>
      </c>
      <c r="L44" s="87" t="s">
        <v>483</v>
      </c>
      <c r="M44" s="88" t="s">
        <v>483</v>
      </c>
    </row>
    <row r="45" spans="2:13" ht="27.75" customHeight="1" x14ac:dyDescent="0.15">
      <c r="B45" s="1204"/>
      <c r="C45" s="1205"/>
      <c r="D45" s="85"/>
      <c r="E45" s="1208" t="s">
        <v>29</v>
      </c>
      <c r="F45" s="1208"/>
      <c r="G45" s="1208"/>
      <c r="H45" s="1209"/>
      <c r="I45" s="86">
        <v>4322</v>
      </c>
      <c r="J45" s="87">
        <v>4334</v>
      </c>
      <c r="K45" s="87">
        <v>3784</v>
      </c>
      <c r="L45" s="87">
        <v>3524</v>
      </c>
      <c r="M45" s="88">
        <v>3251</v>
      </c>
    </row>
    <row r="46" spans="2:13" ht="27.75" customHeight="1" x14ac:dyDescent="0.15">
      <c r="B46" s="1204"/>
      <c r="C46" s="1205"/>
      <c r="D46" s="89"/>
      <c r="E46" s="1208" t="s">
        <v>30</v>
      </c>
      <c r="F46" s="1208"/>
      <c r="G46" s="1208"/>
      <c r="H46" s="1209"/>
      <c r="I46" s="86" t="s">
        <v>483</v>
      </c>
      <c r="J46" s="87" t="s">
        <v>483</v>
      </c>
      <c r="K46" s="87" t="s">
        <v>483</v>
      </c>
      <c r="L46" s="87" t="s">
        <v>483</v>
      </c>
      <c r="M46" s="88" t="s">
        <v>483</v>
      </c>
    </row>
    <row r="47" spans="2:13" ht="27.75" customHeight="1" x14ac:dyDescent="0.15">
      <c r="B47" s="1204"/>
      <c r="C47" s="1205"/>
      <c r="D47" s="90"/>
      <c r="E47" s="1218" t="s">
        <v>31</v>
      </c>
      <c r="F47" s="1219"/>
      <c r="G47" s="1219"/>
      <c r="H47" s="1220"/>
      <c r="I47" s="86" t="s">
        <v>483</v>
      </c>
      <c r="J47" s="87" t="s">
        <v>483</v>
      </c>
      <c r="K47" s="87" t="s">
        <v>483</v>
      </c>
      <c r="L47" s="87" t="s">
        <v>483</v>
      </c>
      <c r="M47" s="88" t="s">
        <v>483</v>
      </c>
    </row>
    <row r="48" spans="2:13" ht="27.75" customHeight="1" x14ac:dyDescent="0.15">
      <c r="B48" s="1204"/>
      <c r="C48" s="1205"/>
      <c r="D48" s="85"/>
      <c r="E48" s="1208" t="s">
        <v>32</v>
      </c>
      <c r="F48" s="1208"/>
      <c r="G48" s="1208"/>
      <c r="H48" s="1209"/>
      <c r="I48" s="86" t="s">
        <v>483</v>
      </c>
      <c r="J48" s="87" t="s">
        <v>483</v>
      </c>
      <c r="K48" s="87" t="s">
        <v>483</v>
      </c>
      <c r="L48" s="87" t="s">
        <v>483</v>
      </c>
      <c r="M48" s="88" t="s">
        <v>483</v>
      </c>
    </row>
    <row r="49" spans="2:13" ht="27.75" customHeight="1" x14ac:dyDescent="0.15">
      <c r="B49" s="1206"/>
      <c r="C49" s="1207"/>
      <c r="D49" s="85"/>
      <c r="E49" s="1208" t="s">
        <v>33</v>
      </c>
      <c r="F49" s="1208"/>
      <c r="G49" s="1208"/>
      <c r="H49" s="1209"/>
      <c r="I49" s="86" t="s">
        <v>483</v>
      </c>
      <c r="J49" s="87" t="s">
        <v>483</v>
      </c>
      <c r="K49" s="87" t="s">
        <v>483</v>
      </c>
      <c r="L49" s="87" t="s">
        <v>483</v>
      </c>
      <c r="M49" s="88" t="s">
        <v>483</v>
      </c>
    </row>
    <row r="50" spans="2:13" ht="27.75" customHeight="1" x14ac:dyDescent="0.15">
      <c r="B50" s="1202" t="s">
        <v>34</v>
      </c>
      <c r="C50" s="1203"/>
      <c r="D50" s="91"/>
      <c r="E50" s="1208" t="s">
        <v>35</v>
      </c>
      <c r="F50" s="1208"/>
      <c r="G50" s="1208"/>
      <c r="H50" s="1209"/>
      <c r="I50" s="86">
        <v>4456</v>
      </c>
      <c r="J50" s="87">
        <v>4230</v>
      </c>
      <c r="K50" s="87">
        <v>3589</v>
      </c>
      <c r="L50" s="87">
        <v>3708</v>
      </c>
      <c r="M50" s="88">
        <v>3415</v>
      </c>
    </row>
    <row r="51" spans="2:13" ht="27.75" customHeight="1" x14ac:dyDescent="0.15">
      <c r="B51" s="1204"/>
      <c r="C51" s="1205"/>
      <c r="D51" s="85"/>
      <c r="E51" s="1208" t="s">
        <v>36</v>
      </c>
      <c r="F51" s="1208"/>
      <c r="G51" s="1208"/>
      <c r="H51" s="1209"/>
      <c r="I51" s="86">
        <v>393</v>
      </c>
      <c r="J51" s="87">
        <v>387</v>
      </c>
      <c r="K51" s="87">
        <v>543</v>
      </c>
      <c r="L51" s="87">
        <v>513</v>
      </c>
      <c r="M51" s="88">
        <v>495</v>
      </c>
    </row>
    <row r="52" spans="2:13" ht="27.75" customHeight="1" x14ac:dyDescent="0.15">
      <c r="B52" s="1206"/>
      <c r="C52" s="1207"/>
      <c r="D52" s="85"/>
      <c r="E52" s="1208" t="s">
        <v>37</v>
      </c>
      <c r="F52" s="1208"/>
      <c r="G52" s="1208"/>
      <c r="H52" s="1209"/>
      <c r="I52" s="86">
        <v>16697</v>
      </c>
      <c r="J52" s="87">
        <v>17250</v>
      </c>
      <c r="K52" s="87">
        <v>17994</v>
      </c>
      <c r="L52" s="87">
        <v>18523</v>
      </c>
      <c r="M52" s="88">
        <v>18617</v>
      </c>
    </row>
    <row r="53" spans="2:13" ht="27.75" customHeight="1" thickBot="1" x14ac:dyDescent="0.2">
      <c r="B53" s="1210" t="s">
        <v>21</v>
      </c>
      <c r="C53" s="1211"/>
      <c r="D53" s="92"/>
      <c r="E53" s="1212" t="s">
        <v>38</v>
      </c>
      <c r="F53" s="1212"/>
      <c r="G53" s="1212"/>
      <c r="H53" s="1213"/>
      <c r="I53" s="93">
        <v>14758</v>
      </c>
      <c r="J53" s="94">
        <v>14625</v>
      </c>
      <c r="K53" s="94">
        <v>13719</v>
      </c>
      <c r="L53" s="94">
        <v>13200</v>
      </c>
      <c r="M53" s="95">
        <v>13826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VY191"/>
  <sheetViews>
    <sheetView showGridLines="0" zoomScale="70" zoomScaleNormal="70" zoomScaleSheetLayoutView="55" workbookViewId="0">
      <selection activeCell="N24" sqref="N24"/>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549</v>
      </c>
      <c r="I42" s="354"/>
      <c r="J42" s="354"/>
      <c r="K42" s="354"/>
      <c r="L42" s="246"/>
      <c r="M42" s="246"/>
      <c r="N42" s="246"/>
      <c r="O42" s="246"/>
    </row>
    <row r="43" spans="2:17" x14ac:dyDescent="0.15">
      <c r="B43" s="250"/>
      <c r="C43" s="246"/>
      <c r="D43" s="246"/>
      <c r="E43" s="246"/>
      <c r="F43" s="246"/>
      <c r="G43" s="1235" t="s">
        <v>558</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550</v>
      </c>
    </row>
    <row r="50" spans="1:17" x14ac:dyDescent="0.15">
      <c r="B50" s="250"/>
      <c r="C50" s="246"/>
      <c r="D50" s="246"/>
      <c r="E50" s="246"/>
      <c r="F50" s="246"/>
      <c r="G50" s="1244"/>
      <c r="H50" s="1245"/>
      <c r="I50" s="1245"/>
      <c r="J50" s="1246"/>
      <c r="K50" s="356" t="s">
        <v>522</v>
      </c>
      <c r="L50" s="356" t="s">
        <v>523</v>
      </c>
      <c r="M50" s="356" t="s">
        <v>524</v>
      </c>
      <c r="N50" s="356" t="s">
        <v>525</v>
      </c>
      <c r="O50" s="356" t="s">
        <v>526</v>
      </c>
    </row>
    <row r="51" spans="1:17" x14ac:dyDescent="0.15">
      <c r="B51" s="250"/>
      <c r="C51" s="246"/>
      <c r="D51" s="246"/>
      <c r="E51" s="246"/>
      <c r="F51" s="246"/>
      <c r="G51" s="1247" t="s">
        <v>551</v>
      </c>
      <c r="H51" s="1248"/>
      <c r="I51" s="1253" t="s">
        <v>552</v>
      </c>
      <c r="J51" s="1253"/>
      <c r="K51" s="1255"/>
      <c r="L51" s="1255"/>
      <c r="M51" s="1255"/>
      <c r="N51" s="1221">
        <v>109.2</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553</v>
      </c>
      <c r="J53" s="1233"/>
      <c r="K53" s="1256"/>
      <c r="L53" s="1256"/>
      <c r="M53" s="1256"/>
      <c r="N53" s="1225">
        <v>65.400000000000006</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554</v>
      </c>
      <c r="H55" s="1228"/>
      <c r="I55" s="1233" t="s">
        <v>552</v>
      </c>
      <c r="J55" s="1233"/>
      <c r="K55" s="1255"/>
      <c r="L55" s="1255"/>
      <c r="M55" s="1255"/>
      <c r="N55" s="1221">
        <v>39</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553</v>
      </c>
      <c r="J57" s="1223"/>
      <c r="K57" s="1256"/>
      <c r="L57" s="1256"/>
      <c r="M57" s="1256"/>
      <c r="N57" s="1225">
        <v>55.4</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555</v>
      </c>
      <c r="C63" s="246"/>
      <c r="D63" s="246"/>
      <c r="E63" s="246"/>
      <c r="F63" s="246"/>
      <c r="G63" s="246"/>
      <c r="H63" s="246"/>
      <c r="I63" s="246"/>
      <c r="J63" s="246"/>
      <c r="K63" s="246"/>
      <c r="L63" s="246"/>
      <c r="M63" s="246"/>
      <c r="N63" s="246"/>
      <c r="O63" s="246"/>
    </row>
    <row r="64" spans="1:17" x14ac:dyDescent="0.15">
      <c r="B64" s="250"/>
      <c r="C64" s="246"/>
      <c r="D64" s="246"/>
      <c r="E64" s="246"/>
      <c r="F64" s="246"/>
      <c r="G64" s="353" t="s">
        <v>549</v>
      </c>
      <c r="I64" s="354"/>
      <c r="J64" s="354"/>
      <c r="K64" s="354"/>
      <c r="L64" s="246"/>
      <c r="M64" s="246"/>
      <c r="N64" s="246"/>
      <c r="O64" s="246"/>
    </row>
    <row r="65" spans="2:30" x14ac:dyDescent="0.15">
      <c r="B65" s="250"/>
      <c r="C65" s="246"/>
      <c r="D65" s="246"/>
      <c r="E65" s="246"/>
      <c r="F65" s="246"/>
      <c r="G65" s="1235" t="s">
        <v>559</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556</v>
      </c>
      <c r="I71" s="370"/>
      <c r="J71" s="366"/>
      <c r="K71" s="366"/>
      <c r="L71" s="367"/>
      <c r="M71" s="366"/>
      <c r="N71" s="367"/>
      <c r="O71" s="368"/>
    </row>
    <row r="72" spans="2:30" x14ac:dyDescent="0.15">
      <c r="B72" s="250"/>
      <c r="C72" s="246"/>
      <c r="D72" s="246"/>
      <c r="E72" s="246"/>
      <c r="F72" s="246"/>
      <c r="G72" s="1244"/>
      <c r="H72" s="1245"/>
      <c r="I72" s="1245"/>
      <c r="J72" s="1246"/>
      <c r="K72" s="356" t="s">
        <v>522</v>
      </c>
      <c r="L72" s="356" t="s">
        <v>523</v>
      </c>
      <c r="M72" s="356" t="s">
        <v>524</v>
      </c>
      <c r="N72" s="356" t="s">
        <v>525</v>
      </c>
      <c r="O72" s="356" t="s">
        <v>526</v>
      </c>
    </row>
    <row r="73" spans="2:30" x14ac:dyDescent="0.15">
      <c r="B73" s="250"/>
      <c r="C73" s="246"/>
      <c r="D73" s="246"/>
      <c r="E73" s="246"/>
      <c r="F73" s="246"/>
      <c r="G73" s="1247" t="s">
        <v>551</v>
      </c>
      <c r="H73" s="1248"/>
      <c r="I73" s="1253" t="s">
        <v>552</v>
      </c>
      <c r="J73" s="1253"/>
      <c r="K73" s="1234">
        <v>124</v>
      </c>
      <c r="L73" s="1234">
        <v>121.4</v>
      </c>
      <c r="M73" s="1221">
        <v>115.3</v>
      </c>
      <c r="N73" s="1221">
        <v>109.2</v>
      </c>
      <c r="O73" s="1221">
        <v>115.8</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557</v>
      </c>
      <c r="J75" s="1233"/>
      <c r="K75" s="1225">
        <v>15.3</v>
      </c>
      <c r="L75" s="1225">
        <v>15.5</v>
      </c>
      <c r="M75" s="1225">
        <v>15.6</v>
      </c>
      <c r="N75" s="1225">
        <v>15.6</v>
      </c>
      <c r="O75" s="1225">
        <v>15.7</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554</v>
      </c>
      <c r="H77" s="1228"/>
      <c r="I77" s="1233" t="s">
        <v>552</v>
      </c>
      <c r="J77" s="1233"/>
      <c r="K77" s="1234">
        <v>58.2</v>
      </c>
      <c r="L77" s="1234">
        <v>50.3</v>
      </c>
      <c r="M77" s="1221">
        <v>45.9</v>
      </c>
      <c r="N77" s="1221">
        <v>39</v>
      </c>
      <c r="O77" s="1221">
        <v>32.5</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557</v>
      </c>
      <c r="J79" s="1223"/>
      <c r="K79" s="1224">
        <v>10.3</v>
      </c>
      <c r="L79" s="1224">
        <v>9.6</v>
      </c>
      <c r="M79" s="1224">
        <v>8.8000000000000007</v>
      </c>
      <c r="N79" s="1224">
        <v>9</v>
      </c>
      <c r="O79" s="1224">
        <v>8.1999999999999993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H135"/>
  <sheetViews>
    <sheetView showGridLines="0" topLeftCell="A106" zoomScale="85" zoomScaleNormal="85" zoomScaleSheetLayoutView="70" workbookViewId="0">
      <selection activeCell="H125" sqref="H125:I125"/>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H135"/>
  <sheetViews>
    <sheetView showGridLines="0" topLeftCell="A106" zoomScale="70" zoomScaleNormal="70" zoomScaleSheetLayoutView="55" workbookViewId="0">
      <selection activeCell="H125" sqref="H125:I125"/>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26416</v>
      </c>
      <c r="E3" s="118"/>
      <c r="F3" s="119">
        <v>50880</v>
      </c>
      <c r="G3" s="120"/>
      <c r="H3" s="121"/>
    </row>
    <row r="4" spans="1:8" x14ac:dyDescent="0.15">
      <c r="A4" s="122"/>
      <c r="B4" s="123"/>
      <c r="C4" s="124"/>
      <c r="D4" s="125">
        <v>8793</v>
      </c>
      <c r="E4" s="126"/>
      <c r="F4" s="127">
        <v>26879</v>
      </c>
      <c r="G4" s="128"/>
      <c r="H4" s="129"/>
    </row>
    <row r="5" spans="1:8" x14ac:dyDescent="0.15">
      <c r="A5" s="110" t="s">
        <v>516</v>
      </c>
      <c r="B5" s="115"/>
      <c r="C5" s="116"/>
      <c r="D5" s="117">
        <v>44435</v>
      </c>
      <c r="E5" s="118"/>
      <c r="F5" s="119">
        <v>63956</v>
      </c>
      <c r="G5" s="120"/>
      <c r="H5" s="121"/>
    </row>
    <row r="6" spans="1:8" x14ac:dyDescent="0.15">
      <c r="A6" s="122"/>
      <c r="B6" s="123"/>
      <c r="C6" s="124"/>
      <c r="D6" s="125">
        <v>13309</v>
      </c>
      <c r="E6" s="126"/>
      <c r="F6" s="127">
        <v>29239</v>
      </c>
      <c r="G6" s="128"/>
      <c r="H6" s="129"/>
    </row>
    <row r="7" spans="1:8" x14ac:dyDescent="0.15">
      <c r="A7" s="110" t="s">
        <v>517</v>
      </c>
      <c r="B7" s="115"/>
      <c r="C7" s="116"/>
      <c r="D7" s="117">
        <v>40445</v>
      </c>
      <c r="E7" s="118"/>
      <c r="F7" s="119">
        <v>66255</v>
      </c>
      <c r="G7" s="120"/>
      <c r="H7" s="121"/>
    </row>
    <row r="8" spans="1:8" x14ac:dyDescent="0.15">
      <c r="A8" s="122"/>
      <c r="B8" s="123"/>
      <c r="C8" s="124"/>
      <c r="D8" s="125">
        <v>23264</v>
      </c>
      <c r="E8" s="126"/>
      <c r="F8" s="127">
        <v>31822</v>
      </c>
      <c r="G8" s="128"/>
      <c r="H8" s="129"/>
    </row>
    <row r="9" spans="1:8" x14ac:dyDescent="0.15">
      <c r="A9" s="110" t="s">
        <v>518</v>
      </c>
      <c r="B9" s="115"/>
      <c r="C9" s="116"/>
      <c r="D9" s="117">
        <v>47293</v>
      </c>
      <c r="E9" s="118"/>
      <c r="F9" s="119">
        <v>92247</v>
      </c>
      <c r="G9" s="120"/>
      <c r="H9" s="121"/>
    </row>
    <row r="10" spans="1:8" x14ac:dyDescent="0.15">
      <c r="A10" s="122"/>
      <c r="B10" s="123"/>
      <c r="C10" s="124"/>
      <c r="D10" s="125">
        <v>25340</v>
      </c>
      <c r="E10" s="126"/>
      <c r="F10" s="127">
        <v>37204</v>
      </c>
      <c r="G10" s="128"/>
      <c r="H10" s="129"/>
    </row>
    <row r="11" spans="1:8" x14ac:dyDescent="0.15">
      <c r="A11" s="110" t="s">
        <v>519</v>
      </c>
      <c r="B11" s="115"/>
      <c r="C11" s="116"/>
      <c r="D11" s="117">
        <v>44937</v>
      </c>
      <c r="E11" s="118"/>
      <c r="F11" s="119">
        <v>67319</v>
      </c>
      <c r="G11" s="120"/>
      <c r="H11" s="121"/>
    </row>
    <row r="12" spans="1:8" x14ac:dyDescent="0.15">
      <c r="A12" s="122"/>
      <c r="B12" s="123"/>
      <c r="C12" s="130"/>
      <c r="D12" s="125">
        <v>22610</v>
      </c>
      <c r="E12" s="126"/>
      <c r="F12" s="127">
        <v>38101</v>
      </c>
      <c r="G12" s="128"/>
      <c r="H12" s="129"/>
    </row>
    <row r="13" spans="1:8" x14ac:dyDescent="0.15">
      <c r="A13" s="110"/>
      <c r="B13" s="115"/>
      <c r="C13" s="131"/>
      <c r="D13" s="132">
        <v>40705</v>
      </c>
      <c r="E13" s="133"/>
      <c r="F13" s="134">
        <v>68131</v>
      </c>
      <c r="G13" s="135"/>
      <c r="H13" s="121"/>
    </row>
    <row r="14" spans="1:8" x14ac:dyDescent="0.15">
      <c r="A14" s="122"/>
      <c r="B14" s="123"/>
      <c r="C14" s="124"/>
      <c r="D14" s="125">
        <v>18663</v>
      </c>
      <c r="E14" s="126"/>
      <c r="F14" s="127">
        <v>32649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3.53</v>
      </c>
      <c r="C19" s="136">
        <f>ROUND(VALUE(SUBSTITUTE(実質収支比率等に係る経年分析!G$48,"▲","-")),2)</f>
        <v>2.35</v>
      </c>
      <c r="D19" s="136">
        <f>ROUND(VALUE(SUBSTITUTE(実質収支比率等に係る経年分析!H$48,"▲","-")),2)</f>
        <v>4.84</v>
      </c>
      <c r="E19" s="136">
        <f>ROUND(VALUE(SUBSTITUTE(実質収支比率等に係る経年分析!I$48,"▲","-")),2)</f>
        <v>4.22</v>
      </c>
      <c r="F19" s="136">
        <f>ROUND(VALUE(SUBSTITUTE(実質収支比率等に係る経年分析!J$48,"▲","-")),2)</f>
        <v>3.81</v>
      </c>
    </row>
    <row r="20" spans="1:11" x14ac:dyDescent="0.15">
      <c r="A20" s="136" t="s">
        <v>43</v>
      </c>
      <c r="B20" s="136">
        <f>ROUND(VALUE(SUBSTITUTE(実質収支比率等に係る経年分析!F$47,"▲","-")),2)</f>
        <v>10.73</v>
      </c>
      <c r="C20" s="136">
        <f>ROUND(VALUE(SUBSTITUTE(実質収支比率等に係る経年分析!G$47,"▲","-")),2)</f>
        <v>10.95</v>
      </c>
      <c r="D20" s="136">
        <f>ROUND(VALUE(SUBSTITUTE(実質収支比率等に係る経年分析!H$47,"▲","-")),2)</f>
        <v>11.01</v>
      </c>
      <c r="E20" s="136">
        <f>ROUND(VALUE(SUBSTITUTE(実質収支比率等に係る経年分析!I$47,"▲","-")),2)</f>
        <v>11.76</v>
      </c>
      <c r="F20" s="136">
        <f>ROUND(VALUE(SUBSTITUTE(実質収支比率等に係る経年分析!J$47,"▲","-")),2)</f>
        <v>9.14</v>
      </c>
    </row>
    <row r="21" spans="1:11" x14ac:dyDescent="0.15">
      <c r="A21" s="136" t="s">
        <v>44</v>
      </c>
      <c r="B21" s="136">
        <f>IF(ISNUMBER(VALUE(SUBSTITUTE(実質収支比率等に係る経年分析!F$49,"▲","-"))),ROUND(VALUE(SUBSTITUTE(実質収支比率等に係る経年分析!F$49,"▲","-")),2),NA())</f>
        <v>2.08</v>
      </c>
      <c r="C21" s="136">
        <f>IF(ISNUMBER(VALUE(SUBSTITUTE(実質収支比率等に係る経年分析!G$49,"▲","-"))),ROUND(VALUE(SUBSTITUTE(実質収支比率等に係る経年分析!G$49,"▲","-")),2),NA())</f>
        <v>-0.75</v>
      </c>
      <c r="D21" s="136">
        <f>IF(ISNUMBER(VALUE(SUBSTITUTE(実質収支比率等に係る経年分析!H$49,"▲","-"))),ROUND(VALUE(SUBSTITUTE(実質収支比率等に係る経年分析!H$49,"▲","-")),2),NA())</f>
        <v>2.52</v>
      </c>
      <c r="E21" s="136">
        <f>IF(ISNUMBER(VALUE(SUBSTITUTE(実質収支比率等に係る経年分析!I$49,"▲","-"))),ROUND(VALUE(SUBSTITUTE(実質収支比率等に係る経年分析!I$49,"▲","-")),2),NA())</f>
        <v>0.38</v>
      </c>
      <c r="F21" s="136">
        <f>IF(ISNUMBER(VALUE(SUBSTITUTE(実質収支比率等に係る経年分析!J$49,"▲","-"))),ROUND(VALUE(SUBSTITUTE(実質収支比率等に係る経年分析!J$49,"▲","-")),2),NA())</f>
        <v>-3.16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0.36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0.71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0.92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鳴門市住宅新築資金等貸付事業特別会計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x14ac:dyDescent="0.15">
      <c r="A30" s="137" t="str">
        <f>IF(連結実質赤字比率に係る赤字・黒字の構成分析!C$40="",NA(),連結実質赤字比率に係る赤字・黒字の構成分析!C$40)</f>
        <v>鳴門市公共下水道事業特別会計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0.17</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0.17</v>
      </c>
    </row>
    <row r="31" spans="1:11" x14ac:dyDescent="0.15">
      <c r="A31" s="137" t="str">
        <f>IF(連結実質赤字比率に係る赤字・黒字の構成分析!C$39="",NA(),連結実質赤字比率に係る赤字・黒字の構成分析!C$39)</f>
        <v>鳴門市後期高齢者医療特別会計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0.14000000000000001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0.14000000000000001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0.17</v>
      </c>
    </row>
    <row r="32" spans="1:11" x14ac:dyDescent="0.15">
      <c r="A32" s="137" t="str">
        <f>IF(連結実質赤字比率に係る赤字・黒字の構成分析!C$38="",NA(),連結実質赤字比率に係る赤字・黒字の構成分析!C$38)</f>
        <v>鳴門市介護保険事業特別会計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0.81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1.1299999999999999</v>
      </c>
    </row>
    <row r="33" spans="1:16" x14ac:dyDescent="0.15">
      <c r="A33" s="137" t="str">
        <f>IF(連結実質赤字比率に係る赤字・黒字の構成分析!C$37="",NA(),連結実質赤字比率に係る赤字・黒字の構成分析!C$37)</f>
        <v>鳴門市国民健康保険事業特別会計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1.43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1.38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1.72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2.12</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3.52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2.34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4.83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3.77</v>
      </c>
    </row>
    <row r="35" spans="1:16" x14ac:dyDescent="0.15">
      <c r="A35" s="137" t="str">
        <f>IF(連結実質赤字比率に係る赤字・黒字の構成分析!C$35="",NA(),連結実質赤字比率に係る赤字・黒字の構成分析!C$35)</f>
        <v>鳴門市水道事業会計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9.92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10.54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11.39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10.43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10.94</v>
      </c>
    </row>
    <row r="36" spans="1:16" x14ac:dyDescent="0.15">
      <c r="A36" s="137" t="str">
        <f>IF(連結実質赤字比率に係る赤字・黒字の構成分析!C$34="",NA(),連結実質赤字比率に係る赤字・黒字の構成分析!C$34)</f>
        <v>鳴門市モーターボート競走事業会計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36.01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44.37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46.37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20.12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30.65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1499</v>
      </c>
      <c r="E42" s="138"/>
      <c r="F42" s="138"/>
      <c r="G42" s="138">
        <f>'実質公債費比率（分子）の構造'!L$52</f>
        <v>1553</v>
      </c>
      <c r="H42" s="138"/>
      <c r="I42" s="138"/>
      <c r="J42" s="138">
        <f>'実質公債費比率（分子）の構造'!M$52</f>
        <v>1621</v>
      </c>
      <c r="K42" s="138"/>
      <c r="L42" s="138"/>
      <c r="M42" s="138">
        <f>'実質公債費比率（分子）の構造'!N$52</f>
        <v>1615</v>
      </c>
      <c r="N42" s="138"/>
      <c r="O42" s="138"/>
      <c r="P42" s="138">
        <f>'実質公債費比率（分子）の構造'!O$52</f>
        <v>1635</v>
      </c>
    </row>
    <row r="43" spans="1:16" x14ac:dyDescent="0.15">
      <c r="A43" s="138" t="s">
        <v>52</v>
      </c>
      <c r="B43" s="138">
        <f>'実質公債費比率（分子）の構造'!K$51</f>
        <v>0</v>
      </c>
      <c r="C43" s="138"/>
      <c r="D43" s="138"/>
      <c r="E43" s="138">
        <f>'実質公債費比率（分子）の構造'!L$51</f>
        <v>0</v>
      </c>
      <c r="F43" s="138"/>
      <c r="G43" s="138"/>
      <c r="H43" s="138" t="str">
        <f>'実質公債費比率（分子）の構造'!M$51</f>
        <v>-</v>
      </c>
      <c r="I43" s="138"/>
      <c r="J43" s="138"/>
      <c r="K43" s="138">
        <f>'実質公債費比率（分子）の構造'!N$51</f>
        <v>0</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286</v>
      </c>
      <c r="C46" s="138"/>
      <c r="D46" s="138"/>
      <c r="E46" s="138">
        <f>'実質公債費比率（分子）の構造'!L$48</f>
        <v>281</v>
      </c>
      <c r="F46" s="138"/>
      <c r="G46" s="138"/>
      <c r="H46" s="138">
        <f>'実質公債費比率（分子）の構造'!M$48</f>
        <v>298</v>
      </c>
      <c r="I46" s="138"/>
      <c r="J46" s="138"/>
      <c r="K46" s="138">
        <f>'実質公債費比率（分子）の構造'!N$48</f>
        <v>301</v>
      </c>
      <c r="L46" s="138"/>
      <c r="M46" s="138"/>
      <c r="N46" s="138">
        <f>'実質公債費比率（分子）の構造'!O$48</f>
        <v>315</v>
      </c>
      <c r="O46" s="138"/>
      <c r="P46" s="138"/>
    </row>
    <row r="47" spans="1:16" x14ac:dyDescent="0.15">
      <c r="A47" s="138" t="s">
        <v>56</v>
      </c>
      <c r="B47" s="138">
        <f>'実質公債費比率（分子）の構造'!K$47</f>
        <v>3</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3062</v>
      </c>
      <c r="C49" s="138"/>
      <c r="D49" s="138"/>
      <c r="E49" s="138">
        <f>'実質公債費比率（分子）の構造'!L$45</f>
        <v>3156</v>
      </c>
      <c r="F49" s="138"/>
      <c r="G49" s="138"/>
      <c r="H49" s="138">
        <f>'実質公債費比率（分子）の構造'!M$45</f>
        <v>3210</v>
      </c>
      <c r="I49" s="138"/>
      <c r="J49" s="138"/>
      <c r="K49" s="138">
        <f>'実質公債費比率（分子）の構造'!N$45</f>
        <v>3185</v>
      </c>
      <c r="L49" s="138"/>
      <c r="M49" s="138"/>
      <c r="N49" s="138">
        <f>'実質公債費比率（分子）の構造'!O$45</f>
        <v>3207</v>
      </c>
      <c r="O49" s="138"/>
      <c r="P49" s="138"/>
    </row>
    <row r="50" spans="1:16" x14ac:dyDescent="0.15">
      <c r="A50" s="138" t="s">
        <v>59</v>
      </c>
      <c r="B50" s="138" t="e">
        <f>NA()</f>
        <v>#N/A</v>
      </c>
      <c r="C50" s="138">
        <f>IF(ISNUMBER('実質公債費比率（分子）の構造'!K$53),'実質公債費比率（分子）の構造'!K$53,NA())</f>
        <v>1852</v>
      </c>
      <c r="D50" s="138" t="e">
        <f>NA()</f>
        <v>#N/A</v>
      </c>
      <c r="E50" s="138" t="e">
        <f>NA()</f>
        <v>#N/A</v>
      </c>
      <c r="F50" s="138">
        <f>IF(ISNUMBER('実質公債費比率（分子）の構造'!L$53),'実質公債費比率（分子）の構造'!L$53,NA())</f>
        <v>1884</v>
      </c>
      <c r="G50" s="138" t="e">
        <f>NA()</f>
        <v>#N/A</v>
      </c>
      <c r="H50" s="138" t="e">
        <f>NA()</f>
        <v>#N/A</v>
      </c>
      <c r="I50" s="138">
        <f>IF(ISNUMBER('実質公債費比率（分子）の構造'!M$53),'実質公債費比率（分子）の構造'!M$53,NA())</f>
        <v>1887</v>
      </c>
      <c r="J50" s="138" t="e">
        <f>NA()</f>
        <v>#N/A</v>
      </c>
      <c r="K50" s="138" t="e">
        <f>NA()</f>
        <v>#N/A</v>
      </c>
      <c r="L50" s="138">
        <f>IF(ISNUMBER('実質公債費比率（分子）の構造'!N$53),'実質公債費比率（分子）の構造'!N$53,NA())</f>
        <v>1871</v>
      </c>
      <c r="M50" s="138" t="e">
        <f>NA()</f>
        <v>#N/A</v>
      </c>
      <c r="N50" s="138" t="e">
        <f>NA()</f>
        <v>#N/A</v>
      </c>
      <c r="O50" s="138">
        <f>IF(ISNUMBER('実質公債費比率（分子）の構造'!O$53),'実質公債費比率（分子）の構造'!O$53,NA())</f>
        <v>1887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16697</v>
      </c>
      <c r="E56" s="137"/>
      <c r="F56" s="137"/>
      <c r="G56" s="137">
        <f>'将来負担比率（分子）の構造'!J$52</f>
        <v>17250</v>
      </c>
      <c r="H56" s="137"/>
      <c r="I56" s="137"/>
      <c r="J56" s="137">
        <f>'将来負担比率（分子）の構造'!K$52</f>
        <v>17994</v>
      </c>
      <c r="K56" s="137"/>
      <c r="L56" s="137"/>
      <c r="M56" s="137">
        <f>'将来負担比率（分子）の構造'!L$52</f>
        <v>18523</v>
      </c>
      <c r="N56" s="137"/>
      <c r="O56" s="137"/>
      <c r="P56" s="137">
        <f>'将来負担比率（分子）の構造'!M$52</f>
        <v>18617</v>
      </c>
    </row>
    <row r="57" spans="1:16" x14ac:dyDescent="0.15">
      <c r="A57" s="137" t="s">
        <v>36</v>
      </c>
      <c r="B57" s="137"/>
      <c r="C57" s="137"/>
      <c r="D57" s="137">
        <f>'将来負担比率（分子）の構造'!I$51</f>
        <v>393</v>
      </c>
      <c r="E57" s="137"/>
      <c r="F57" s="137"/>
      <c r="G57" s="137">
        <f>'将来負担比率（分子）の構造'!J$51</f>
        <v>387</v>
      </c>
      <c r="H57" s="137"/>
      <c r="I57" s="137"/>
      <c r="J57" s="137">
        <f>'将来負担比率（分子）の構造'!K$51</f>
        <v>543</v>
      </c>
      <c r="K57" s="137"/>
      <c r="L57" s="137"/>
      <c r="M57" s="137">
        <f>'将来負担比率（分子）の構造'!L$51</f>
        <v>513</v>
      </c>
      <c r="N57" s="137"/>
      <c r="O57" s="137"/>
      <c r="P57" s="137">
        <f>'将来負担比率（分子）の構造'!M$51</f>
        <v>495</v>
      </c>
    </row>
    <row r="58" spans="1:16" x14ac:dyDescent="0.15">
      <c r="A58" s="137" t="s">
        <v>35</v>
      </c>
      <c r="B58" s="137"/>
      <c r="C58" s="137"/>
      <c r="D58" s="137">
        <f>'将来負担比率（分子）の構造'!I$50</f>
        <v>4456</v>
      </c>
      <c r="E58" s="137"/>
      <c r="F58" s="137"/>
      <c r="G58" s="137">
        <f>'将来負担比率（分子）の構造'!J$50</f>
        <v>4230</v>
      </c>
      <c r="H58" s="137"/>
      <c r="I58" s="137"/>
      <c r="J58" s="137">
        <f>'将来負担比率（分子）の構造'!K$50</f>
        <v>3589</v>
      </c>
      <c r="K58" s="137"/>
      <c r="L58" s="137"/>
      <c r="M58" s="137">
        <f>'将来負担比率（分子）の構造'!L$50</f>
        <v>3708</v>
      </c>
      <c r="N58" s="137"/>
      <c r="O58" s="137"/>
      <c r="P58" s="137">
        <f>'将来負担比率（分子）の構造'!M$50</f>
        <v>3415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4322</v>
      </c>
      <c r="C62" s="137"/>
      <c r="D62" s="137"/>
      <c r="E62" s="137">
        <f>'将来負担比率（分子）の構造'!J$45</f>
        <v>4334</v>
      </c>
      <c r="F62" s="137"/>
      <c r="G62" s="137"/>
      <c r="H62" s="137">
        <f>'将来負担比率（分子）の構造'!K$45</f>
        <v>3784</v>
      </c>
      <c r="I62" s="137"/>
      <c r="J62" s="137"/>
      <c r="K62" s="137">
        <f>'将来負担比率（分子）の構造'!L$45</f>
        <v>3524</v>
      </c>
      <c r="L62" s="137"/>
      <c r="M62" s="137"/>
      <c r="N62" s="137">
        <f>'将来負担比率（分子）の構造'!M$45</f>
        <v>3251</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4918</v>
      </c>
      <c r="C64" s="137"/>
      <c r="D64" s="137"/>
      <c r="E64" s="137">
        <f>'将来負担比率（分子）の構造'!J$43</f>
        <v>5350</v>
      </c>
      <c r="F64" s="137"/>
      <c r="G64" s="137"/>
      <c r="H64" s="137">
        <f>'将来負担比率（分子）の構造'!K$43</f>
        <v>5492</v>
      </c>
      <c r="I64" s="137"/>
      <c r="J64" s="137"/>
      <c r="K64" s="137">
        <f>'将来負担比率（分子）の構造'!L$43</f>
        <v>5537</v>
      </c>
      <c r="L64" s="137"/>
      <c r="M64" s="137"/>
      <c r="N64" s="137">
        <f>'将来負担比率（分子）の構造'!M$43</f>
        <v>6367</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27064</v>
      </c>
      <c r="C66" s="137"/>
      <c r="D66" s="137"/>
      <c r="E66" s="137">
        <f>'将来負担比率（分子）の構造'!J$41</f>
        <v>26807</v>
      </c>
      <c r="F66" s="137"/>
      <c r="G66" s="137"/>
      <c r="H66" s="137">
        <f>'将来負担比率（分子）の構造'!K$41</f>
        <v>26569</v>
      </c>
      <c r="I66" s="137"/>
      <c r="J66" s="137"/>
      <c r="K66" s="137">
        <f>'将来負担比率（分子）の構造'!L$41</f>
        <v>26882</v>
      </c>
      <c r="L66" s="137"/>
      <c r="M66" s="137"/>
      <c r="N66" s="137">
        <f>'将来負担比率（分子）の構造'!M$41</f>
        <v>26734</v>
      </c>
      <c r="O66" s="137"/>
      <c r="P66" s="137"/>
    </row>
    <row r="67" spans="1:16" x14ac:dyDescent="0.15">
      <c r="A67" s="137" t="s">
        <v>63</v>
      </c>
      <c r="B67" s="137" t="e">
        <f>NA()</f>
        <v>#N/A</v>
      </c>
      <c r="C67" s="137">
        <f>IF(ISNUMBER('将来負担比率（分子）の構造'!I$53), IF('将来負担比率（分子）の構造'!I$53 &lt; 0, 0, '将来負担比率（分子）の構造'!I$53), NA())</f>
        <v>14758</v>
      </c>
      <c r="D67" s="137" t="e">
        <f>NA()</f>
        <v>#N/A</v>
      </c>
      <c r="E67" s="137" t="e">
        <f>NA()</f>
        <v>#N/A</v>
      </c>
      <c r="F67" s="137">
        <f>IF(ISNUMBER('将来負担比率（分子）の構造'!J$53), IF('将来負担比率（分子）の構造'!J$53 &lt; 0, 0, '将来負担比率（分子）の構造'!J$53), NA())</f>
        <v>14625</v>
      </c>
      <c r="G67" s="137" t="e">
        <f>NA()</f>
        <v>#N/A</v>
      </c>
      <c r="H67" s="137" t="e">
        <f>NA()</f>
        <v>#N/A</v>
      </c>
      <c r="I67" s="137">
        <f>IF(ISNUMBER('将来負担比率（分子）の構造'!K$53), IF('将来負担比率（分子）の構造'!K$53 &lt; 0, 0, '将来負担比率（分子）の構造'!K$53), NA())</f>
        <v>13719</v>
      </c>
      <c r="J67" s="137" t="e">
        <f>NA()</f>
        <v>#N/A</v>
      </c>
      <c r="K67" s="137" t="e">
        <f>NA()</f>
        <v>#N/A</v>
      </c>
      <c r="L67" s="137">
        <f>IF(ISNUMBER('将来負担比率（分子）の構造'!L$53), IF('将来負担比率（分子）の構造'!L$53 &lt; 0, 0, '将来負担比率（分子）の構造'!L$53), NA())</f>
        <v>13200</v>
      </c>
      <c r="M67" s="137" t="e">
        <f>NA()</f>
        <v>#N/A</v>
      </c>
      <c r="N67" s="137" t="e">
        <f>NA()</f>
        <v>#N/A</v>
      </c>
      <c r="O67" s="137">
        <f>IF(ISNUMBER('将来負担比率（分子）の構造'!M$53), IF('将来負担比率（分子）の構造'!M$53 &lt; 0, 0, '将来負担比率（分子）の構造'!M$53), NA())</f>
        <v>13826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workbookViewId="0">
      <selection activeCell="R7" sqref="R7:Y7"/>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7489447</v>
      </c>
      <c r="S5" s="671"/>
      <c r="T5" s="671"/>
      <c r="U5" s="671"/>
      <c r="V5" s="671"/>
      <c r="W5" s="671"/>
      <c r="X5" s="671"/>
      <c r="Y5" s="718"/>
      <c r="Z5" s="731">
        <v>29.8</v>
      </c>
      <c r="AA5" s="731"/>
      <c r="AB5" s="731"/>
      <c r="AC5" s="731"/>
      <c r="AD5" s="732">
        <v>7489447</v>
      </c>
      <c r="AE5" s="732"/>
      <c r="AF5" s="732"/>
      <c r="AG5" s="732"/>
      <c r="AH5" s="732"/>
      <c r="AI5" s="732"/>
      <c r="AJ5" s="732"/>
      <c r="AK5" s="732"/>
      <c r="AL5" s="719">
        <v>58.6</v>
      </c>
      <c r="AM5" s="688"/>
      <c r="AN5" s="688"/>
      <c r="AO5" s="720"/>
      <c r="AP5" s="707" t="s">
        <v>209</v>
      </c>
      <c r="AQ5" s="708"/>
      <c r="AR5" s="708"/>
      <c r="AS5" s="708"/>
      <c r="AT5" s="708"/>
      <c r="AU5" s="708"/>
      <c r="AV5" s="708"/>
      <c r="AW5" s="708"/>
      <c r="AX5" s="708"/>
      <c r="AY5" s="708"/>
      <c r="AZ5" s="708"/>
      <c r="BA5" s="708"/>
      <c r="BB5" s="708"/>
      <c r="BC5" s="708"/>
      <c r="BD5" s="708"/>
      <c r="BE5" s="708"/>
      <c r="BF5" s="709"/>
      <c r="BG5" s="620">
        <v>7466275</v>
      </c>
      <c r="BH5" s="621"/>
      <c r="BI5" s="621"/>
      <c r="BJ5" s="621"/>
      <c r="BK5" s="621"/>
      <c r="BL5" s="621"/>
      <c r="BM5" s="621"/>
      <c r="BN5" s="622"/>
      <c r="BO5" s="673">
        <v>99.7</v>
      </c>
      <c r="BP5" s="673"/>
      <c r="BQ5" s="673"/>
      <c r="BR5" s="673"/>
      <c r="BS5" s="674">
        <v>144096</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200293</v>
      </c>
      <c r="S6" s="621"/>
      <c r="T6" s="621"/>
      <c r="U6" s="621"/>
      <c r="V6" s="621"/>
      <c r="W6" s="621"/>
      <c r="X6" s="621"/>
      <c r="Y6" s="622"/>
      <c r="Z6" s="673">
        <v>0.8</v>
      </c>
      <c r="AA6" s="673"/>
      <c r="AB6" s="673"/>
      <c r="AC6" s="673"/>
      <c r="AD6" s="674">
        <v>200293</v>
      </c>
      <c r="AE6" s="674"/>
      <c r="AF6" s="674"/>
      <c r="AG6" s="674"/>
      <c r="AH6" s="674"/>
      <c r="AI6" s="674"/>
      <c r="AJ6" s="674"/>
      <c r="AK6" s="674"/>
      <c r="AL6" s="643">
        <v>1.6</v>
      </c>
      <c r="AM6" s="675"/>
      <c r="AN6" s="675"/>
      <c r="AO6" s="676"/>
      <c r="AP6" s="617" t="s">
        <v>214</v>
      </c>
      <c r="AQ6" s="618"/>
      <c r="AR6" s="618"/>
      <c r="AS6" s="618"/>
      <c r="AT6" s="618"/>
      <c r="AU6" s="618"/>
      <c r="AV6" s="618"/>
      <c r="AW6" s="618"/>
      <c r="AX6" s="618"/>
      <c r="AY6" s="618"/>
      <c r="AZ6" s="618"/>
      <c r="BA6" s="618"/>
      <c r="BB6" s="618"/>
      <c r="BC6" s="618"/>
      <c r="BD6" s="618"/>
      <c r="BE6" s="618"/>
      <c r="BF6" s="619"/>
      <c r="BG6" s="620">
        <v>7466275</v>
      </c>
      <c r="BH6" s="621"/>
      <c r="BI6" s="621"/>
      <c r="BJ6" s="621"/>
      <c r="BK6" s="621"/>
      <c r="BL6" s="621"/>
      <c r="BM6" s="621"/>
      <c r="BN6" s="622"/>
      <c r="BO6" s="673">
        <v>99.7</v>
      </c>
      <c r="BP6" s="673"/>
      <c r="BQ6" s="673"/>
      <c r="BR6" s="673"/>
      <c r="BS6" s="674">
        <v>144096</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241496</v>
      </c>
      <c r="CS6" s="621"/>
      <c r="CT6" s="621"/>
      <c r="CU6" s="621"/>
      <c r="CV6" s="621"/>
      <c r="CW6" s="621"/>
      <c r="CX6" s="621"/>
      <c r="CY6" s="622"/>
      <c r="CZ6" s="673">
        <v>1</v>
      </c>
      <c r="DA6" s="673"/>
      <c r="DB6" s="673"/>
      <c r="DC6" s="673"/>
      <c r="DD6" s="626" t="s">
        <v>216</v>
      </c>
      <c r="DE6" s="621"/>
      <c r="DF6" s="621"/>
      <c r="DG6" s="621"/>
      <c r="DH6" s="621"/>
      <c r="DI6" s="621"/>
      <c r="DJ6" s="621"/>
      <c r="DK6" s="621"/>
      <c r="DL6" s="621"/>
      <c r="DM6" s="621"/>
      <c r="DN6" s="621"/>
      <c r="DO6" s="621"/>
      <c r="DP6" s="622"/>
      <c r="DQ6" s="626">
        <v>241496</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7283</v>
      </c>
      <c r="S7" s="621"/>
      <c r="T7" s="621"/>
      <c r="U7" s="621"/>
      <c r="V7" s="621"/>
      <c r="W7" s="621"/>
      <c r="X7" s="621"/>
      <c r="Y7" s="622"/>
      <c r="Z7" s="673">
        <v>0</v>
      </c>
      <c r="AA7" s="673"/>
      <c r="AB7" s="673"/>
      <c r="AC7" s="673"/>
      <c r="AD7" s="674">
        <v>7283</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3275190</v>
      </c>
      <c r="BH7" s="621"/>
      <c r="BI7" s="621"/>
      <c r="BJ7" s="621"/>
      <c r="BK7" s="621"/>
      <c r="BL7" s="621"/>
      <c r="BM7" s="621"/>
      <c r="BN7" s="622"/>
      <c r="BO7" s="673">
        <v>43.7</v>
      </c>
      <c r="BP7" s="673"/>
      <c r="BQ7" s="673"/>
      <c r="BR7" s="673"/>
      <c r="BS7" s="674">
        <v>124009</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3014080</v>
      </c>
      <c r="CS7" s="621"/>
      <c r="CT7" s="621"/>
      <c r="CU7" s="621"/>
      <c r="CV7" s="621"/>
      <c r="CW7" s="621"/>
      <c r="CX7" s="621"/>
      <c r="CY7" s="622"/>
      <c r="CZ7" s="673">
        <v>12.4</v>
      </c>
      <c r="DA7" s="673"/>
      <c r="DB7" s="673"/>
      <c r="DC7" s="673"/>
      <c r="DD7" s="626">
        <v>153636</v>
      </c>
      <c r="DE7" s="621"/>
      <c r="DF7" s="621"/>
      <c r="DG7" s="621"/>
      <c r="DH7" s="621"/>
      <c r="DI7" s="621"/>
      <c r="DJ7" s="621"/>
      <c r="DK7" s="621"/>
      <c r="DL7" s="621"/>
      <c r="DM7" s="621"/>
      <c r="DN7" s="621"/>
      <c r="DO7" s="621"/>
      <c r="DP7" s="622"/>
      <c r="DQ7" s="626">
        <v>2208570</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52524</v>
      </c>
      <c r="S8" s="621"/>
      <c r="T8" s="621"/>
      <c r="U8" s="621"/>
      <c r="V8" s="621"/>
      <c r="W8" s="621"/>
      <c r="X8" s="621"/>
      <c r="Y8" s="622"/>
      <c r="Z8" s="673">
        <v>0.2</v>
      </c>
      <c r="AA8" s="673"/>
      <c r="AB8" s="673"/>
      <c r="AC8" s="673"/>
      <c r="AD8" s="674">
        <v>52524</v>
      </c>
      <c r="AE8" s="674"/>
      <c r="AF8" s="674"/>
      <c r="AG8" s="674"/>
      <c r="AH8" s="674"/>
      <c r="AI8" s="674"/>
      <c r="AJ8" s="674"/>
      <c r="AK8" s="674"/>
      <c r="AL8" s="643">
        <v>0.4</v>
      </c>
      <c r="AM8" s="675"/>
      <c r="AN8" s="675"/>
      <c r="AO8" s="676"/>
      <c r="AP8" s="617" t="s">
        <v>221</v>
      </c>
      <c r="AQ8" s="618"/>
      <c r="AR8" s="618"/>
      <c r="AS8" s="618"/>
      <c r="AT8" s="618"/>
      <c r="AU8" s="618"/>
      <c r="AV8" s="618"/>
      <c r="AW8" s="618"/>
      <c r="AX8" s="618"/>
      <c r="AY8" s="618"/>
      <c r="AZ8" s="618"/>
      <c r="BA8" s="618"/>
      <c r="BB8" s="618"/>
      <c r="BC8" s="618"/>
      <c r="BD8" s="618"/>
      <c r="BE8" s="618"/>
      <c r="BF8" s="619"/>
      <c r="BG8" s="620">
        <v>97209</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9450122</v>
      </c>
      <c r="CS8" s="621"/>
      <c r="CT8" s="621"/>
      <c r="CU8" s="621"/>
      <c r="CV8" s="621"/>
      <c r="CW8" s="621"/>
      <c r="CX8" s="621"/>
      <c r="CY8" s="622"/>
      <c r="CZ8" s="673">
        <v>39</v>
      </c>
      <c r="DA8" s="673"/>
      <c r="DB8" s="673"/>
      <c r="DC8" s="673"/>
      <c r="DD8" s="626">
        <v>339248</v>
      </c>
      <c r="DE8" s="621"/>
      <c r="DF8" s="621"/>
      <c r="DG8" s="621"/>
      <c r="DH8" s="621"/>
      <c r="DI8" s="621"/>
      <c r="DJ8" s="621"/>
      <c r="DK8" s="621"/>
      <c r="DL8" s="621"/>
      <c r="DM8" s="621"/>
      <c r="DN8" s="621"/>
      <c r="DO8" s="621"/>
      <c r="DP8" s="622"/>
      <c r="DQ8" s="626">
        <v>4195770</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32354</v>
      </c>
      <c r="S9" s="621"/>
      <c r="T9" s="621"/>
      <c r="U9" s="621"/>
      <c r="V9" s="621"/>
      <c r="W9" s="621"/>
      <c r="X9" s="621"/>
      <c r="Y9" s="622"/>
      <c r="Z9" s="673">
        <v>0.1</v>
      </c>
      <c r="AA9" s="673"/>
      <c r="AB9" s="673"/>
      <c r="AC9" s="673"/>
      <c r="AD9" s="674">
        <v>32354</v>
      </c>
      <c r="AE9" s="674"/>
      <c r="AF9" s="674"/>
      <c r="AG9" s="674"/>
      <c r="AH9" s="674"/>
      <c r="AI9" s="674"/>
      <c r="AJ9" s="674"/>
      <c r="AK9" s="674"/>
      <c r="AL9" s="643">
        <v>0.3</v>
      </c>
      <c r="AM9" s="675"/>
      <c r="AN9" s="675"/>
      <c r="AO9" s="676"/>
      <c r="AP9" s="617" t="s">
        <v>224</v>
      </c>
      <c r="AQ9" s="618"/>
      <c r="AR9" s="618"/>
      <c r="AS9" s="618"/>
      <c r="AT9" s="618"/>
      <c r="AU9" s="618"/>
      <c r="AV9" s="618"/>
      <c r="AW9" s="618"/>
      <c r="AX9" s="618"/>
      <c r="AY9" s="618"/>
      <c r="AZ9" s="618"/>
      <c r="BA9" s="618"/>
      <c r="BB9" s="618"/>
      <c r="BC9" s="618"/>
      <c r="BD9" s="618"/>
      <c r="BE9" s="618"/>
      <c r="BF9" s="619"/>
      <c r="BG9" s="620">
        <v>2526219</v>
      </c>
      <c r="BH9" s="621"/>
      <c r="BI9" s="621"/>
      <c r="BJ9" s="621"/>
      <c r="BK9" s="621"/>
      <c r="BL9" s="621"/>
      <c r="BM9" s="621"/>
      <c r="BN9" s="622"/>
      <c r="BO9" s="673">
        <v>33.700000000000003</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1763007</v>
      </c>
      <c r="CS9" s="621"/>
      <c r="CT9" s="621"/>
      <c r="CU9" s="621"/>
      <c r="CV9" s="621"/>
      <c r="CW9" s="621"/>
      <c r="CX9" s="621"/>
      <c r="CY9" s="622"/>
      <c r="CZ9" s="673">
        <v>7.3</v>
      </c>
      <c r="DA9" s="673"/>
      <c r="DB9" s="673"/>
      <c r="DC9" s="673"/>
      <c r="DD9" s="626">
        <v>107244</v>
      </c>
      <c r="DE9" s="621"/>
      <c r="DF9" s="621"/>
      <c r="DG9" s="621"/>
      <c r="DH9" s="621"/>
      <c r="DI9" s="621"/>
      <c r="DJ9" s="621"/>
      <c r="DK9" s="621"/>
      <c r="DL9" s="621"/>
      <c r="DM9" s="621"/>
      <c r="DN9" s="621"/>
      <c r="DO9" s="621"/>
      <c r="DP9" s="622"/>
      <c r="DQ9" s="626">
        <v>1445106</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990848</v>
      </c>
      <c r="S10" s="621"/>
      <c r="T10" s="621"/>
      <c r="U10" s="621"/>
      <c r="V10" s="621"/>
      <c r="W10" s="621"/>
      <c r="X10" s="621"/>
      <c r="Y10" s="622"/>
      <c r="Z10" s="673">
        <v>3.9</v>
      </c>
      <c r="AA10" s="673"/>
      <c r="AB10" s="673"/>
      <c r="AC10" s="673"/>
      <c r="AD10" s="674">
        <v>990848</v>
      </c>
      <c r="AE10" s="674"/>
      <c r="AF10" s="674"/>
      <c r="AG10" s="674"/>
      <c r="AH10" s="674"/>
      <c r="AI10" s="674"/>
      <c r="AJ10" s="674"/>
      <c r="AK10" s="674"/>
      <c r="AL10" s="643">
        <v>7.8</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159187</v>
      </c>
      <c r="BH10" s="621"/>
      <c r="BI10" s="621"/>
      <c r="BJ10" s="621"/>
      <c r="BK10" s="621"/>
      <c r="BL10" s="621"/>
      <c r="BM10" s="621"/>
      <c r="BN10" s="622"/>
      <c r="BO10" s="673">
        <v>2.1</v>
      </c>
      <c r="BP10" s="673"/>
      <c r="BQ10" s="673"/>
      <c r="BR10" s="673"/>
      <c r="BS10" s="626">
        <v>26531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82304</v>
      </c>
      <c r="CS10" s="621"/>
      <c r="CT10" s="621"/>
      <c r="CU10" s="621"/>
      <c r="CV10" s="621"/>
      <c r="CW10" s="621"/>
      <c r="CX10" s="621"/>
      <c r="CY10" s="622"/>
      <c r="CZ10" s="673">
        <v>0.3</v>
      </c>
      <c r="DA10" s="673"/>
      <c r="DB10" s="673"/>
      <c r="DC10" s="673"/>
      <c r="DD10" s="626">
        <v>76066</v>
      </c>
      <c r="DE10" s="621"/>
      <c r="DF10" s="621"/>
      <c r="DG10" s="621"/>
      <c r="DH10" s="621"/>
      <c r="DI10" s="621"/>
      <c r="DJ10" s="621"/>
      <c r="DK10" s="621"/>
      <c r="DL10" s="621"/>
      <c r="DM10" s="621"/>
      <c r="DN10" s="621"/>
      <c r="DO10" s="621"/>
      <c r="DP10" s="622"/>
      <c r="DQ10" s="626">
        <v>16682</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49003</v>
      </c>
      <c r="S11" s="621"/>
      <c r="T11" s="621"/>
      <c r="U11" s="621"/>
      <c r="V11" s="621"/>
      <c r="W11" s="621"/>
      <c r="X11" s="621"/>
      <c r="Y11" s="622"/>
      <c r="Z11" s="673">
        <v>0.2</v>
      </c>
      <c r="AA11" s="673"/>
      <c r="AB11" s="673"/>
      <c r="AC11" s="673"/>
      <c r="AD11" s="674">
        <v>49003</v>
      </c>
      <c r="AE11" s="674"/>
      <c r="AF11" s="674"/>
      <c r="AG11" s="674"/>
      <c r="AH11" s="674"/>
      <c r="AI11" s="674"/>
      <c r="AJ11" s="674"/>
      <c r="AK11" s="674"/>
      <c r="AL11" s="643">
        <v>0.4</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492575</v>
      </c>
      <c r="BH11" s="621"/>
      <c r="BI11" s="621"/>
      <c r="BJ11" s="621"/>
      <c r="BK11" s="621"/>
      <c r="BL11" s="621"/>
      <c r="BM11" s="621"/>
      <c r="BN11" s="622"/>
      <c r="BO11" s="673">
        <v>6.6</v>
      </c>
      <c r="BP11" s="673"/>
      <c r="BQ11" s="673"/>
      <c r="BR11" s="673"/>
      <c r="BS11" s="626">
        <v>97478</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610321</v>
      </c>
      <c r="CS11" s="621"/>
      <c r="CT11" s="621"/>
      <c r="CU11" s="621"/>
      <c r="CV11" s="621"/>
      <c r="CW11" s="621"/>
      <c r="CX11" s="621"/>
      <c r="CY11" s="622"/>
      <c r="CZ11" s="673">
        <v>2.5</v>
      </c>
      <c r="DA11" s="673"/>
      <c r="DB11" s="673"/>
      <c r="DC11" s="673"/>
      <c r="DD11" s="626">
        <v>198161</v>
      </c>
      <c r="DE11" s="621"/>
      <c r="DF11" s="621"/>
      <c r="DG11" s="621"/>
      <c r="DH11" s="621"/>
      <c r="DI11" s="621"/>
      <c r="DJ11" s="621"/>
      <c r="DK11" s="621"/>
      <c r="DL11" s="621"/>
      <c r="DM11" s="621"/>
      <c r="DN11" s="621"/>
      <c r="DO11" s="621"/>
      <c r="DP11" s="622"/>
      <c r="DQ11" s="626">
        <v>222177</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3649938</v>
      </c>
      <c r="BH12" s="621"/>
      <c r="BI12" s="621"/>
      <c r="BJ12" s="621"/>
      <c r="BK12" s="621"/>
      <c r="BL12" s="621"/>
      <c r="BM12" s="621"/>
      <c r="BN12" s="622"/>
      <c r="BO12" s="673">
        <v>48.7</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277363</v>
      </c>
      <c r="CS12" s="621"/>
      <c r="CT12" s="621"/>
      <c r="CU12" s="621"/>
      <c r="CV12" s="621"/>
      <c r="CW12" s="621"/>
      <c r="CX12" s="621"/>
      <c r="CY12" s="622"/>
      <c r="CZ12" s="673">
        <v>1.1000000000000001</v>
      </c>
      <c r="DA12" s="673"/>
      <c r="DB12" s="673"/>
      <c r="DC12" s="673"/>
      <c r="DD12" s="626">
        <v>5112</v>
      </c>
      <c r="DE12" s="621"/>
      <c r="DF12" s="621"/>
      <c r="DG12" s="621"/>
      <c r="DH12" s="621"/>
      <c r="DI12" s="621"/>
      <c r="DJ12" s="621"/>
      <c r="DK12" s="621"/>
      <c r="DL12" s="621"/>
      <c r="DM12" s="621"/>
      <c r="DN12" s="621"/>
      <c r="DO12" s="621"/>
      <c r="DP12" s="622"/>
      <c r="DQ12" s="626">
        <v>249788</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32163</v>
      </c>
      <c r="S13" s="621"/>
      <c r="T13" s="621"/>
      <c r="U13" s="621"/>
      <c r="V13" s="621"/>
      <c r="W13" s="621"/>
      <c r="X13" s="621"/>
      <c r="Y13" s="622"/>
      <c r="Z13" s="673">
        <v>0.1</v>
      </c>
      <c r="AA13" s="673"/>
      <c r="AB13" s="673"/>
      <c r="AC13" s="673"/>
      <c r="AD13" s="674">
        <v>32163</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3644998</v>
      </c>
      <c r="BH13" s="621"/>
      <c r="BI13" s="621"/>
      <c r="BJ13" s="621"/>
      <c r="BK13" s="621"/>
      <c r="BL13" s="621"/>
      <c r="BM13" s="621"/>
      <c r="BN13" s="622"/>
      <c r="BO13" s="673">
        <v>48.7</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1513451</v>
      </c>
      <c r="CS13" s="621"/>
      <c r="CT13" s="621"/>
      <c r="CU13" s="621"/>
      <c r="CV13" s="621"/>
      <c r="CW13" s="621"/>
      <c r="CX13" s="621"/>
      <c r="CY13" s="622"/>
      <c r="CZ13" s="673">
        <v>6.2</v>
      </c>
      <c r="DA13" s="673"/>
      <c r="DB13" s="673"/>
      <c r="DC13" s="673"/>
      <c r="DD13" s="626">
        <v>384573</v>
      </c>
      <c r="DE13" s="621"/>
      <c r="DF13" s="621"/>
      <c r="DG13" s="621"/>
      <c r="DH13" s="621"/>
      <c r="DI13" s="621"/>
      <c r="DJ13" s="621"/>
      <c r="DK13" s="621"/>
      <c r="DL13" s="621"/>
      <c r="DM13" s="621"/>
      <c r="DN13" s="621"/>
      <c r="DO13" s="621"/>
      <c r="DP13" s="622"/>
      <c r="DQ13" s="626">
        <v>966781</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185833</v>
      </c>
      <c r="BH14" s="621"/>
      <c r="BI14" s="621"/>
      <c r="BJ14" s="621"/>
      <c r="BK14" s="621"/>
      <c r="BL14" s="621"/>
      <c r="BM14" s="621"/>
      <c r="BN14" s="622"/>
      <c r="BO14" s="673">
        <v>2.5</v>
      </c>
      <c r="BP14" s="673"/>
      <c r="BQ14" s="673"/>
      <c r="BR14" s="673"/>
      <c r="BS14" s="626">
        <v>20087</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932838</v>
      </c>
      <c r="CS14" s="621"/>
      <c r="CT14" s="621"/>
      <c r="CU14" s="621"/>
      <c r="CV14" s="621"/>
      <c r="CW14" s="621"/>
      <c r="CX14" s="621"/>
      <c r="CY14" s="622"/>
      <c r="CZ14" s="673">
        <v>3.8</v>
      </c>
      <c r="DA14" s="673"/>
      <c r="DB14" s="673"/>
      <c r="DC14" s="673"/>
      <c r="DD14" s="626">
        <v>267822</v>
      </c>
      <c r="DE14" s="621"/>
      <c r="DF14" s="621"/>
      <c r="DG14" s="621"/>
      <c r="DH14" s="621"/>
      <c r="DI14" s="621"/>
      <c r="DJ14" s="621"/>
      <c r="DK14" s="621"/>
      <c r="DL14" s="621"/>
      <c r="DM14" s="621"/>
      <c r="DN14" s="621"/>
      <c r="DO14" s="621"/>
      <c r="DP14" s="622"/>
      <c r="DQ14" s="626">
        <v>670900</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21185</v>
      </c>
      <c r="S15" s="621"/>
      <c r="T15" s="621"/>
      <c r="U15" s="621"/>
      <c r="V15" s="621"/>
      <c r="W15" s="621"/>
      <c r="X15" s="621"/>
      <c r="Y15" s="622"/>
      <c r="Z15" s="673">
        <v>0.1</v>
      </c>
      <c r="AA15" s="673"/>
      <c r="AB15" s="673"/>
      <c r="AC15" s="673"/>
      <c r="AD15" s="674">
        <v>21185</v>
      </c>
      <c r="AE15" s="674"/>
      <c r="AF15" s="674"/>
      <c r="AG15" s="674"/>
      <c r="AH15" s="674"/>
      <c r="AI15" s="674"/>
      <c r="AJ15" s="674"/>
      <c r="AK15" s="674"/>
      <c r="AL15" s="643">
        <v>0.2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353014</v>
      </c>
      <c r="BH15" s="621"/>
      <c r="BI15" s="621"/>
      <c r="BJ15" s="621"/>
      <c r="BK15" s="621"/>
      <c r="BL15" s="621"/>
      <c r="BM15" s="621"/>
      <c r="BN15" s="622"/>
      <c r="BO15" s="673">
        <v>4.7</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3086204</v>
      </c>
      <c r="CS15" s="621"/>
      <c r="CT15" s="621"/>
      <c r="CU15" s="621"/>
      <c r="CV15" s="621"/>
      <c r="CW15" s="621"/>
      <c r="CX15" s="621"/>
      <c r="CY15" s="622"/>
      <c r="CZ15" s="673">
        <v>12.7</v>
      </c>
      <c r="DA15" s="673"/>
      <c r="DB15" s="673"/>
      <c r="DC15" s="673"/>
      <c r="DD15" s="626">
        <v>1145529</v>
      </c>
      <c r="DE15" s="621"/>
      <c r="DF15" s="621"/>
      <c r="DG15" s="621"/>
      <c r="DH15" s="621"/>
      <c r="DI15" s="621"/>
      <c r="DJ15" s="621"/>
      <c r="DK15" s="621"/>
      <c r="DL15" s="621"/>
      <c r="DM15" s="621"/>
      <c r="DN15" s="621"/>
      <c r="DO15" s="621"/>
      <c r="DP15" s="622"/>
      <c r="DQ15" s="626">
        <v>1808690</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4331186</v>
      </c>
      <c r="S16" s="621"/>
      <c r="T16" s="621"/>
      <c r="U16" s="621"/>
      <c r="V16" s="621"/>
      <c r="W16" s="621"/>
      <c r="X16" s="621"/>
      <c r="Y16" s="622"/>
      <c r="Z16" s="673">
        <v>17.3</v>
      </c>
      <c r="AA16" s="673"/>
      <c r="AB16" s="673"/>
      <c r="AC16" s="673"/>
      <c r="AD16" s="674">
        <v>3831118</v>
      </c>
      <c r="AE16" s="674"/>
      <c r="AF16" s="674"/>
      <c r="AG16" s="674"/>
      <c r="AH16" s="674"/>
      <c r="AI16" s="674"/>
      <c r="AJ16" s="674"/>
      <c r="AK16" s="674"/>
      <c r="AL16" s="643">
        <v>30</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3831118</v>
      </c>
      <c r="S17" s="621"/>
      <c r="T17" s="621"/>
      <c r="U17" s="621"/>
      <c r="V17" s="621"/>
      <c r="W17" s="621"/>
      <c r="X17" s="621"/>
      <c r="Y17" s="622"/>
      <c r="Z17" s="673">
        <v>15.3</v>
      </c>
      <c r="AA17" s="673"/>
      <c r="AB17" s="673"/>
      <c r="AC17" s="673"/>
      <c r="AD17" s="674">
        <v>3831118</v>
      </c>
      <c r="AE17" s="674"/>
      <c r="AF17" s="674"/>
      <c r="AG17" s="674"/>
      <c r="AH17" s="674"/>
      <c r="AI17" s="674"/>
      <c r="AJ17" s="674"/>
      <c r="AK17" s="674"/>
      <c r="AL17" s="643">
        <v>30</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v>2300</v>
      </c>
      <c r="BH17" s="621"/>
      <c r="BI17" s="621"/>
      <c r="BJ17" s="621"/>
      <c r="BK17" s="621"/>
      <c r="BL17" s="621"/>
      <c r="BM17" s="621"/>
      <c r="BN17" s="622"/>
      <c r="BO17" s="673">
        <v>0</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3211077</v>
      </c>
      <c r="CS17" s="621"/>
      <c r="CT17" s="621"/>
      <c r="CU17" s="621"/>
      <c r="CV17" s="621"/>
      <c r="CW17" s="621"/>
      <c r="CX17" s="621"/>
      <c r="CY17" s="622"/>
      <c r="CZ17" s="673">
        <v>13.2</v>
      </c>
      <c r="DA17" s="673"/>
      <c r="DB17" s="673"/>
      <c r="DC17" s="673"/>
      <c r="DD17" s="626" t="s">
        <v>112</v>
      </c>
      <c r="DE17" s="621"/>
      <c r="DF17" s="621"/>
      <c r="DG17" s="621"/>
      <c r="DH17" s="621"/>
      <c r="DI17" s="621"/>
      <c r="DJ17" s="621"/>
      <c r="DK17" s="621"/>
      <c r="DL17" s="621"/>
      <c r="DM17" s="621"/>
      <c r="DN17" s="621"/>
      <c r="DO17" s="621"/>
      <c r="DP17" s="622"/>
      <c r="DQ17" s="626">
        <v>3160160</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500068</v>
      </c>
      <c r="S18" s="621"/>
      <c r="T18" s="621"/>
      <c r="U18" s="621"/>
      <c r="V18" s="621"/>
      <c r="W18" s="621"/>
      <c r="X18" s="621"/>
      <c r="Y18" s="622"/>
      <c r="Z18" s="673">
        <v>2</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v>62907</v>
      </c>
      <c r="CS18" s="621"/>
      <c r="CT18" s="621"/>
      <c r="CU18" s="621"/>
      <c r="CV18" s="621"/>
      <c r="CW18" s="621"/>
      <c r="CX18" s="621"/>
      <c r="CY18" s="622"/>
      <c r="CZ18" s="673">
        <v>0.3</v>
      </c>
      <c r="DA18" s="673"/>
      <c r="DB18" s="673"/>
      <c r="DC18" s="673"/>
      <c r="DD18" s="626" t="s">
        <v>112</v>
      </c>
      <c r="DE18" s="621"/>
      <c r="DF18" s="621"/>
      <c r="DG18" s="621"/>
      <c r="DH18" s="621"/>
      <c r="DI18" s="621"/>
      <c r="DJ18" s="621"/>
      <c r="DK18" s="621"/>
      <c r="DL18" s="621"/>
      <c r="DM18" s="621"/>
      <c r="DN18" s="621"/>
      <c r="DO18" s="621"/>
      <c r="DP18" s="622"/>
      <c r="DQ18" s="626">
        <v>62907</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23172</v>
      </c>
      <c r="BH19" s="621"/>
      <c r="BI19" s="621"/>
      <c r="BJ19" s="621"/>
      <c r="BK19" s="621"/>
      <c r="BL19" s="621"/>
      <c r="BM19" s="621"/>
      <c r="BN19" s="622"/>
      <c r="BO19" s="673">
        <v>0.3</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13206286</v>
      </c>
      <c r="S20" s="621"/>
      <c r="T20" s="621"/>
      <c r="U20" s="621"/>
      <c r="V20" s="621"/>
      <c r="W20" s="621"/>
      <c r="X20" s="621"/>
      <c r="Y20" s="622"/>
      <c r="Z20" s="673">
        <v>52.6</v>
      </c>
      <c r="AA20" s="673"/>
      <c r="AB20" s="673"/>
      <c r="AC20" s="673"/>
      <c r="AD20" s="674">
        <v>12706218</v>
      </c>
      <c r="AE20" s="674"/>
      <c r="AF20" s="674"/>
      <c r="AG20" s="674"/>
      <c r="AH20" s="674"/>
      <c r="AI20" s="674"/>
      <c r="AJ20" s="674"/>
      <c r="AK20" s="674"/>
      <c r="AL20" s="643">
        <v>99.4</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23172</v>
      </c>
      <c r="BH20" s="621"/>
      <c r="BI20" s="621"/>
      <c r="BJ20" s="621"/>
      <c r="BK20" s="621"/>
      <c r="BL20" s="621"/>
      <c r="BM20" s="621"/>
      <c r="BN20" s="622"/>
      <c r="BO20" s="673">
        <v>0.3</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24245170</v>
      </c>
      <c r="CS20" s="621"/>
      <c r="CT20" s="621"/>
      <c r="CU20" s="621"/>
      <c r="CV20" s="621"/>
      <c r="CW20" s="621"/>
      <c r="CX20" s="621"/>
      <c r="CY20" s="622"/>
      <c r="CZ20" s="673">
        <v>100</v>
      </c>
      <c r="DA20" s="673"/>
      <c r="DB20" s="673"/>
      <c r="DC20" s="673"/>
      <c r="DD20" s="626">
        <v>2677391</v>
      </c>
      <c r="DE20" s="621"/>
      <c r="DF20" s="621"/>
      <c r="DG20" s="621"/>
      <c r="DH20" s="621"/>
      <c r="DI20" s="621"/>
      <c r="DJ20" s="621"/>
      <c r="DK20" s="621"/>
      <c r="DL20" s="621"/>
      <c r="DM20" s="621"/>
      <c r="DN20" s="621"/>
      <c r="DO20" s="621"/>
      <c r="DP20" s="622"/>
      <c r="DQ20" s="626">
        <v>15249027</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9579</v>
      </c>
      <c r="S21" s="621"/>
      <c r="T21" s="621"/>
      <c r="U21" s="621"/>
      <c r="V21" s="621"/>
      <c r="W21" s="621"/>
      <c r="X21" s="621"/>
      <c r="Y21" s="622"/>
      <c r="Z21" s="673">
        <v>0</v>
      </c>
      <c r="AA21" s="673"/>
      <c r="AB21" s="673"/>
      <c r="AC21" s="673"/>
      <c r="AD21" s="674">
        <v>9579</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23172</v>
      </c>
      <c r="BH21" s="621"/>
      <c r="BI21" s="621"/>
      <c r="BJ21" s="621"/>
      <c r="BK21" s="621"/>
      <c r="BL21" s="621"/>
      <c r="BM21" s="621"/>
      <c r="BN21" s="622"/>
      <c r="BO21" s="673">
        <v>0.3</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235214</v>
      </c>
      <c r="S22" s="621"/>
      <c r="T22" s="621"/>
      <c r="U22" s="621"/>
      <c r="V22" s="621"/>
      <c r="W22" s="621"/>
      <c r="X22" s="621"/>
      <c r="Y22" s="622"/>
      <c r="Z22" s="673">
        <v>0.9</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253376</v>
      </c>
      <c r="S23" s="621"/>
      <c r="T23" s="621"/>
      <c r="U23" s="621"/>
      <c r="V23" s="621"/>
      <c r="W23" s="621"/>
      <c r="X23" s="621"/>
      <c r="Y23" s="622"/>
      <c r="Z23" s="673">
        <v>1</v>
      </c>
      <c r="AA23" s="673"/>
      <c r="AB23" s="673"/>
      <c r="AC23" s="673"/>
      <c r="AD23" s="674">
        <v>35077</v>
      </c>
      <c r="AE23" s="674"/>
      <c r="AF23" s="674"/>
      <c r="AG23" s="674"/>
      <c r="AH23" s="674"/>
      <c r="AI23" s="674"/>
      <c r="AJ23" s="674"/>
      <c r="AK23" s="674"/>
      <c r="AL23" s="643">
        <v>0.3</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102931</v>
      </c>
      <c r="S24" s="621"/>
      <c r="T24" s="621"/>
      <c r="U24" s="621"/>
      <c r="V24" s="621"/>
      <c r="W24" s="621"/>
      <c r="X24" s="621"/>
      <c r="Y24" s="622"/>
      <c r="Z24" s="673">
        <v>0.4</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13891490</v>
      </c>
      <c r="CS24" s="671"/>
      <c r="CT24" s="671"/>
      <c r="CU24" s="671"/>
      <c r="CV24" s="671"/>
      <c r="CW24" s="671"/>
      <c r="CX24" s="671"/>
      <c r="CY24" s="718"/>
      <c r="CZ24" s="722">
        <v>57.3</v>
      </c>
      <c r="DA24" s="723"/>
      <c r="DB24" s="723"/>
      <c r="DC24" s="724"/>
      <c r="DD24" s="717">
        <v>8760894</v>
      </c>
      <c r="DE24" s="671"/>
      <c r="DF24" s="671"/>
      <c r="DG24" s="671"/>
      <c r="DH24" s="671"/>
      <c r="DI24" s="671"/>
      <c r="DJ24" s="671"/>
      <c r="DK24" s="718"/>
      <c r="DL24" s="717">
        <v>8747977</v>
      </c>
      <c r="DM24" s="671"/>
      <c r="DN24" s="671"/>
      <c r="DO24" s="671"/>
      <c r="DP24" s="671"/>
      <c r="DQ24" s="671"/>
      <c r="DR24" s="671"/>
      <c r="DS24" s="671"/>
      <c r="DT24" s="671"/>
      <c r="DU24" s="671"/>
      <c r="DV24" s="718"/>
      <c r="DW24" s="719">
        <v>63.6</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3820479</v>
      </c>
      <c r="S25" s="621"/>
      <c r="T25" s="621"/>
      <c r="U25" s="621"/>
      <c r="V25" s="621"/>
      <c r="W25" s="621"/>
      <c r="X25" s="621"/>
      <c r="Y25" s="622"/>
      <c r="Z25" s="673">
        <v>15.2</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4781516</v>
      </c>
      <c r="CS25" s="639"/>
      <c r="CT25" s="639"/>
      <c r="CU25" s="639"/>
      <c r="CV25" s="639"/>
      <c r="CW25" s="639"/>
      <c r="CX25" s="639"/>
      <c r="CY25" s="640"/>
      <c r="CZ25" s="623">
        <v>19.7</v>
      </c>
      <c r="DA25" s="641"/>
      <c r="DB25" s="641"/>
      <c r="DC25" s="642"/>
      <c r="DD25" s="626">
        <v>4032864</v>
      </c>
      <c r="DE25" s="639"/>
      <c r="DF25" s="639"/>
      <c r="DG25" s="639"/>
      <c r="DH25" s="639"/>
      <c r="DI25" s="639"/>
      <c r="DJ25" s="639"/>
      <c r="DK25" s="640"/>
      <c r="DL25" s="626">
        <v>4020612</v>
      </c>
      <c r="DM25" s="639"/>
      <c r="DN25" s="639"/>
      <c r="DO25" s="639"/>
      <c r="DP25" s="639"/>
      <c r="DQ25" s="639"/>
      <c r="DR25" s="639"/>
      <c r="DS25" s="639"/>
      <c r="DT25" s="639"/>
      <c r="DU25" s="639"/>
      <c r="DV25" s="640"/>
      <c r="DW25" s="643">
        <v>29.2</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3076536</v>
      </c>
      <c r="CS26" s="621"/>
      <c r="CT26" s="621"/>
      <c r="CU26" s="621"/>
      <c r="CV26" s="621"/>
      <c r="CW26" s="621"/>
      <c r="CX26" s="621"/>
      <c r="CY26" s="622"/>
      <c r="CZ26" s="623">
        <v>12.7</v>
      </c>
      <c r="DA26" s="641"/>
      <c r="DB26" s="641"/>
      <c r="DC26" s="642"/>
      <c r="DD26" s="626">
        <v>2700226</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2144126</v>
      </c>
      <c r="S27" s="621"/>
      <c r="T27" s="621"/>
      <c r="U27" s="621"/>
      <c r="V27" s="621"/>
      <c r="W27" s="621"/>
      <c r="X27" s="621"/>
      <c r="Y27" s="622"/>
      <c r="Z27" s="673">
        <v>8.5</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7489447</v>
      </c>
      <c r="BH27" s="621"/>
      <c r="BI27" s="621"/>
      <c r="BJ27" s="621"/>
      <c r="BK27" s="621"/>
      <c r="BL27" s="621"/>
      <c r="BM27" s="621"/>
      <c r="BN27" s="622"/>
      <c r="BO27" s="673">
        <v>100</v>
      </c>
      <c r="BP27" s="673"/>
      <c r="BQ27" s="673"/>
      <c r="BR27" s="673"/>
      <c r="BS27" s="626">
        <v>144096</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5898897</v>
      </c>
      <c r="CS27" s="639"/>
      <c r="CT27" s="639"/>
      <c r="CU27" s="639"/>
      <c r="CV27" s="639"/>
      <c r="CW27" s="639"/>
      <c r="CX27" s="639"/>
      <c r="CY27" s="640"/>
      <c r="CZ27" s="623">
        <v>24.3</v>
      </c>
      <c r="DA27" s="641"/>
      <c r="DB27" s="641"/>
      <c r="DC27" s="642"/>
      <c r="DD27" s="626">
        <v>1567870</v>
      </c>
      <c r="DE27" s="639"/>
      <c r="DF27" s="639"/>
      <c r="DG27" s="639"/>
      <c r="DH27" s="639"/>
      <c r="DI27" s="639"/>
      <c r="DJ27" s="639"/>
      <c r="DK27" s="640"/>
      <c r="DL27" s="626">
        <v>1567205</v>
      </c>
      <c r="DM27" s="639"/>
      <c r="DN27" s="639"/>
      <c r="DO27" s="639"/>
      <c r="DP27" s="639"/>
      <c r="DQ27" s="639"/>
      <c r="DR27" s="639"/>
      <c r="DS27" s="639"/>
      <c r="DT27" s="639"/>
      <c r="DU27" s="639"/>
      <c r="DV27" s="640"/>
      <c r="DW27" s="643">
        <v>11.4</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52660</v>
      </c>
      <c r="S28" s="621"/>
      <c r="T28" s="621"/>
      <c r="U28" s="621"/>
      <c r="V28" s="621"/>
      <c r="W28" s="621"/>
      <c r="X28" s="621"/>
      <c r="Y28" s="622"/>
      <c r="Z28" s="673">
        <v>0.2</v>
      </c>
      <c r="AA28" s="673"/>
      <c r="AB28" s="673"/>
      <c r="AC28" s="673"/>
      <c r="AD28" s="674">
        <v>25245</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3211077</v>
      </c>
      <c r="CS28" s="621"/>
      <c r="CT28" s="621"/>
      <c r="CU28" s="621"/>
      <c r="CV28" s="621"/>
      <c r="CW28" s="621"/>
      <c r="CX28" s="621"/>
      <c r="CY28" s="622"/>
      <c r="CZ28" s="623">
        <v>13.2</v>
      </c>
      <c r="DA28" s="641"/>
      <c r="DB28" s="641"/>
      <c r="DC28" s="642"/>
      <c r="DD28" s="626">
        <v>3160160</v>
      </c>
      <c r="DE28" s="621"/>
      <c r="DF28" s="621"/>
      <c r="DG28" s="621"/>
      <c r="DH28" s="621"/>
      <c r="DI28" s="621"/>
      <c r="DJ28" s="621"/>
      <c r="DK28" s="622"/>
      <c r="DL28" s="626">
        <v>3160160</v>
      </c>
      <c r="DM28" s="621"/>
      <c r="DN28" s="621"/>
      <c r="DO28" s="621"/>
      <c r="DP28" s="621"/>
      <c r="DQ28" s="621"/>
      <c r="DR28" s="621"/>
      <c r="DS28" s="621"/>
      <c r="DT28" s="621"/>
      <c r="DU28" s="621"/>
      <c r="DV28" s="622"/>
      <c r="DW28" s="643">
        <v>23</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172045</v>
      </c>
      <c r="S29" s="621"/>
      <c r="T29" s="621"/>
      <c r="U29" s="621"/>
      <c r="V29" s="621"/>
      <c r="W29" s="621"/>
      <c r="X29" s="621"/>
      <c r="Y29" s="622"/>
      <c r="Z29" s="673">
        <v>0.7</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3211077</v>
      </c>
      <c r="CS29" s="639"/>
      <c r="CT29" s="639"/>
      <c r="CU29" s="639"/>
      <c r="CV29" s="639"/>
      <c r="CW29" s="639"/>
      <c r="CX29" s="639"/>
      <c r="CY29" s="640"/>
      <c r="CZ29" s="623">
        <v>13.2</v>
      </c>
      <c r="DA29" s="641"/>
      <c r="DB29" s="641"/>
      <c r="DC29" s="642"/>
      <c r="DD29" s="626">
        <v>3160160</v>
      </c>
      <c r="DE29" s="639"/>
      <c r="DF29" s="639"/>
      <c r="DG29" s="639"/>
      <c r="DH29" s="639"/>
      <c r="DI29" s="639"/>
      <c r="DJ29" s="639"/>
      <c r="DK29" s="640"/>
      <c r="DL29" s="626">
        <v>3160160</v>
      </c>
      <c r="DM29" s="639"/>
      <c r="DN29" s="639"/>
      <c r="DO29" s="639"/>
      <c r="DP29" s="639"/>
      <c r="DQ29" s="639"/>
      <c r="DR29" s="639"/>
      <c r="DS29" s="639"/>
      <c r="DT29" s="639"/>
      <c r="DU29" s="639"/>
      <c r="DV29" s="640"/>
      <c r="DW29" s="643">
        <v>23</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1081584</v>
      </c>
      <c r="S30" s="621"/>
      <c r="T30" s="621"/>
      <c r="U30" s="621"/>
      <c r="V30" s="621"/>
      <c r="W30" s="621"/>
      <c r="X30" s="621"/>
      <c r="Y30" s="622"/>
      <c r="Z30" s="673">
        <v>4.3</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98.8</v>
      </c>
      <c r="BH30" s="687"/>
      <c r="BI30" s="687"/>
      <c r="BJ30" s="687"/>
      <c r="BK30" s="687"/>
      <c r="BL30" s="687"/>
      <c r="BM30" s="688">
        <v>95</v>
      </c>
      <c r="BN30" s="687"/>
      <c r="BO30" s="687"/>
      <c r="BP30" s="687"/>
      <c r="BQ30" s="689"/>
      <c r="BR30" s="686">
        <v>98.5</v>
      </c>
      <c r="BS30" s="687"/>
      <c r="BT30" s="687"/>
      <c r="BU30" s="687"/>
      <c r="BV30" s="687"/>
      <c r="BW30" s="687"/>
      <c r="BX30" s="688">
        <v>94</v>
      </c>
      <c r="BY30" s="687"/>
      <c r="BZ30" s="687"/>
      <c r="CA30" s="687"/>
      <c r="CB30" s="689"/>
      <c r="CD30" s="692"/>
      <c r="CE30" s="693"/>
      <c r="CF30" s="657" t="s">
        <v>292</v>
      </c>
      <c r="CG30" s="654"/>
      <c r="CH30" s="654"/>
      <c r="CI30" s="654"/>
      <c r="CJ30" s="654"/>
      <c r="CK30" s="654"/>
      <c r="CL30" s="654"/>
      <c r="CM30" s="654"/>
      <c r="CN30" s="654"/>
      <c r="CO30" s="654"/>
      <c r="CP30" s="654"/>
      <c r="CQ30" s="655"/>
      <c r="CR30" s="620">
        <v>2962402</v>
      </c>
      <c r="CS30" s="621"/>
      <c r="CT30" s="621"/>
      <c r="CU30" s="621"/>
      <c r="CV30" s="621"/>
      <c r="CW30" s="621"/>
      <c r="CX30" s="621"/>
      <c r="CY30" s="622"/>
      <c r="CZ30" s="623">
        <v>12.2</v>
      </c>
      <c r="DA30" s="641"/>
      <c r="DB30" s="641"/>
      <c r="DC30" s="642"/>
      <c r="DD30" s="626">
        <v>2911588</v>
      </c>
      <c r="DE30" s="621"/>
      <c r="DF30" s="621"/>
      <c r="DG30" s="621"/>
      <c r="DH30" s="621"/>
      <c r="DI30" s="621"/>
      <c r="DJ30" s="621"/>
      <c r="DK30" s="622"/>
      <c r="DL30" s="626">
        <v>2911588</v>
      </c>
      <c r="DM30" s="621"/>
      <c r="DN30" s="621"/>
      <c r="DO30" s="621"/>
      <c r="DP30" s="621"/>
      <c r="DQ30" s="621"/>
      <c r="DR30" s="621"/>
      <c r="DS30" s="621"/>
      <c r="DT30" s="621"/>
      <c r="DU30" s="621"/>
      <c r="DV30" s="622"/>
      <c r="DW30" s="643">
        <v>21.2</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870422</v>
      </c>
      <c r="S31" s="621"/>
      <c r="T31" s="621"/>
      <c r="U31" s="621"/>
      <c r="V31" s="621"/>
      <c r="W31" s="621"/>
      <c r="X31" s="621"/>
      <c r="Y31" s="622"/>
      <c r="Z31" s="673">
        <v>3.5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98.9</v>
      </c>
      <c r="BH31" s="639"/>
      <c r="BI31" s="639"/>
      <c r="BJ31" s="639"/>
      <c r="BK31" s="639"/>
      <c r="BL31" s="639"/>
      <c r="BM31" s="675">
        <v>97.5</v>
      </c>
      <c r="BN31" s="685"/>
      <c r="BO31" s="685"/>
      <c r="BP31" s="685"/>
      <c r="BQ31" s="649"/>
      <c r="BR31" s="684">
        <v>98.8</v>
      </c>
      <c r="BS31" s="639"/>
      <c r="BT31" s="639"/>
      <c r="BU31" s="639"/>
      <c r="BV31" s="639"/>
      <c r="BW31" s="639"/>
      <c r="BX31" s="675">
        <v>97.2</v>
      </c>
      <c r="BY31" s="685"/>
      <c r="BZ31" s="685"/>
      <c r="CA31" s="685"/>
      <c r="CB31" s="649"/>
      <c r="CD31" s="692"/>
      <c r="CE31" s="693"/>
      <c r="CF31" s="657" t="s">
        <v>296</v>
      </c>
      <c r="CG31" s="654"/>
      <c r="CH31" s="654"/>
      <c r="CI31" s="654"/>
      <c r="CJ31" s="654"/>
      <c r="CK31" s="654"/>
      <c r="CL31" s="654"/>
      <c r="CM31" s="654"/>
      <c r="CN31" s="654"/>
      <c r="CO31" s="654"/>
      <c r="CP31" s="654"/>
      <c r="CQ31" s="655"/>
      <c r="CR31" s="620">
        <v>248675</v>
      </c>
      <c r="CS31" s="639"/>
      <c r="CT31" s="639"/>
      <c r="CU31" s="639"/>
      <c r="CV31" s="639"/>
      <c r="CW31" s="639"/>
      <c r="CX31" s="639"/>
      <c r="CY31" s="640"/>
      <c r="CZ31" s="623">
        <v>1</v>
      </c>
      <c r="DA31" s="641"/>
      <c r="DB31" s="641"/>
      <c r="DC31" s="642"/>
      <c r="DD31" s="626">
        <v>248572</v>
      </c>
      <c r="DE31" s="639"/>
      <c r="DF31" s="639"/>
      <c r="DG31" s="639"/>
      <c r="DH31" s="639"/>
      <c r="DI31" s="639"/>
      <c r="DJ31" s="639"/>
      <c r="DK31" s="640"/>
      <c r="DL31" s="626">
        <v>248572</v>
      </c>
      <c r="DM31" s="639"/>
      <c r="DN31" s="639"/>
      <c r="DO31" s="639"/>
      <c r="DP31" s="639"/>
      <c r="DQ31" s="639"/>
      <c r="DR31" s="639"/>
      <c r="DS31" s="639"/>
      <c r="DT31" s="639"/>
      <c r="DU31" s="639"/>
      <c r="DV31" s="640"/>
      <c r="DW31" s="643">
        <v>1.8</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331668</v>
      </c>
      <c r="S32" s="621"/>
      <c r="T32" s="621"/>
      <c r="U32" s="621"/>
      <c r="V32" s="621"/>
      <c r="W32" s="621"/>
      <c r="X32" s="621"/>
      <c r="Y32" s="622"/>
      <c r="Z32" s="673">
        <v>1.3</v>
      </c>
      <c r="AA32" s="673"/>
      <c r="AB32" s="673"/>
      <c r="AC32" s="673"/>
      <c r="AD32" s="674">
        <v>425</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98.7</v>
      </c>
      <c r="BH32" s="605"/>
      <c r="BI32" s="605"/>
      <c r="BJ32" s="605"/>
      <c r="BK32" s="605"/>
      <c r="BL32" s="605"/>
      <c r="BM32" s="668">
        <v>93.3</v>
      </c>
      <c r="BN32" s="605"/>
      <c r="BO32" s="605"/>
      <c r="BP32" s="605"/>
      <c r="BQ32" s="662"/>
      <c r="BR32" s="683">
        <v>98.1</v>
      </c>
      <c r="BS32" s="605"/>
      <c r="BT32" s="605"/>
      <c r="BU32" s="605"/>
      <c r="BV32" s="605"/>
      <c r="BW32" s="605"/>
      <c r="BX32" s="668">
        <v>91.6</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2814700</v>
      </c>
      <c r="S33" s="621"/>
      <c r="T33" s="621"/>
      <c r="U33" s="621"/>
      <c r="V33" s="621"/>
      <c r="W33" s="621"/>
      <c r="X33" s="621"/>
      <c r="Y33" s="622"/>
      <c r="Z33" s="673">
        <v>11.2</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7676289</v>
      </c>
      <c r="CS33" s="639"/>
      <c r="CT33" s="639"/>
      <c r="CU33" s="639"/>
      <c r="CV33" s="639"/>
      <c r="CW33" s="639"/>
      <c r="CX33" s="639"/>
      <c r="CY33" s="640"/>
      <c r="CZ33" s="623">
        <v>31.7</v>
      </c>
      <c r="DA33" s="641"/>
      <c r="DB33" s="641"/>
      <c r="DC33" s="642"/>
      <c r="DD33" s="626">
        <v>6016097</v>
      </c>
      <c r="DE33" s="639"/>
      <c r="DF33" s="639"/>
      <c r="DG33" s="639"/>
      <c r="DH33" s="639"/>
      <c r="DI33" s="639"/>
      <c r="DJ33" s="639"/>
      <c r="DK33" s="640"/>
      <c r="DL33" s="626">
        <v>4365163</v>
      </c>
      <c r="DM33" s="639"/>
      <c r="DN33" s="639"/>
      <c r="DO33" s="639"/>
      <c r="DP33" s="639"/>
      <c r="DQ33" s="639"/>
      <c r="DR33" s="639"/>
      <c r="DS33" s="639"/>
      <c r="DT33" s="639"/>
      <c r="DU33" s="639"/>
      <c r="DV33" s="640"/>
      <c r="DW33" s="643">
        <v>31.8</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2767050</v>
      </c>
      <c r="CS34" s="621"/>
      <c r="CT34" s="621"/>
      <c r="CU34" s="621"/>
      <c r="CV34" s="621"/>
      <c r="CW34" s="621"/>
      <c r="CX34" s="621"/>
      <c r="CY34" s="622"/>
      <c r="CZ34" s="623">
        <v>11.4</v>
      </c>
      <c r="DA34" s="641"/>
      <c r="DB34" s="641"/>
      <c r="DC34" s="642"/>
      <c r="DD34" s="626">
        <v>2312832</v>
      </c>
      <c r="DE34" s="621"/>
      <c r="DF34" s="621"/>
      <c r="DG34" s="621"/>
      <c r="DH34" s="621"/>
      <c r="DI34" s="621"/>
      <c r="DJ34" s="621"/>
      <c r="DK34" s="622"/>
      <c r="DL34" s="626">
        <v>1609241</v>
      </c>
      <c r="DM34" s="621"/>
      <c r="DN34" s="621"/>
      <c r="DO34" s="621"/>
      <c r="DP34" s="621"/>
      <c r="DQ34" s="621"/>
      <c r="DR34" s="621"/>
      <c r="DS34" s="621"/>
      <c r="DT34" s="621"/>
      <c r="DU34" s="621"/>
      <c r="DV34" s="622"/>
      <c r="DW34" s="643">
        <v>11.7</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970600</v>
      </c>
      <c r="S35" s="621"/>
      <c r="T35" s="621"/>
      <c r="U35" s="621"/>
      <c r="V35" s="621"/>
      <c r="W35" s="621"/>
      <c r="X35" s="621"/>
      <c r="Y35" s="622"/>
      <c r="Z35" s="673">
        <v>3.9</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2978166</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287840</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266481</v>
      </c>
      <c r="CS35" s="639"/>
      <c r="CT35" s="639"/>
      <c r="CU35" s="639"/>
      <c r="CV35" s="639"/>
      <c r="CW35" s="639"/>
      <c r="CX35" s="639"/>
      <c r="CY35" s="640"/>
      <c r="CZ35" s="623">
        <v>1.1000000000000001</v>
      </c>
      <c r="DA35" s="641"/>
      <c r="DB35" s="641"/>
      <c r="DC35" s="642"/>
      <c r="DD35" s="626">
        <v>220560</v>
      </c>
      <c r="DE35" s="639"/>
      <c r="DF35" s="639"/>
      <c r="DG35" s="639"/>
      <c r="DH35" s="639"/>
      <c r="DI35" s="639"/>
      <c r="DJ35" s="639"/>
      <c r="DK35" s="640"/>
      <c r="DL35" s="626">
        <v>220560</v>
      </c>
      <c r="DM35" s="639"/>
      <c r="DN35" s="639"/>
      <c r="DO35" s="639"/>
      <c r="DP35" s="639"/>
      <c r="DQ35" s="639"/>
      <c r="DR35" s="639"/>
      <c r="DS35" s="639"/>
      <c r="DT35" s="639"/>
      <c r="DU35" s="639"/>
      <c r="DV35" s="640"/>
      <c r="DW35" s="643">
        <v>1.6</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25095070</v>
      </c>
      <c r="S36" s="661"/>
      <c r="T36" s="661"/>
      <c r="U36" s="661"/>
      <c r="V36" s="661"/>
      <c r="W36" s="661"/>
      <c r="X36" s="661"/>
      <c r="Y36" s="664"/>
      <c r="Z36" s="665">
        <v>100</v>
      </c>
      <c r="AA36" s="665"/>
      <c r="AB36" s="665"/>
      <c r="AC36" s="665"/>
      <c r="AD36" s="666">
        <v>12776544</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382333</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259493</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1118505</v>
      </c>
      <c r="CS36" s="621"/>
      <c r="CT36" s="621"/>
      <c r="CU36" s="621"/>
      <c r="CV36" s="621"/>
      <c r="CW36" s="621"/>
      <c r="CX36" s="621"/>
      <c r="CY36" s="622"/>
      <c r="CZ36" s="623">
        <v>4.5999999999999996</v>
      </c>
      <c r="DA36" s="641"/>
      <c r="DB36" s="641"/>
      <c r="DC36" s="642"/>
      <c r="DD36" s="626">
        <v>611472</v>
      </c>
      <c r="DE36" s="621"/>
      <c r="DF36" s="621"/>
      <c r="DG36" s="621"/>
      <c r="DH36" s="621"/>
      <c r="DI36" s="621"/>
      <c r="DJ36" s="621"/>
      <c r="DK36" s="622"/>
      <c r="DL36" s="626">
        <v>267196</v>
      </c>
      <c r="DM36" s="621"/>
      <c r="DN36" s="621"/>
      <c r="DO36" s="621"/>
      <c r="DP36" s="621"/>
      <c r="DQ36" s="621"/>
      <c r="DR36" s="621"/>
      <c r="DS36" s="621"/>
      <c r="DT36" s="621"/>
      <c r="DU36" s="621"/>
      <c r="DV36" s="622"/>
      <c r="DW36" s="643">
        <v>1.9</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21595</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8885</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10099</v>
      </c>
      <c r="CS37" s="639"/>
      <c r="CT37" s="639"/>
      <c r="CU37" s="639"/>
      <c r="CV37" s="639"/>
      <c r="CW37" s="639"/>
      <c r="CX37" s="639"/>
      <c r="CY37" s="640"/>
      <c r="CZ37" s="623">
        <v>0</v>
      </c>
      <c r="DA37" s="641"/>
      <c r="DB37" s="641"/>
      <c r="DC37" s="642"/>
      <c r="DD37" s="626">
        <v>10099</v>
      </c>
      <c r="DE37" s="639"/>
      <c r="DF37" s="639"/>
      <c r="DG37" s="639"/>
      <c r="DH37" s="639"/>
      <c r="DI37" s="639"/>
      <c r="DJ37" s="639"/>
      <c r="DK37" s="640"/>
      <c r="DL37" s="626">
        <v>10099</v>
      </c>
      <c r="DM37" s="639"/>
      <c r="DN37" s="639"/>
      <c r="DO37" s="639"/>
      <c r="DP37" s="639"/>
      <c r="DQ37" s="639"/>
      <c r="DR37" s="639"/>
      <c r="DS37" s="639"/>
      <c r="DT37" s="639"/>
      <c r="DU37" s="639"/>
      <c r="DV37" s="640"/>
      <c r="DW37" s="643">
        <v>0.1</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8891</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15211</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2893664</v>
      </c>
      <c r="CS38" s="621"/>
      <c r="CT38" s="621"/>
      <c r="CU38" s="621"/>
      <c r="CV38" s="621"/>
      <c r="CW38" s="621"/>
      <c r="CX38" s="621"/>
      <c r="CY38" s="622"/>
      <c r="CZ38" s="623">
        <v>11.9</v>
      </c>
      <c r="DA38" s="641"/>
      <c r="DB38" s="641"/>
      <c r="DC38" s="642"/>
      <c r="DD38" s="626">
        <v>2401730</v>
      </c>
      <c r="DE38" s="621"/>
      <c r="DF38" s="621"/>
      <c r="DG38" s="621"/>
      <c r="DH38" s="621"/>
      <c r="DI38" s="621"/>
      <c r="DJ38" s="621"/>
      <c r="DK38" s="622"/>
      <c r="DL38" s="626">
        <v>2268166</v>
      </c>
      <c r="DM38" s="621"/>
      <c r="DN38" s="621"/>
      <c r="DO38" s="621"/>
      <c r="DP38" s="621"/>
      <c r="DQ38" s="621"/>
      <c r="DR38" s="621"/>
      <c r="DS38" s="621"/>
      <c r="DT38" s="621"/>
      <c r="DU38" s="621"/>
      <c r="DV38" s="622"/>
      <c r="DW38" s="643">
        <v>16.5</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106</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630589</v>
      </c>
      <c r="CS39" s="639"/>
      <c r="CT39" s="639"/>
      <c r="CU39" s="639"/>
      <c r="CV39" s="639"/>
      <c r="CW39" s="639"/>
      <c r="CX39" s="639"/>
      <c r="CY39" s="640"/>
      <c r="CZ39" s="623">
        <v>2.6</v>
      </c>
      <c r="DA39" s="641"/>
      <c r="DB39" s="641"/>
      <c r="DC39" s="642"/>
      <c r="DD39" s="626">
        <v>469503</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598592</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119</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t="s">
        <v>321</v>
      </c>
      <c r="CS40" s="621"/>
      <c r="CT40" s="621"/>
      <c r="CU40" s="621"/>
      <c r="CV40" s="621"/>
      <c r="CW40" s="621"/>
      <c r="CX40" s="621"/>
      <c r="CY40" s="622"/>
      <c r="CZ40" s="623" t="s">
        <v>321</v>
      </c>
      <c r="DA40" s="641"/>
      <c r="DB40" s="641"/>
      <c r="DC40" s="642"/>
      <c r="DD40" s="626" t="s">
        <v>321</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1966755</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339</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2677391</v>
      </c>
      <c r="CS42" s="621"/>
      <c r="CT42" s="621"/>
      <c r="CU42" s="621"/>
      <c r="CV42" s="621"/>
      <c r="CW42" s="621"/>
      <c r="CX42" s="621"/>
      <c r="CY42" s="622"/>
      <c r="CZ42" s="623">
        <v>11</v>
      </c>
      <c r="DA42" s="624"/>
      <c r="DB42" s="624"/>
      <c r="DC42" s="625"/>
      <c r="DD42" s="626">
        <v>472036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21011</v>
      </c>
      <c r="CS43" s="639"/>
      <c r="CT43" s="639"/>
      <c r="CU43" s="639"/>
      <c r="CV43" s="639"/>
      <c r="CW43" s="639"/>
      <c r="CX43" s="639"/>
      <c r="CY43" s="640"/>
      <c r="CZ43" s="623">
        <v>0.1</v>
      </c>
      <c r="DA43" s="641"/>
      <c r="DB43" s="641"/>
      <c r="DC43" s="642"/>
      <c r="DD43" s="626">
        <v>21011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2677391</v>
      </c>
      <c r="CS44" s="621"/>
      <c r="CT44" s="621"/>
      <c r="CU44" s="621"/>
      <c r="CV44" s="621"/>
      <c r="CW44" s="621"/>
      <c r="CX44" s="621"/>
      <c r="CY44" s="622"/>
      <c r="CZ44" s="623">
        <v>11</v>
      </c>
      <c r="DA44" s="624"/>
      <c r="DB44" s="624"/>
      <c r="DC44" s="625"/>
      <c r="DD44" s="626">
        <v>472036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1228252</v>
      </c>
      <c r="CS45" s="639"/>
      <c r="CT45" s="639"/>
      <c r="CU45" s="639"/>
      <c r="CV45" s="639"/>
      <c r="CW45" s="639"/>
      <c r="CX45" s="639"/>
      <c r="CY45" s="640"/>
      <c r="CZ45" s="623">
        <v>5.0999999999999996</v>
      </c>
      <c r="DA45" s="641"/>
      <c r="DB45" s="641"/>
      <c r="DC45" s="642"/>
      <c r="DD45" s="626">
        <v>39525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1347133</v>
      </c>
      <c r="CS46" s="621"/>
      <c r="CT46" s="621"/>
      <c r="CU46" s="621"/>
      <c r="CV46" s="621"/>
      <c r="CW46" s="621"/>
      <c r="CX46" s="621"/>
      <c r="CY46" s="622"/>
      <c r="CZ46" s="623">
        <v>5.6</v>
      </c>
      <c r="DA46" s="624"/>
      <c r="DB46" s="624"/>
      <c r="DC46" s="625"/>
      <c r="DD46" s="626">
        <v>402981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24245170</v>
      </c>
      <c r="CS49" s="605"/>
      <c r="CT49" s="605"/>
      <c r="CU49" s="605"/>
      <c r="CV49" s="605"/>
      <c r="CW49" s="605"/>
      <c r="CX49" s="605"/>
      <c r="CY49" s="606"/>
      <c r="CZ49" s="607">
        <v>100</v>
      </c>
      <c r="DA49" s="608"/>
      <c r="DB49" s="608"/>
      <c r="DC49" s="609"/>
      <c r="DD49" s="610">
        <v>15249027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0" zoomScaleNormal="25" zoomScaleSheetLayoutView="70" workbookViewId="0">
      <selection activeCell="AF26" sqref="AF26:AJ27"/>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25501</v>
      </c>
      <c r="R7" s="1134"/>
      <c r="S7" s="1134"/>
      <c r="T7" s="1134"/>
      <c r="U7" s="1134"/>
      <c r="V7" s="1134">
        <v>24656</v>
      </c>
      <c r="W7" s="1134"/>
      <c r="X7" s="1134"/>
      <c r="Y7" s="1134"/>
      <c r="Z7" s="1134"/>
      <c r="AA7" s="1134">
        <v>845</v>
      </c>
      <c r="AB7" s="1134"/>
      <c r="AC7" s="1134"/>
      <c r="AD7" s="1134"/>
      <c r="AE7" s="1135"/>
      <c r="AF7" s="1136">
        <v>511</v>
      </c>
      <c r="AG7" s="1137"/>
      <c r="AH7" s="1137"/>
      <c r="AI7" s="1137"/>
      <c r="AJ7" s="1138"/>
      <c r="AK7" s="1120">
        <v>1084</v>
      </c>
      <c r="AL7" s="1121"/>
      <c r="AM7" s="1121"/>
      <c r="AN7" s="1121"/>
      <c r="AO7" s="1121"/>
      <c r="AP7" s="1121">
        <v>26733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545</v>
      </c>
      <c r="BT7" s="1125"/>
      <c r="BU7" s="1125"/>
      <c r="BV7" s="1125"/>
      <c r="BW7" s="1125"/>
      <c r="BX7" s="1125"/>
      <c r="BY7" s="1125"/>
      <c r="BZ7" s="1125"/>
      <c r="CA7" s="1125"/>
      <c r="CB7" s="1125"/>
      <c r="CC7" s="1125"/>
      <c r="CD7" s="1125"/>
      <c r="CE7" s="1125"/>
      <c r="CF7" s="1125"/>
      <c r="CG7" s="1126"/>
      <c r="CH7" s="1117">
        <v>3</v>
      </c>
      <c r="CI7" s="1118"/>
      <c r="CJ7" s="1118"/>
      <c r="CK7" s="1118"/>
      <c r="CL7" s="1119"/>
      <c r="CM7" s="1117">
        <v>23</v>
      </c>
      <c r="CN7" s="1118"/>
      <c r="CO7" s="1118"/>
      <c r="CP7" s="1118"/>
      <c r="CQ7" s="1119"/>
      <c r="CR7" s="1117">
        <v>5</v>
      </c>
      <c r="CS7" s="1118"/>
      <c r="CT7" s="1118"/>
      <c r="CU7" s="1118"/>
      <c r="CV7" s="1119"/>
      <c r="CW7" s="1117" t="s">
        <v>546</v>
      </c>
      <c r="CX7" s="1118"/>
      <c r="CY7" s="1118"/>
      <c r="CZ7" s="1118"/>
      <c r="DA7" s="1119"/>
      <c r="DB7" s="1117" t="s">
        <v>546</v>
      </c>
      <c r="DC7" s="1118"/>
      <c r="DD7" s="1118"/>
      <c r="DE7" s="1118"/>
      <c r="DF7" s="1119"/>
      <c r="DG7" s="1117" t="s">
        <v>546</v>
      </c>
      <c r="DH7" s="1118"/>
      <c r="DI7" s="1118"/>
      <c r="DJ7" s="1118"/>
      <c r="DK7" s="1119"/>
      <c r="DL7" s="1117" t="s">
        <v>546</v>
      </c>
      <c r="DM7" s="1118"/>
      <c r="DN7" s="1118"/>
      <c r="DO7" s="1118"/>
      <c r="DP7" s="1119"/>
      <c r="DQ7" s="1117" t="s">
        <v>546</v>
      </c>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8</v>
      </c>
      <c r="R8" s="1073"/>
      <c r="S8" s="1073"/>
      <c r="T8" s="1073"/>
      <c r="U8" s="1073"/>
      <c r="V8" s="1073">
        <v>4</v>
      </c>
      <c r="W8" s="1073"/>
      <c r="X8" s="1073"/>
      <c r="Y8" s="1073"/>
      <c r="Z8" s="1073"/>
      <c r="AA8" s="1073">
        <v>4</v>
      </c>
      <c r="AB8" s="1073"/>
      <c r="AC8" s="1073"/>
      <c r="AD8" s="1073"/>
      <c r="AE8" s="1074"/>
      <c r="AF8" s="1048">
        <v>4</v>
      </c>
      <c r="AG8" s="1049"/>
      <c r="AH8" s="1049"/>
      <c r="AI8" s="1049"/>
      <c r="AJ8" s="1050"/>
      <c r="AK8" s="1115" t="s">
        <v>539</v>
      </c>
      <c r="AL8" s="1116"/>
      <c r="AM8" s="1116"/>
      <c r="AN8" s="1116"/>
      <c r="AO8" s="1116"/>
      <c r="AP8" s="1116">
        <v>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367</v>
      </c>
      <c r="C9" s="1067"/>
      <c r="D9" s="1067"/>
      <c r="E9" s="1067"/>
      <c r="F9" s="1067"/>
      <c r="G9" s="1067"/>
      <c r="H9" s="1067"/>
      <c r="I9" s="1067"/>
      <c r="J9" s="1067"/>
      <c r="K9" s="1067"/>
      <c r="L9" s="1067"/>
      <c r="M9" s="1067"/>
      <c r="N9" s="1067"/>
      <c r="O9" s="1067"/>
      <c r="P9" s="1068"/>
      <c r="Q9" s="1072">
        <v>517</v>
      </c>
      <c r="R9" s="1073"/>
      <c r="S9" s="1073"/>
      <c r="T9" s="1073"/>
      <c r="U9" s="1073"/>
      <c r="V9" s="1073">
        <v>517</v>
      </c>
      <c r="W9" s="1073"/>
      <c r="X9" s="1073"/>
      <c r="Y9" s="1073"/>
      <c r="Z9" s="1073"/>
      <c r="AA9" s="1073" t="s">
        <v>539</v>
      </c>
      <c r="AB9" s="1049"/>
      <c r="AC9" s="1049"/>
      <c r="AD9" s="1049"/>
      <c r="AE9" s="1050"/>
      <c r="AF9" s="1048" t="s">
        <v>112</v>
      </c>
      <c r="AG9" s="1049"/>
      <c r="AH9" s="1049"/>
      <c r="AI9" s="1049"/>
      <c r="AJ9" s="1050"/>
      <c r="AK9" s="1115">
        <v>517</v>
      </c>
      <c r="AL9" s="1116"/>
      <c r="AM9" s="1116"/>
      <c r="AN9" s="1116"/>
      <c r="AO9" s="1116"/>
      <c r="AP9" s="1116" t="s">
        <v>539</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t="s">
        <v>368</v>
      </c>
      <c r="C10" s="1067"/>
      <c r="D10" s="1067"/>
      <c r="E10" s="1067"/>
      <c r="F10" s="1067"/>
      <c r="G10" s="1067"/>
      <c r="H10" s="1067"/>
      <c r="I10" s="1067"/>
      <c r="J10" s="1067"/>
      <c r="K10" s="1067"/>
      <c r="L10" s="1067"/>
      <c r="M10" s="1067"/>
      <c r="N10" s="1067"/>
      <c r="O10" s="1067"/>
      <c r="P10" s="1068"/>
      <c r="Q10" s="1072">
        <v>5208</v>
      </c>
      <c r="R10" s="1073"/>
      <c r="S10" s="1073"/>
      <c r="T10" s="1073"/>
      <c r="U10" s="1073"/>
      <c r="V10" s="1073">
        <v>5208</v>
      </c>
      <c r="W10" s="1073"/>
      <c r="X10" s="1073"/>
      <c r="Y10" s="1073"/>
      <c r="Z10" s="1073"/>
      <c r="AA10" s="1073" t="s">
        <v>539</v>
      </c>
      <c r="AB10" s="1049"/>
      <c r="AC10" s="1049"/>
      <c r="AD10" s="1049"/>
      <c r="AE10" s="1050"/>
      <c r="AF10" s="1048" t="s">
        <v>112</v>
      </c>
      <c r="AG10" s="1049"/>
      <c r="AH10" s="1049"/>
      <c r="AI10" s="1049"/>
      <c r="AJ10" s="1050"/>
      <c r="AK10" s="1115">
        <v>5208</v>
      </c>
      <c r="AL10" s="1116"/>
      <c r="AM10" s="1116"/>
      <c r="AN10" s="1116"/>
      <c r="AO10" s="1116"/>
      <c r="AP10" s="1116" t="s">
        <v>539</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t="s">
        <v>369</v>
      </c>
      <c r="C11" s="1067"/>
      <c r="D11" s="1067"/>
      <c r="E11" s="1067"/>
      <c r="F11" s="1067"/>
      <c r="G11" s="1067"/>
      <c r="H11" s="1067"/>
      <c r="I11" s="1067"/>
      <c r="J11" s="1067"/>
      <c r="K11" s="1067"/>
      <c r="L11" s="1067"/>
      <c r="M11" s="1067"/>
      <c r="N11" s="1067"/>
      <c r="O11" s="1067"/>
      <c r="P11" s="1068"/>
      <c r="Q11" s="1072">
        <v>3928</v>
      </c>
      <c r="R11" s="1073"/>
      <c r="S11" s="1073"/>
      <c r="T11" s="1073"/>
      <c r="U11" s="1073"/>
      <c r="V11" s="1073">
        <v>3928</v>
      </c>
      <c r="W11" s="1073"/>
      <c r="X11" s="1073"/>
      <c r="Y11" s="1073"/>
      <c r="Z11" s="1073"/>
      <c r="AA11" s="1073" t="s">
        <v>539</v>
      </c>
      <c r="AB11" s="1049"/>
      <c r="AC11" s="1049"/>
      <c r="AD11" s="1049"/>
      <c r="AE11" s="1050"/>
      <c r="AF11" s="1048" t="s">
        <v>112</v>
      </c>
      <c r="AG11" s="1049"/>
      <c r="AH11" s="1049"/>
      <c r="AI11" s="1049"/>
      <c r="AJ11" s="1050"/>
      <c r="AK11" s="1115">
        <v>3928</v>
      </c>
      <c r="AL11" s="1116"/>
      <c r="AM11" s="1116"/>
      <c r="AN11" s="1116"/>
      <c r="AO11" s="1116"/>
      <c r="AP11" s="1116" t="s">
        <v>539</v>
      </c>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371</v>
      </c>
      <c r="B23" s="973" t="s">
        <v>372</v>
      </c>
      <c r="C23" s="974"/>
      <c r="D23" s="974"/>
      <c r="E23" s="974"/>
      <c r="F23" s="974"/>
      <c r="G23" s="974"/>
      <c r="H23" s="974"/>
      <c r="I23" s="974"/>
      <c r="J23" s="974"/>
      <c r="K23" s="974"/>
      <c r="L23" s="974"/>
      <c r="M23" s="974"/>
      <c r="N23" s="974"/>
      <c r="O23" s="974"/>
      <c r="P23" s="975"/>
      <c r="Q23" s="1097">
        <v>25095</v>
      </c>
      <c r="R23" s="1098"/>
      <c r="S23" s="1098"/>
      <c r="T23" s="1098"/>
      <c r="U23" s="1098"/>
      <c r="V23" s="1098">
        <v>24245</v>
      </c>
      <c r="W23" s="1098"/>
      <c r="X23" s="1098"/>
      <c r="Y23" s="1098"/>
      <c r="Z23" s="1098"/>
      <c r="AA23" s="1098">
        <v>850</v>
      </c>
      <c r="AB23" s="1098"/>
      <c r="AC23" s="1098"/>
      <c r="AD23" s="1098"/>
      <c r="AE23" s="1099"/>
      <c r="AF23" s="1100">
        <v>515</v>
      </c>
      <c r="AG23" s="1098"/>
      <c r="AH23" s="1098"/>
      <c r="AI23" s="1098"/>
      <c r="AJ23" s="1101"/>
      <c r="AK23" s="1102"/>
      <c r="AL23" s="1103"/>
      <c r="AM23" s="1103"/>
      <c r="AN23" s="1103"/>
      <c r="AO23" s="1103"/>
      <c r="AP23" s="1098">
        <v>26734</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383</v>
      </c>
      <c r="C28" s="1080"/>
      <c r="D28" s="1080"/>
      <c r="E28" s="1080"/>
      <c r="F28" s="1080"/>
      <c r="G28" s="1080"/>
      <c r="H28" s="1080"/>
      <c r="I28" s="1080"/>
      <c r="J28" s="1080"/>
      <c r="K28" s="1080"/>
      <c r="L28" s="1080"/>
      <c r="M28" s="1080"/>
      <c r="N28" s="1080"/>
      <c r="O28" s="1080"/>
      <c r="P28" s="1081"/>
      <c r="Q28" s="1082">
        <v>9139</v>
      </c>
      <c r="R28" s="1083"/>
      <c r="S28" s="1083"/>
      <c r="T28" s="1083"/>
      <c r="U28" s="1083"/>
      <c r="V28" s="1083">
        <v>8851</v>
      </c>
      <c r="W28" s="1083"/>
      <c r="X28" s="1083"/>
      <c r="Y28" s="1083"/>
      <c r="Z28" s="1083"/>
      <c r="AA28" s="1083">
        <v>288</v>
      </c>
      <c r="AB28" s="1083"/>
      <c r="AC28" s="1083"/>
      <c r="AD28" s="1083"/>
      <c r="AE28" s="1084"/>
      <c r="AF28" s="1085">
        <v>288</v>
      </c>
      <c r="AG28" s="1083"/>
      <c r="AH28" s="1083"/>
      <c r="AI28" s="1083"/>
      <c r="AJ28" s="1086"/>
      <c r="AK28" s="1087">
        <v>599</v>
      </c>
      <c r="AL28" s="1075"/>
      <c r="AM28" s="1075"/>
      <c r="AN28" s="1075"/>
      <c r="AO28" s="1075"/>
      <c r="AP28" s="1075" t="s">
        <v>546</v>
      </c>
      <c r="AQ28" s="1075"/>
      <c r="AR28" s="1075"/>
      <c r="AS28" s="1075"/>
      <c r="AT28" s="1075"/>
      <c r="AU28" s="1075" t="s">
        <v>546</v>
      </c>
      <c r="AV28" s="1075"/>
      <c r="AW28" s="1075"/>
      <c r="AX28" s="1075"/>
      <c r="AY28" s="1075"/>
      <c r="AZ28" s="1076" t="s">
        <v>546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384</v>
      </c>
      <c r="C29" s="1067"/>
      <c r="D29" s="1067"/>
      <c r="E29" s="1067"/>
      <c r="F29" s="1067"/>
      <c r="G29" s="1067"/>
      <c r="H29" s="1067"/>
      <c r="I29" s="1067"/>
      <c r="J29" s="1067"/>
      <c r="K29" s="1067"/>
      <c r="L29" s="1067"/>
      <c r="M29" s="1067"/>
      <c r="N29" s="1067"/>
      <c r="O29" s="1067"/>
      <c r="P29" s="1068"/>
      <c r="Q29" s="1072">
        <v>846</v>
      </c>
      <c r="R29" s="1073"/>
      <c r="S29" s="1073"/>
      <c r="T29" s="1073"/>
      <c r="U29" s="1073"/>
      <c r="V29" s="1073">
        <v>822</v>
      </c>
      <c r="W29" s="1073"/>
      <c r="X29" s="1073"/>
      <c r="Y29" s="1073"/>
      <c r="Z29" s="1073"/>
      <c r="AA29" s="1073">
        <v>24</v>
      </c>
      <c r="AB29" s="1073"/>
      <c r="AC29" s="1073"/>
      <c r="AD29" s="1073"/>
      <c r="AE29" s="1074"/>
      <c r="AF29" s="1048">
        <v>24</v>
      </c>
      <c r="AG29" s="1049"/>
      <c r="AH29" s="1049"/>
      <c r="AI29" s="1049"/>
      <c r="AJ29" s="1050"/>
      <c r="AK29" s="1009">
        <v>243</v>
      </c>
      <c r="AL29" s="1000"/>
      <c r="AM29" s="1000"/>
      <c r="AN29" s="1000"/>
      <c r="AO29" s="1000"/>
      <c r="AP29" s="1000" t="s">
        <v>546</v>
      </c>
      <c r="AQ29" s="1000"/>
      <c r="AR29" s="1000"/>
      <c r="AS29" s="1000"/>
      <c r="AT29" s="1000"/>
      <c r="AU29" s="1000" t="s">
        <v>546</v>
      </c>
      <c r="AV29" s="1000"/>
      <c r="AW29" s="1000"/>
      <c r="AX29" s="1000"/>
      <c r="AY29" s="1000"/>
      <c r="AZ29" s="1071" t="s">
        <v>546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385</v>
      </c>
      <c r="C30" s="1067"/>
      <c r="D30" s="1067"/>
      <c r="E30" s="1067"/>
      <c r="F30" s="1067"/>
      <c r="G30" s="1067"/>
      <c r="H30" s="1067"/>
      <c r="I30" s="1067"/>
      <c r="J30" s="1067"/>
      <c r="K30" s="1067"/>
      <c r="L30" s="1067"/>
      <c r="M30" s="1067"/>
      <c r="N30" s="1067"/>
      <c r="O30" s="1067"/>
      <c r="P30" s="1068"/>
      <c r="Q30" s="1072">
        <v>6187</v>
      </c>
      <c r="R30" s="1073"/>
      <c r="S30" s="1073"/>
      <c r="T30" s="1073"/>
      <c r="U30" s="1073"/>
      <c r="V30" s="1073">
        <v>6033</v>
      </c>
      <c r="W30" s="1073"/>
      <c r="X30" s="1073"/>
      <c r="Y30" s="1073"/>
      <c r="Z30" s="1073"/>
      <c r="AA30" s="1073">
        <v>154</v>
      </c>
      <c r="AB30" s="1073"/>
      <c r="AC30" s="1073"/>
      <c r="AD30" s="1073"/>
      <c r="AE30" s="1074"/>
      <c r="AF30" s="1048">
        <v>154</v>
      </c>
      <c r="AG30" s="1049"/>
      <c r="AH30" s="1049"/>
      <c r="AI30" s="1049"/>
      <c r="AJ30" s="1050"/>
      <c r="AK30" s="1009">
        <v>888</v>
      </c>
      <c r="AL30" s="1000"/>
      <c r="AM30" s="1000"/>
      <c r="AN30" s="1000"/>
      <c r="AO30" s="1000"/>
      <c r="AP30" s="1000" t="s">
        <v>546</v>
      </c>
      <c r="AQ30" s="1000"/>
      <c r="AR30" s="1000"/>
      <c r="AS30" s="1000"/>
      <c r="AT30" s="1000"/>
      <c r="AU30" s="1000" t="s">
        <v>546</v>
      </c>
      <c r="AV30" s="1000"/>
      <c r="AW30" s="1000"/>
      <c r="AX30" s="1000"/>
      <c r="AY30" s="1000"/>
      <c r="AZ30" s="1071" t="s">
        <v>546</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386</v>
      </c>
      <c r="C31" s="1067"/>
      <c r="D31" s="1067"/>
      <c r="E31" s="1067"/>
      <c r="F31" s="1067"/>
      <c r="G31" s="1067"/>
      <c r="H31" s="1067"/>
      <c r="I31" s="1067"/>
      <c r="J31" s="1067"/>
      <c r="K31" s="1067"/>
      <c r="L31" s="1067"/>
      <c r="M31" s="1067"/>
      <c r="N31" s="1067"/>
      <c r="O31" s="1067"/>
      <c r="P31" s="1068"/>
      <c r="Q31" s="1072">
        <v>1132</v>
      </c>
      <c r="R31" s="1073"/>
      <c r="S31" s="1073"/>
      <c r="T31" s="1073"/>
      <c r="U31" s="1073"/>
      <c r="V31" s="1073">
        <v>1145</v>
      </c>
      <c r="W31" s="1073"/>
      <c r="X31" s="1073"/>
      <c r="Y31" s="1073"/>
      <c r="Z31" s="1073"/>
      <c r="AA31" s="1073">
        <v>-13</v>
      </c>
      <c r="AB31" s="1073"/>
      <c r="AC31" s="1073"/>
      <c r="AD31" s="1073"/>
      <c r="AE31" s="1074"/>
      <c r="AF31" s="1048">
        <v>1479</v>
      </c>
      <c r="AG31" s="1049"/>
      <c r="AH31" s="1049"/>
      <c r="AI31" s="1049"/>
      <c r="AJ31" s="1050"/>
      <c r="AK31" s="1009">
        <v>5</v>
      </c>
      <c r="AL31" s="1000"/>
      <c r="AM31" s="1000"/>
      <c r="AN31" s="1000"/>
      <c r="AO31" s="1000"/>
      <c r="AP31" s="1000">
        <v>2985</v>
      </c>
      <c r="AQ31" s="1000"/>
      <c r="AR31" s="1000"/>
      <c r="AS31" s="1000"/>
      <c r="AT31" s="1000"/>
      <c r="AU31" s="1000">
        <v>60</v>
      </c>
      <c r="AV31" s="1000"/>
      <c r="AW31" s="1000"/>
      <c r="AX31" s="1000"/>
      <c r="AY31" s="1000"/>
      <c r="AZ31" s="1071" t="s">
        <v>546</v>
      </c>
      <c r="BA31" s="1071"/>
      <c r="BB31" s="1071"/>
      <c r="BC31" s="1071"/>
      <c r="BD31" s="1071"/>
      <c r="BE31" s="1061" t="s">
        <v>387</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388</v>
      </c>
      <c r="C32" s="1067"/>
      <c r="D32" s="1067"/>
      <c r="E32" s="1067"/>
      <c r="F32" s="1067"/>
      <c r="G32" s="1067"/>
      <c r="H32" s="1067"/>
      <c r="I32" s="1067"/>
      <c r="J32" s="1067"/>
      <c r="K32" s="1067"/>
      <c r="L32" s="1067"/>
      <c r="M32" s="1067"/>
      <c r="N32" s="1067"/>
      <c r="O32" s="1067"/>
      <c r="P32" s="1068"/>
      <c r="Q32" s="1072">
        <v>57998</v>
      </c>
      <c r="R32" s="1073"/>
      <c r="S32" s="1073"/>
      <c r="T32" s="1073"/>
      <c r="U32" s="1073"/>
      <c r="V32" s="1073">
        <v>56374</v>
      </c>
      <c r="W32" s="1073"/>
      <c r="X32" s="1073"/>
      <c r="Y32" s="1073"/>
      <c r="Z32" s="1073"/>
      <c r="AA32" s="1073">
        <v>1624</v>
      </c>
      <c r="AB32" s="1073"/>
      <c r="AC32" s="1073"/>
      <c r="AD32" s="1073"/>
      <c r="AE32" s="1074"/>
      <c r="AF32" s="1048">
        <v>4142</v>
      </c>
      <c r="AG32" s="1049"/>
      <c r="AH32" s="1049"/>
      <c r="AI32" s="1049"/>
      <c r="AJ32" s="1050"/>
      <c r="AK32" s="1009">
        <v>51</v>
      </c>
      <c r="AL32" s="1000"/>
      <c r="AM32" s="1000"/>
      <c r="AN32" s="1000"/>
      <c r="AO32" s="1000"/>
      <c r="AP32" s="1000" t="s">
        <v>539</v>
      </c>
      <c r="AQ32" s="1000"/>
      <c r="AR32" s="1000"/>
      <c r="AS32" s="1000"/>
      <c r="AT32" s="1000"/>
      <c r="AU32" s="1000" t="s">
        <v>539</v>
      </c>
      <c r="AV32" s="1000"/>
      <c r="AW32" s="1000"/>
      <c r="AX32" s="1000"/>
      <c r="AY32" s="1000"/>
      <c r="AZ32" s="1071" t="s">
        <v>546</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389</v>
      </c>
      <c r="C33" s="1067"/>
      <c r="D33" s="1067"/>
      <c r="E33" s="1067"/>
      <c r="F33" s="1067"/>
      <c r="G33" s="1067"/>
      <c r="H33" s="1067"/>
      <c r="I33" s="1067"/>
      <c r="J33" s="1067"/>
      <c r="K33" s="1067"/>
      <c r="L33" s="1067"/>
      <c r="M33" s="1067"/>
      <c r="N33" s="1067"/>
      <c r="O33" s="1067"/>
      <c r="P33" s="1068"/>
      <c r="Q33" s="1072">
        <v>23</v>
      </c>
      <c r="R33" s="1073"/>
      <c r="S33" s="1073"/>
      <c r="T33" s="1073"/>
      <c r="U33" s="1073"/>
      <c r="V33" s="1073">
        <v>20</v>
      </c>
      <c r="W33" s="1073"/>
      <c r="X33" s="1073"/>
      <c r="Y33" s="1073"/>
      <c r="Z33" s="1073"/>
      <c r="AA33" s="1073">
        <v>3</v>
      </c>
      <c r="AB33" s="1073"/>
      <c r="AC33" s="1073"/>
      <c r="AD33" s="1073"/>
      <c r="AE33" s="1074"/>
      <c r="AF33" s="1048">
        <v>4</v>
      </c>
      <c r="AG33" s="1049"/>
      <c r="AH33" s="1049"/>
      <c r="AI33" s="1049"/>
      <c r="AJ33" s="1050"/>
      <c r="AK33" s="1009">
        <v>9</v>
      </c>
      <c r="AL33" s="1000"/>
      <c r="AM33" s="1000"/>
      <c r="AN33" s="1000"/>
      <c r="AO33" s="1000"/>
      <c r="AP33" s="1000">
        <v>8</v>
      </c>
      <c r="AQ33" s="1000"/>
      <c r="AR33" s="1000"/>
      <c r="AS33" s="1000"/>
      <c r="AT33" s="1000"/>
      <c r="AU33" s="1000">
        <v>6</v>
      </c>
      <c r="AV33" s="1000"/>
      <c r="AW33" s="1000"/>
      <c r="AX33" s="1000"/>
      <c r="AY33" s="1000"/>
      <c r="AZ33" s="1071" t="s">
        <v>546</v>
      </c>
      <c r="BA33" s="1071"/>
      <c r="BB33" s="1071"/>
      <c r="BC33" s="1071"/>
      <c r="BD33" s="1071"/>
      <c r="BE33" s="1061" t="s">
        <v>390</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391</v>
      </c>
      <c r="C34" s="1067"/>
      <c r="D34" s="1067"/>
      <c r="E34" s="1067"/>
      <c r="F34" s="1067"/>
      <c r="G34" s="1067"/>
      <c r="H34" s="1067"/>
      <c r="I34" s="1067"/>
      <c r="J34" s="1067"/>
      <c r="K34" s="1067"/>
      <c r="L34" s="1067"/>
      <c r="M34" s="1067"/>
      <c r="N34" s="1067"/>
      <c r="O34" s="1067"/>
      <c r="P34" s="1068"/>
      <c r="Q34" s="1072">
        <v>942</v>
      </c>
      <c r="R34" s="1073"/>
      <c r="S34" s="1073"/>
      <c r="T34" s="1073"/>
      <c r="U34" s="1073"/>
      <c r="V34" s="1073">
        <v>903</v>
      </c>
      <c r="W34" s="1073"/>
      <c r="X34" s="1073"/>
      <c r="Y34" s="1073"/>
      <c r="Z34" s="1073"/>
      <c r="AA34" s="1073">
        <v>39</v>
      </c>
      <c r="AB34" s="1073"/>
      <c r="AC34" s="1073"/>
      <c r="AD34" s="1073"/>
      <c r="AE34" s="1074"/>
      <c r="AF34" s="1048">
        <v>23</v>
      </c>
      <c r="AG34" s="1049"/>
      <c r="AH34" s="1049"/>
      <c r="AI34" s="1049"/>
      <c r="AJ34" s="1050"/>
      <c r="AK34" s="1009">
        <v>382</v>
      </c>
      <c r="AL34" s="1000"/>
      <c r="AM34" s="1000"/>
      <c r="AN34" s="1000"/>
      <c r="AO34" s="1000"/>
      <c r="AP34" s="1000">
        <v>6316</v>
      </c>
      <c r="AQ34" s="1000"/>
      <c r="AR34" s="1000"/>
      <c r="AS34" s="1000"/>
      <c r="AT34" s="1000"/>
      <c r="AU34" s="1000">
        <v>6301</v>
      </c>
      <c r="AV34" s="1000"/>
      <c r="AW34" s="1000"/>
      <c r="AX34" s="1000"/>
      <c r="AY34" s="1000"/>
      <c r="AZ34" s="1071" t="s">
        <v>546</v>
      </c>
      <c r="BA34" s="1071"/>
      <c r="BB34" s="1071"/>
      <c r="BC34" s="1071"/>
      <c r="BD34" s="1071"/>
      <c r="BE34" s="1061" t="s">
        <v>390</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371</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6114</v>
      </c>
      <c r="AG63" s="988"/>
      <c r="AH63" s="988"/>
      <c r="AI63" s="988"/>
      <c r="AJ63" s="1059"/>
      <c r="AK63" s="1060"/>
      <c r="AL63" s="992"/>
      <c r="AM63" s="992"/>
      <c r="AN63" s="992"/>
      <c r="AO63" s="992"/>
      <c r="AP63" s="988">
        <v>9309</v>
      </c>
      <c r="AQ63" s="988"/>
      <c r="AR63" s="988"/>
      <c r="AS63" s="988"/>
      <c r="AT63" s="988"/>
      <c r="AU63" s="988">
        <v>6367</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395</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396</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540</v>
      </c>
      <c r="C68" s="1015"/>
      <c r="D68" s="1015"/>
      <c r="E68" s="1015"/>
      <c r="F68" s="1015"/>
      <c r="G68" s="1015"/>
      <c r="H68" s="1015"/>
      <c r="I68" s="1015"/>
      <c r="J68" s="1015"/>
      <c r="K68" s="1015"/>
      <c r="L68" s="1015"/>
      <c r="M68" s="1015"/>
      <c r="N68" s="1015"/>
      <c r="O68" s="1015"/>
      <c r="P68" s="1016"/>
      <c r="Q68" s="1017">
        <v>5737</v>
      </c>
      <c r="R68" s="1011"/>
      <c r="S68" s="1011"/>
      <c r="T68" s="1011"/>
      <c r="U68" s="1011"/>
      <c r="V68" s="1011">
        <v>5407</v>
      </c>
      <c r="W68" s="1011"/>
      <c r="X68" s="1011"/>
      <c r="Y68" s="1011"/>
      <c r="Z68" s="1011"/>
      <c r="AA68" s="1011">
        <v>330</v>
      </c>
      <c r="AB68" s="1011"/>
      <c r="AC68" s="1011"/>
      <c r="AD68" s="1011"/>
      <c r="AE68" s="1011"/>
      <c r="AF68" s="1011">
        <v>330</v>
      </c>
      <c r="AG68" s="1011"/>
      <c r="AH68" s="1011"/>
      <c r="AI68" s="1011"/>
      <c r="AJ68" s="1011"/>
      <c r="AK68" s="1011">
        <v>12</v>
      </c>
      <c r="AL68" s="1011"/>
      <c r="AM68" s="1011"/>
      <c r="AN68" s="1011"/>
      <c r="AO68" s="1011"/>
      <c r="AP68" s="1011" t="s">
        <v>546</v>
      </c>
      <c r="AQ68" s="1011"/>
      <c r="AR68" s="1011"/>
      <c r="AS68" s="1011"/>
      <c r="AT68" s="1011"/>
      <c r="AU68" s="1011" t="s">
        <v>546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541</v>
      </c>
      <c r="C69" s="1004"/>
      <c r="D69" s="1004"/>
      <c r="E69" s="1004"/>
      <c r="F69" s="1004"/>
      <c r="G69" s="1004"/>
      <c r="H69" s="1004"/>
      <c r="I69" s="1004"/>
      <c r="J69" s="1004"/>
      <c r="K69" s="1004"/>
      <c r="L69" s="1004"/>
      <c r="M69" s="1004"/>
      <c r="N69" s="1004"/>
      <c r="O69" s="1004"/>
      <c r="P69" s="1005"/>
      <c r="Q69" s="1006">
        <v>121</v>
      </c>
      <c r="R69" s="1000"/>
      <c r="S69" s="1000"/>
      <c r="T69" s="1000"/>
      <c r="U69" s="1000"/>
      <c r="V69" s="1000">
        <v>60</v>
      </c>
      <c r="W69" s="1000"/>
      <c r="X69" s="1000"/>
      <c r="Y69" s="1000"/>
      <c r="Z69" s="1000"/>
      <c r="AA69" s="1000">
        <v>61</v>
      </c>
      <c r="AB69" s="1000"/>
      <c r="AC69" s="1000"/>
      <c r="AD69" s="1000"/>
      <c r="AE69" s="1000"/>
      <c r="AF69" s="1000">
        <v>61</v>
      </c>
      <c r="AG69" s="1000"/>
      <c r="AH69" s="1000"/>
      <c r="AI69" s="1000"/>
      <c r="AJ69" s="1000"/>
      <c r="AK69" s="1000" t="s">
        <v>542</v>
      </c>
      <c r="AL69" s="1000"/>
      <c r="AM69" s="1000"/>
      <c r="AN69" s="1000"/>
      <c r="AO69" s="1000"/>
      <c r="AP69" s="1000" t="s">
        <v>546</v>
      </c>
      <c r="AQ69" s="1000"/>
      <c r="AR69" s="1000"/>
      <c r="AS69" s="1000"/>
      <c r="AT69" s="1000"/>
      <c r="AU69" s="1000" t="s">
        <v>546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543</v>
      </c>
      <c r="C70" s="1004"/>
      <c r="D70" s="1004"/>
      <c r="E70" s="1004"/>
      <c r="F70" s="1004"/>
      <c r="G70" s="1004"/>
      <c r="H70" s="1004"/>
      <c r="I70" s="1004"/>
      <c r="J70" s="1004"/>
      <c r="K70" s="1004"/>
      <c r="L70" s="1004"/>
      <c r="M70" s="1004"/>
      <c r="N70" s="1004"/>
      <c r="O70" s="1004"/>
      <c r="P70" s="1005"/>
      <c r="Q70" s="1006">
        <v>1022</v>
      </c>
      <c r="R70" s="1000"/>
      <c r="S70" s="1000"/>
      <c r="T70" s="1000"/>
      <c r="U70" s="1000"/>
      <c r="V70" s="1000">
        <v>1018</v>
      </c>
      <c r="W70" s="1000"/>
      <c r="X70" s="1000"/>
      <c r="Y70" s="1000"/>
      <c r="Z70" s="1000"/>
      <c r="AA70" s="1000">
        <v>4</v>
      </c>
      <c r="AB70" s="1000"/>
      <c r="AC70" s="1000"/>
      <c r="AD70" s="1000"/>
      <c r="AE70" s="1000"/>
      <c r="AF70" s="1000">
        <v>4</v>
      </c>
      <c r="AG70" s="1000"/>
      <c r="AH70" s="1000"/>
      <c r="AI70" s="1000"/>
      <c r="AJ70" s="1000"/>
      <c r="AK70" s="1000">
        <v>7</v>
      </c>
      <c r="AL70" s="1000"/>
      <c r="AM70" s="1000"/>
      <c r="AN70" s="1000"/>
      <c r="AO70" s="1000"/>
      <c r="AP70" s="1000" t="s">
        <v>546</v>
      </c>
      <c r="AQ70" s="1000"/>
      <c r="AR70" s="1000"/>
      <c r="AS70" s="1000"/>
      <c r="AT70" s="1000"/>
      <c r="AU70" s="1000" t="s">
        <v>546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544</v>
      </c>
      <c r="C71" s="1004"/>
      <c r="D71" s="1004"/>
      <c r="E71" s="1004"/>
      <c r="F71" s="1004"/>
      <c r="G71" s="1004"/>
      <c r="H71" s="1004"/>
      <c r="I71" s="1004"/>
      <c r="J71" s="1004"/>
      <c r="K71" s="1004"/>
      <c r="L71" s="1004"/>
      <c r="M71" s="1004"/>
      <c r="N71" s="1004"/>
      <c r="O71" s="1004"/>
      <c r="P71" s="1005"/>
      <c r="Q71" s="1006">
        <v>126823</v>
      </c>
      <c r="R71" s="1000"/>
      <c r="S71" s="1000"/>
      <c r="T71" s="1000"/>
      <c r="U71" s="1000"/>
      <c r="V71" s="1000">
        <v>119653</v>
      </c>
      <c r="W71" s="1000"/>
      <c r="X71" s="1000"/>
      <c r="Y71" s="1000"/>
      <c r="Z71" s="1000"/>
      <c r="AA71" s="1000">
        <v>7170</v>
      </c>
      <c r="AB71" s="1000"/>
      <c r="AC71" s="1000"/>
      <c r="AD71" s="1000"/>
      <c r="AE71" s="1000"/>
      <c r="AF71" s="1000">
        <v>7170</v>
      </c>
      <c r="AG71" s="1000"/>
      <c r="AH71" s="1000"/>
      <c r="AI71" s="1000"/>
      <c r="AJ71" s="1000"/>
      <c r="AK71" s="1000" t="s">
        <v>542</v>
      </c>
      <c r="AL71" s="1000"/>
      <c r="AM71" s="1000"/>
      <c r="AN71" s="1000"/>
      <c r="AO71" s="1000"/>
      <c r="AP71" s="1000" t="s">
        <v>546</v>
      </c>
      <c r="AQ71" s="1000"/>
      <c r="AR71" s="1000"/>
      <c r="AS71" s="1000"/>
      <c r="AT71" s="1000"/>
      <c r="AU71" s="1000" t="s">
        <v>546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371</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7565</v>
      </c>
      <c r="AG88" s="988"/>
      <c r="AH88" s="988"/>
      <c r="AI88" s="988"/>
      <c r="AJ88" s="988"/>
      <c r="AK88" s="992"/>
      <c r="AL88" s="992"/>
      <c r="AM88" s="992"/>
      <c r="AN88" s="992"/>
      <c r="AO88" s="992"/>
      <c r="AP88" s="988" t="s">
        <v>546</v>
      </c>
      <c r="AQ88" s="988"/>
      <c r="AR88" s="988"/>
      <c r="AS88" s="988"/>
      <c r="AT88" s="988"/>
      <c r="AU88" s="988" t="s">
        <v>546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t="s">
        <v>546</v>
      </c>
      <c r="CX102" s="980"/>
      <c r="CY102" s="980"/>
      <c r="CZ102" s="980"/>
      <c r="DA102" s="981"/>
      <c r="DB102" s="979" t="s">
        <v>546</v>
      </c>
      <c r="DC102" s="980"/>
      <c r="DD102" s="980"/>
      <c r="DE102" s="980"/>
      <c r="DF102" s="981"/>
      <c r="DG102" s="979" t="s">
        <v>546</v>
      </c>
      <c r="DH102" s="980"/>
      <c r="DI102" s="980"/>
      <c r="DJ102" s="980"/>
      <c r="DK102" s="981"/>
      <c r="DL102" s="979" t="s">
        <v>546</v>
      </c>
      <c r="DM102" s="980"/>
      <c r="DN102" s="980"/>
      <c r="DO102" s="980"/>
      <c r="DP102" s="981"/>
      <c r="DQ102" s="979" t="s">
        <v>546</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287</v>
      </c>
      <c r="AG109" s="923"/>
      <c r="AH109" s="923"/>
      <c r="AI109" s="923"/>
      <c r="AJ109" s="924"/>
      <c r="AK109" s="925" t="s">
        <v>286</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287</v>
      </c>
      <c r="BW109" s="923"/>
      <c r="BX109" s="923"/>
      <c r="BY109" s="923"/>
      <c r="BZ109" s="924"/>
      <c r="CA109" s="925" t="s">
        <v>286</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287</v>
      </c>
      <c r="DM109" s="923"/>
      <c r="DN109" s="923"/>
      <c r="DO109" s="923"/>
      <c r="DP109" s="924"/>
      <c r="DQ109" s="925" t="s">
        <v>286</v>
      </c>
      <c r="DR109" s="923"/>
      <c r="DS109" s="923"/>
      <c r="DT109" s="923"/>
      <c r="DU109" s="924"/>
      <c r="DV109" s="925" t="s">
        <v>407</v>
      </c>
      <c r="DW109" s="923"/>
      <c r="DX109" s="923"/>
      <c r="DY109" s="923"/>
      <c r="DZ109" s="954"/>
    </row>
    <row r="110" spans="1:131" s="199" customFormat="1" ht="26.25" customHeight="1" x14ac:dyDescent="0.15">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3210184</v>
      </c>
      <c r="AB110" s="916"/>
      <c r="AC110" s="916"/>
      <c r="AD110" s="916"/>
      <c r="AE110" s="917"/>
      <c r="AF110" s="918">
        <v>3185465</v>
      </c>
      <c r="AG110" s="916"/>
      <c r="AH110" s="916"/>
      <c r="AI110" s="916"/>
      <c r="AJ110" s="917"/>
      <c r="AK110" s="918">
        <v>3206965</v>
      </c>
      <c r="AL110" s="916"/>
      <c r="AM110" s="916"/>
      <c r="AN110" s="916"/>
      <c r="AO110" s="917"/>
      <c r="AP110" s="919">
        <v>26.9</v>
      </c>
      <c r="AQ110" s="920"/>
      <c r="AR110" s="920"/>
      <c r="AS110" s="920"/>
      <c r="AT110" s="921"/>
      <c r="AU110" s="955" t="s">
        <v>61</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26568686</v>
      </c>
      <c r="BR110" s="863"/>
      <c r="BS110" s="863"/>
      <c r="BT110" s="863"/>
      <c r="BU110" s="863"/>
      <c r="BV110" s="863">
        <v>26882039</v>
      </c>
      <c r="BW110" s="863"/>
      <c r="BX110" s="863"/>
      <c r="BY110" s="863"/>
      <c r="BZ110" s="863"/>
      <c r="CA110" s="863">
        <v>26734337</v>
      </c>
      <c r="CB110" s="863"/>
      <c r="CC110" s="863"/>
      <c r="CD110" s="863"/>
      <c r="CE110" s="863"/>
      <c r="CF110" s="887">
        <v>224.1</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5492474</v>
      </c>
      <c r="BR112" s="835"/>
      <c r="BS112" s="835"/>
      <c r="BT112" s="835"/>
      <c r="BU112" s="835"/>
      <c r="BV112" s="835">
        <v>5537460</v>
      </c>
      <c r="BW112" s="835"/>
      <c r="BX112" s="835"/>
      <c r="BY112" s="835"/>
      <c r="BZ112" s="835"/>
      <c r="CA112" s="835">
        <v>6366926</v>
      </c>
      <c r="CB112" s="835"/>
      <c r="CC112" s="835"/>
      <c r="CD112" s="835"/>
      <c r="CE112" s="835"/>
      <c r="CF112" s="896">
        <v>53.4</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298189</v>
      </c>
      <c r="AB113" s="944"/>
      <c r="AC113" s="944"/>
      <c r="AD113" s="944"/>
      <c r="AE113" s="945"/>
      <c r="AF113" s="946">
        <v>300740</v>
      </c>
      <c r="AG113" s="944"/>
      <c r="AH113" s="944"/>
      <c r="AI113" s="944"/>
      <c r="AJ113" s="945"/>
      <c r="AK113" s="946">
        <v>315142</v>
      </c>
      <c r="AL113" s="944"/>
      <c r="AM113" s="944"/>
      <c r="AN113" s="944"/>
      <c r="AO113" s="945"/>
      <c r="AP113" s="947">
        <v>2.6</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t="s">
        <v>112</v>
      </c>
      <c r="BR113" s="835"/>
      <c r="BS113" s="835"/>
      <c r="BT113" s="835"/>
      <c r="BU113" s="835"/>
      <c r="BV113" s="835" t="s">
        <v>112</v>
      </c>
      <c r="BW113" s="835"/>
      <c r="BX113" s="835"/>
      <c r="BY113" s="835"/>
      <c r="BZ113" s="835"/>
      <c r="CA113" s="835" t="s">
        <v>112</v>
      </c>
      <c r="CB113" s="835"/>
      <c r="CC113" s="835"/>
      <c r="CD113" s="835"/>
      <c r="CE113" s="835"/>
      <c r="CF113" s="896" t="s">
        <v>112</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112</v>
      </c>
      <c r="AB114" s="798"/>
      <c r="AC114" s="798"/>
      <c r="AD114" s="798"/>
      <c r="AE114" s="799"/>
      <c r="AF114" s="800" t="s">
        <v>112</v>
      </c>
      <c r="AG114" s="798"/>
      <c r="AH114" s="798"/>
      <c r="AI114" s="798"/>
      <c r="AJ114" s="799"/>
      <c r="AK114" s="800" t="s">
        <v>112</v>
      </c>
      <c r="AL114" s="798"/>
      <c r="AM114" s="798"/>
      <c r="AN114" s="798"/>
      <c r="AO114" s="799"/>
      <c r="AP114" s="845" t="s">
        <v>112</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3783512</v>
      </c>
      <c r="BR114" s="835"/>
      <c r="BS114" s="835"/>
      <c r="BT114" s="835"/>
      <c r="BU114" s="835"/>
      <c r="BV114" s="835">
        <v>3523504</v>
      </c>
      <c r="BW114" s="835"/>
      <c r="BX114" s="835"/>
      <c r="BY114" s="835"/>
      <c r="BZ114" s="835"/>
      <c r="CA114" s="835">
        <v>3250637</v>
      </c>
      <c r="CB114" s="835"/>
      <c r="CC114" s="835"/>
      <c r="CD114" s="835"/>
      <c r="CE114" s="835"/>
      <c r="CF114" s="896">
        <v>27.2</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v>10</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3508373</v>
      </c>
      <c r="AB117" s="930"/>
      <c r="AC117" s="930"/>
      <c r="AD117" s="930"/>
      <c r="AE117" s="931"/>
      <c r="AF117" s="932">
        <v>3486215</v>
      </c>
      <c r="AG117" s="930"/>
      <c r="AH117" s="930"/>
      <c r="AI117" s="930"/>
      <c r="AJ117" s="931"/>
      <c r="AK117" s="932">
        <v>3522107</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287</v>
      </c>
      <c r="AG118" s="923"/>
      <c r="AH118" s="923"/>
      <c r="AI118" s="923"/>
      <c r="AJ118" s="924"/>
      <c r="AK118" s="925" t="s">
        <v>286</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437</v>
      </c>
      <c r="BP119" s="899"/>
      <c r="BQ119" s="903">
        <v>35844672</v>
      </c>
      <c r="BR119" s="866"/>
      <c r="BS119" s="866"/>
      <c r="BT119" s="866"/>
      <c r="BU119" s="866"/>
      <c r="BV119" s="866">
        <v>35943003</v>
      </c>
      <c r="BW119" s="866"/>
      <c r="BX119" s="866"/>
      <c r="BY119" s="866"/>
      <c r="BZ119" s="866"/>
      <c r="CA119" s="866">
        <v>36351900</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3588761</v>
      </c>
      <c r="BR120" s="863"/>
      <c r="BS120" s="863"/>
      <c r="BT120" s="863"/>
      <c r="BU120" s="863"/>
      <c r="BV120" s="863">
        <v>3707741</v>
      </c>
      <c r="BW120" s="863"/>
      <c r="BX120" s="863"/>
      <c r="BY120" s="863"/>
      <c r="BZ120" s="863"/>
      <c r="CA120" s="863">
        <v>3414547</v>
      </c>
      <c r="CB120" s="863"/>
      <c r="CC120" s="863"/>
      <c r="CD120" s="863"/>
      <c r="CE120" s="863"/>
      <c r="CF120" s="887">
        <v>28.6</v>
      </c>
      <c r="CG120" s="888"/>
      <c r="CH120" s="888"/>
      <c r="CI120" s="888"/>
      <c r="CJ120" s="888"/>
      <c r="CK120" s="889" t="s">
        <v>441</v>
      </c>
      <c r="CL120" s="873"/>
      <c r="CM120" s="873"/>
      <c r="CN120" s="873"/>
      <c r="CO120" s="874"/>
      <c r="CP120" s="893" t="s">
        <v>391</v>
      </c>
      <c r="CQ120" s="894"/>
      <c r="CR120" s="894"/>
      <c r="CS120" s="894"/>
      <c r="CT120" s="894"/>
      <c r="CU120" s="894"/>
      <c r="CV120" s="894"/>
      <c r="CW120" s="894"/>
      <c r="CX120" s="894"/>
      <c r="CY120" s="894"/>
      <c r="CZ120" s="894"/>
      <c r="DA120" s="894"/>
      <c r="DB120" s="894"/>
      <c r="DC120" s="894"/>
      <c r="DD120" s="894"/>
      <c r="DE120" s="894"/>
      <c r="DF120" s="895"/>
      <c r="DG120" s="882">
        <v>5462021</v>
      </c>
      <c r="DH120" s="863"/>
      <c r="DI120" s="863"/>
      <c r="DJ120" s="863"/>
      <c r="DK120" s="863"/>
      <c r="DL120" s="863">
        <v>5486811</v>
      </c>
      <c r="DM120" s="863"/>
      <c r="DN120" s="863"/>
      <c r="DO120" s="863"/>
      <c r="DP120" s="863"/>
      <c r="DQ120" s="863">
        <v>6301257</v>
      </c>
      <c r="DR120" s="863"/>
      <c r="DS120" s="863"/>
      <c r="DT120" s="863"/>
      <c r="DU120" s="863"/>
      <c r="DV120" s="864">
        <v>52.8</v>
      </c>
      <c r="DW120" s="864"/>
      <c r="DX120" s="864"/>
      <c r="DY120" s="864"/>
      <c r="DZ120" s="865"/>
    </row>
    <row r="121" spans="1:130" s="199" customFormat="1" ht="26.25" customHeight="1" x14ac:dyDescent="0.15">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542881</v>
      </c>
      <c r="BR121" s="835"/>
      <c r="BS121" s="835"/>
      <c r="BT121" s="835"/>
      <c r="BU121" s="835"/>
      <c r="BV121" s="835">
        <v>512786</v>
      </c>
      <c r="BW121" s="835"/>
      <c r="BX121" s="835"/>
      <c r="BY121" s="835"/>
      <c r="BZ121" s="835"/>
      <c r="CA121" s="835">
        <v>494583</v>
      </c>
      <c r="CB121" s="835"/>
      <c r="CC121" s="835"/>
      <c r="CD121" s="835"/>
      <c r="CE121" s="835"/>
      <c r="CF121" s="896">
        <v>4.0999999999999996</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20958</v>
      </c>
      <c r="DH121" s="835"/>
      <c r="DI121" s="835"/>
      <c r="DJ121" s="835"/>
      <c r="DK121" s="835"/>
      <c r="DL121" s="835">
        <v>42922</v>
      </c>
      <c r="DM121" s="835"/>
      <c r="DN121" s="835"/>
      <c r="DO121" s="835"/>
      <c r="DP121" s="835"/>
      <c r="DQ121" s="835">
        <v>59691</v>
      </c>
      <c r="DR121" s="835"/>
      <c r="DS121" s="835"/>
      <c r="DT121" s="835"/>
      <c r="DU121" s="835"/>
      <c r="DV121" s="812">
        <v>0.5</v>
      </c>
      <c r="DW121" s="812"/>
      <c r="DX121" s="812"/>
      <c r="DY121" s="812"/>
      <c r="DZ121" s="813"/>
    </row>
    <row r="122" spans="1:130" s="199" customFormat="1" ht="26.25" customHeight="1" x14ac:dyDescent="0.15">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17994428</v>
      </c>
      <c r="BR122" s="866"/>
      <c r="BS122" s="866"/>
      <c r="BT122" s="866"/>
      <c r="BU122" s="866"/>
      <c r="BV122" s="866">
        <v>18522802</v>
      </c>
      <c r="BW122" s="866"/>
      <c r="BX122" s="866"/>
      <c r="BY122" s="866"/>
      <c r="BZ122" s="866"/>
      <c r="CA122" s="866">
        <v>18616823</v>
      </c>
      <c r="CB122" s="866"/>
      <c r="CC122" s="866"/>
      <c r="CD122" s="866"/>
      <c r="CE122" s="866"/>
      <c r="CF122" s="867">
        <v>156.1</v>
      </c>
      <c r="CG122" s="868"/>
      <c r="CH122" s="868"/>
      <c r="CI122" s="868"/>
      <c r="CJ122" s="868"/>
      <c r="CK122" s="890"/>
      <c r="CL122" s="876"/>
      <c r="CM122" s="876"/>
      <c r="CN122" s="876"/>
      <c r="CO122" s="877"/>
      <c r="CP122" s="856" t="s">
        <v>389</v>
      </c>
      <c r="CQ122" s="857"/>
      <c r="CR122" s="857"/>
      <c r="CS122" s="857"/>
      <c r="CT122" s="857"/>
      <c r="CU122" s="857"/>
      <c r="CV122" s="857"/>
      <c r="CW122" s="857"/>
      <c r="CX122" s="857"/>
      <c r="CY122" s="857"/>
      <c r="CZ122" s="857"/>
      <c r="DA122" s="857"/>
      <c r="DB122" s="857"/>
      <c r="DC122" s="857"/>
      <c r="DD122" s="857"/>
      <c r="DE122" s="857"/>
      <c r="DF122" s="858"/>
      <c r="DG122" s="834">
        <v>9495</v>
      </c>
      <c r="DH122" s="835"/>
      <c r="DI122" s="835"/>
      <c r="DJ122" s="835"/>
      <c r="DK122" s="835"/>
      <c r="DL122" s="835">
        <v>7727</v>
      </c>
      <c r="DM122" s="835"/>
      <c r="DN122" s="835"/>
      <c r="DO122" s="835"/>
      <c r="DP122" s="835"/>
      <c r="DQ122" s="835">
        <v>5978</v>
      </c>
      <c r="DR122" s="835"/>
      <c r="DS122" s="835"/>
      <c r="DT122" s="835"/>
      <c r="DU122" s="835"/>
      <c r="DV122" s="812">
        <v>0.1</v>
      </c>
      <c r="DW122" s="812"/>
      <c r="DX122" s="812"/>
      <c r="DY122" s="812"/>
      <c r="DZ122" s="813"/>
    </row>
    <row r="123" spans="1:130" s="199" customFormat="1" ht="26.25" customHeight="1" x14ac:dyDescent="0.15">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445</v>
      </c>
      <c r="BP123" s="899"/>
      <c r="BQ123" s="853">
        <v>22126070</v>
      </c>
      <c r="BR123" s="854"/>
      <c r="BS123" s="854"/>
      <c r="BT123" s="854"/>
      <c r="BU123" s="854"/>
      <c r="BV123" s="854">
        <v>22743329</v>
      </c>
      <c r="BW123" s="854"/>
      <c r="BX123" s="854"/>
      <c r="BY123" s="854"/>
      <c r="BZ123" s="854"/>
      <c r="CA123" s="854">
        <v>22525953</v>
      </c>
      <c r="CB123" s="854"/>
      <c r="CC123" s="854"/>
      <c r="CD123" s="854"/>
      <c r="CE123" s="854"/>
      <c r="CF123" s="764"/>
      <c r="CG123" s="765"/>
      <c r="CH123" s="765"/>
      <c r="CI123" s="765"/>
      <c r="CJ123" s="855"/>
      <c r="CK123" s="890"/>
      <c r="CL123" s="876"/>
      <c r="CM123" s="876"/>
      <c r="CN123" s="876"/>
      <c r="CO123" s="877"/>
      <c r="CP123" s="856" t="s">
        <v>388</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115.3</v>
      </c>
      <c r="BR124" s="852"/>
      <c r="BS124" s="852"/>
      <c r="BT124" s="852"/>
      <c r="BU124" s="852"/>
      <c r="BV124" s="852">
        <v>109.2</v>
      </c>
      <c r="BW124" s="852"/>
      <c r="BX124" s="852"/>
      <c r="BY124" s="852"/>
      <c r="BZ124" s="852"/>
      <c r="CA124" s="852">
        <v>115.8</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31607</v>
      </c>
      <c r="AB128" s="819"/>
      <c r="AC128" s="819"/>
      <c r="AD128" s="819"/>
      <c r="AE128" s="820"/>
      <c r="AF128" s="821">
        <v>39234</v>
      </c>
      <c r="AG128" s="819"/>
      <c r="AH128" s="819"/>
      <c r="AI128" s="819"/>
      <c r="AJ128" s="820"/>
      <c r="AK128" s="821">
        <v>50917</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112</v>
      </c>
      <c r="BG128" s="805"/>
      <c r="BH128" s="805"/>
      <c r="BI128" s="805"/>
      <c r="BJ128" s="805"/>
      <c r="BK128" s="805"/>
      <c r="BL128" s="828"/>
      <c r="BM128" s="804">
        <v>12.9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13483398</v>
      </c>
      <c r="AB129" s="798"/>
      <c r="AC129" s="798"/>
      <c r="AD129" s="798"/>
      <c r="AE129" s="799"/>
      <c r="AF129" s="800">
        <v>13654382</v>
      </c>
      <c r="AG129" s="798"/>
      <c r="AH129" s="798"/>
      <c r="AI129" s="798"/>
      <c r="AJ129" s="799"/>
      <c r="AK129" s="800">
        <v>13513700</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112</v>
      </c>
      <c r="BG129" s="788"/>
      <c r="BH129" s="788"/>
      <c r="BI129" s="788"/>
      <c r="BJ129" s="788"/>
      <c r="BK129" s="788"/>
      <c r="BL129" s="789"/>
      <c r="BM129" s="787">
        <v>17.899999999999999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1582889</v>
      </c>
      <c r="AB130" s="798"/>
      <c r="AC130" s="798"/>
      <c r="AD130" s="798"/>
      <c r="AE130" s="799"/>
      <c r="AF130" s="800">
        <v>1574905</v>
      </c>
      <c r="AG130" s="798"/>
      <c r="AH130" s="798"/>
      <c r="AI130" s="798"/>
      <c r="AJ130" s="799"/>
      <c r="AK130" s="800">
        <v>1584040</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15.7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11900509</v>
      </c>
      <c r="AB131" s="781"/>
      <c r="AC131" s="781"/>
      <c r="AD131" s="781"/>
      <c r="AE131" s="782"/>
      <c r="AF131" s="783">
        <v>12079477</v>
      </c>
      <c r="AG131" s="781"/>
      <c r="AH131" s="781"/>
      <c r="AI131" s="781"/>
      <c r="AJ131" s="782"/>
      <c r="AK131" s="783">
        <v>11929660</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115.8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15.91425207</v>
      </c>
      <c r="AB132" s="761"/>
      <c r="AC132" s="761"/>
      <c r="AD132" s="761"/>
      <c r="AE132" s="762"/>
      <c r="AF132" s="763">
        <v>15.49798886</v>
      </c>
      <c r="AG132" s="761"/>
      <c r="AH132" s="761"/>
      <c r="AI132" s="761"/>
      <c r="AJ132" s="762"/>
      <c r="AK132" s="763">
        <v>15.81897556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15.6</v>
      </c>
      <c r="AB133" s="740"/>
      <c r="AC133" s="740"/>
      <c r="AD133" s="740"/>
      <c r="AE133" s="741"/>
      <c r="AF133" s="739">
        <v>15.6</v>
      </c>
      <c r="AG133" s="740"/>
      <c r="AH133" s="740"/>
      <c r="AI133" s="740"/>
      <c r="AJ133" s="741"/>
      <c r="AK133" s="739">
        <v>15.7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86" zoomScaleNormal="85" zoomScaleSheetLayoutView="86" workbookViewId="0">
      <selection activeCell="AF97" sqref="AF97"/>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topLeftCell="F1"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2" t="s">
        <v>473</v>
      </c>
      <c r="L7" s="256"/>
      <c r="M7" s="257" t="s">
        <v>474</v>
      </c>
      <c r="N7" s="258"/>
    </row>
    <row r="8" spans="1:16" x14ac:dyDescent="0.15">
      <c r="A8" s="250"/>
      <c r="B8" s="246"/>
      <c r="C8" s="246"/>
      <c r="D8" s="246"/>
      <c r="E8" s="246"/>
      <c r="F8" s="246"/>
      <c r="G8" s="259"/>
      <c r="H8" s="260"/>
      <c r="I8" s="260"/>
      <c r="J8" s="261"/>
      <c r="K8" s="1153"/>
      <c r="L8" s="262" t="s">
        <v>475</v>
      </c>
      <c r="M8" s="263" t="s">
        <v>476</v>
      </c>
      <c r="N8" s="264" t="s">
        <v>477</v>
      </c>
    </row>
    <row r="9" spans="1:16" x14ac:dyDescent="0.15">
      <c r="A9" s="250"/>
      <c r="B9" s="246"/>
      <c r="C9" s="246"/>
      <c r="D9" s="246"/>
      <c r="E9" s="246"/>
      <c r="F9" s="246"/>
      <c r="G9" s="1166" t="s">
        <v>478</v>
      </c>
      <c r="H9" s="1167"/>
      <c r="I9" s="1167"/>
      <c r="J9" s="1168"/>
      <c r="K9" s="265">
        <v>4781516</v>
      </c>
      <c r="L9" s="266">
        <v>80252</v>
      </c>
      <c r="M9" s="267">
        <v>72433</v>
      </c>
      <c r="N9" s="268">
        <v>10.8</v>
      </c>
    </row>
    <row r="10" spans="1:16" x14ac:dyDescent="0.15">
      <c r="A10" s="250"/>
      <c r="B10" s="246"/>
      <c r="C10" s="246"/>
      <c r="D10" s="246"/>
      <c r="E10" s="246"/>
      <c r="F10" s="246"/>
      <c r="G10" s="1166" t="s">
        <v>479</v>
      </c>
      <c r="H10" s="1167"/>
      <c r="I10" s="1167"/>
      <c r="J10" s="1168"/>
      <c r="K10" s="269">
        <v>398888</v>
      </c>
      <c r="L10" s="270">
        <v>6695</v>
      </c>
      <c r="M10" s="271">
        <v>5807</v>
      </c>
      <c r="N10" s="272">
        <v>15.3</v>
      </c>
    </row>
    <row r="11" spans="1:16" ht="13.5" customHeight="1" x14ac:dyDescent="0.15">
      <c r="A11" s="250"/>
      <c r="B11" s="246"/>
      <c r="C11" s="246"/>
      <c r="D11" s="246"/>
      <c r="E11" s="246"/>
      <c r="F11" s="246"/>
      <c r="G11" s="1166" t="s">
        <v>480</v>
      </c>
      <c r="H11" s="1167"/>
      <c r="I11" s="1167"/>
      <c r="J11" s="1168"/>
      <c r="K11" s="269">
        <v>1200</v>
      </c>
      <c r="L11" s="270">
        <v>20</v>
      </c>
      <c r="M11" s="271">
        <v>5465</v>
      </c>
      <c r="N11" s="272">
        <v>-99.6</v>
      </c>
    </row>
    <row r="12" spans="1:16" ht="13.5" customHeight="1" x14ac:dyDescent="0.15">
      <c r="A12" s="250"/>
      <c r="B12" s="246"/>
      <c r="C12" s="246"/>
      <c r="D12" s="246"/>
      <c r="E12" s="246"/>
      <c r="F12" s="246"/>
      <c r="G12" s="1166" t="s">
        <v>481</v>
      </c>
      <c r="H12" s="1167"/>
      <c r="I12" s="1167"/>
      <c r="J12" s="1168"/>
      <c r="K12" s="269">
        <v>27279</v>
      </c>
      <c r="L12" s="270">
        <v>458</v>
      </c>
      <c r="M12" s="271">
        <v>1191</v>
      </c>
      <c r="N12" s="272">
        <v>-61.5</v>
      </c>
    </row>
    <row r="13" spans="1:16" ht="13.5" customHeight="1" x14ac:dyDescent="0.15">
      <c r="A13" s="250"/>
      <c r="B13" s="246"/>
      <c r="C13" s="246"/>
      <c r="D13" s="246"/>
      <c r="E13" s="246"/>
      <c r="F13" s="246"/>
      <c r="G13" s="1166" t="s">
        <v>482</v>
      </c>
      <c r="H13" s="1167"/>
      <c r="I13" s="1167"/>
      <c r="J13" s="1168"/>
      <c r="K13" s="269" t="s">
        <v>483</v>
      </c>
      <c r="L13" s="270" t="s">
        <v>483</v>
      </c>
      <c r="M13" s="271">
        <v>3</v>
      </c>
      <c r="N13" s="272" t="s">
        <v>483</v>
      </c>
    </row>
    <row r="14" spans="1:16" ht="13.5" customHeight="1" x14ac:dyDescent="0.15">
      <c r="A14" s="250"/>
      <c r="B14" s="246"/>
      <c r="C14" s="246"/>
      <c r="D14" s="246"/>
      <c r="E14" s="246"/>
      <c r="F14" s="246"/>
      <c r="G14" s="1166" t="s">
        <v>484</v>
      </c>
      <c r="H14" s="1167"/>
      <c r="I14" s="1167"/>
      <c r="J14" s="1168"/>
      <c r="K14" s="269">
        <v>20165</v>
      </c>
      <c r="L14" s="270">
        <v>338</v>
      </c>
      <c r="M14" s="271">
        <v>3078</v>
      </c>
      <c r="N14" s="272">
        <v>-89</v>
      </c>
    </row>
    <row r="15" spans="1:16" ht="13.5" customHeight="1" x14ac:dyDescent="0.15">
      <c r="A15" s="250"/>
      <c r="B15" s="246"/>
      <c r="C15" s="246"/>
      <c r="D15" s="246"/>
      <c r="E15" s="246"/>
      <c r="F15" s="246"/>
      <c r="G15" s="1166" t="s">
        <v>485</v>
      </c>
      <c r="H15" s="1167"/>
      <c r="I15" s="1167"/>
      <c r="J15" s="1168"/>
      <c r="K15" s="269">
        <v>21011</v>
      </c>
      <c r="L15" s="270">
        <v>353</v>
      </c>
      <c r="M15" s="271">
        <v>1624</v>
      </c>
      <c r="N15" s="272">
        <v>-78.3</v>
      </c>
    </row>
    <row r="16" spans="1:16" x14ac:dyDescent="0.15">
      <c r="A16" s="250"/>
      <c r="B16" s="246"/>
      <c r="C16" s="246"/>
      <c r="D16" s="246"/>
      <c r="E16" s="246"/>
      <c r="F16" s="246"/>
      <c r="G16" s="1169" t="s">
        <v>486</v>
      </c>
      <c r="H16" s="1170"/>
      <c r="I16" s="1170"/>
      <c r="J16" s="1171"/>
      <c r="K16" s="270">
        <v>-650878</v>
      </c>
      <c r="L16" s="270">
        <v>-10924</v>
      </c>
      <c r="M16" s="271">
        <v>-7680</v>
      </c>
      <c r="N16" s="272">
        <v>42.2</v>
      </c>
    </row>
    <row r="17" spans="1:16" x14ac:dyDescent="0.15">
      <c r="A17" s="250"/>
      <c r="B17" s="246"/>
      <c r="C17" s="246"/>
      <c r="D17" s="246"/>
      <c r="E17" s="246"/>
      <c r="F17" s="246"/>
      <c r="G17" s="1169" t="s">
        <v>170</v>
      </c>
      <c r="H17" s="1170"/>
      <c r="I17" s="1170"/>
      <c r="J17" s="1171"/>
      <c r="K17" s="270">
        <v>4599181</v>
      </c>
      <c r="L17" s="270">
        <v>77192</v>
      </c>
      <c r="M17" s="271">
        <v>81920</v>
      </c>
      <c r="N17" s="272">
        <v>-5.8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63" t="s">
        <v>491</v>
      </c>
      <c r="H21" s="1164"/>
      <c r="I21" s="1164"/>
      <c r="J21" s="1165"/>
      <c r="K21" s="282">
        <v>8.69</v>
      </c>
      <c r="L21" s="283">
        <v>8.2100000000000009</v>
      </c>
      <c r="M21" s="284">
        <v>0.48</v>
      </c>
      <c r="N21" s="251"/>
      <c r="O21" s="285"/>
      <c r="P21" s="281"/>
    </row>
    <row r="22" spans="1:16" s="286" customFormat="1" x14ac:dyDescent="0.15">
      <c r="A22" s="281"/>
      <c r="B22" s="251"/>
      <c r="C22" s="251"/>
      <c r="D22" s="251"/>
      <c r="E22" s="251"/>
      <c r="F22" s="251"/>
      <c r="G22" s="1163" t="s">
        <v>492</v>
      </c>
      <c r="H22" s="1164"/>
      <c r="I22" s="1164"/>
      <c r="J22" s="1165"/>
      <c r="K22" s="287">
        <v>95</v>
      </c>
      <c r="L22" s="288">
        <v>98.1</v>
      </c>
      <c r="M22" s="289">
        <v>-3.1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2" t="s">
        <v>473</v>
      </c>
      <c r="L30" s="256"/>
      <c r="M30" s="257" t="s">
        <v>474</v>
      </c>
      <c r="N30" s="258"/>
    </row>
    <row r="31" spans="1:16" x14ac:dyDescent="0.15">
      <c r="A31" s="250"/>
      <c r="B31" s="246"/>
      <c r="C31" s="246"/>
      <c r="D31" s="246"/>
      <c r="E31" s="246"/>
      <c r="F31" s="246"/>
      <c r="G31" s="259"/>
      <c r="H31" s="260"/>
      <c r="I31" s="260"/>
      <c r="J31" s="261"/>
      <c r="K31" s="1153"/>
      <c r="L31" s="262" t="s">
        <v>475</v>
      </c>
      <c r="M31" s="263" t="s">
        <v>476</v>
      </c>
      <c r="N31" s="264" t="s">
        <v>477</v>
      </c>
    </row>
    <row r="32" spans="1:16" ht="27" customHeight="1" x14ac:dyDescent="0.15">
      <c r="A32" s="250"/>
      <c r="B32" s="246"/>
      <c r="C32" s="246"/>
      <c r="D32" s="246"/>
      <c r="E32" s="246"/>
      <c r="F32" s="246"/>
      <c r="G32" s="1154" t="s">
        <v>496</v>
      </c>
      <c r="H32" s="1155"/>
      <c r="I32" s="1155"/>
      <c r="J32" s="1156"/>
      <c r="K32" s="296">
        <v>3206965</v>
      </c>
      <c r="L32" s="296">
        <v>53825</v>
      </c>
      <c r="M32" s="297">
        <v>53781</v>
      </c>
      <c r="N32" s="298">
        <v>0.1</v>
      </c>
    </row>
    <row r="33" spans="1:16" ht="13.5" customHeight="1" x14ac:dyDescent="0.15">
      <c r="A33" s="250"/>
      <c r="B33" s="246"/>
      <c r="C33" s="246"/>
      <c r="D33" s="246"/>
      <c r="E33" s="246"/>
      <c r="F33" s="246"/>
      <c r="G33" s="1154" t="s">
        <v>497</v>
      </c>
      <c r="H33" s="1155"/>
      <c r="I33" s="1155"/>
      <c r="J33" s="1156"/>
      <c r="K33" s="296" t="s">
        <v>483</v>
      </c>
      <c r="L33" s="296" t="s">
        <v>483</v>
      </c>
      <c r="M33" s="297" t="s">
        <v>483</v>
      </c>
      <c r="N33" s="298" t="s">
        <v>483</v>
      </c>
    </row>
    <row r="34" spans="1:16" ht="27" customHeight="1" x14ac:dyDescent="0.15">
      <c r="A34" s="250"/>
      <c r="B34" s="246"/>
      <c r="C34" s="246"/>
      <c r="D34" s="246"/>
      <c r="E34" s="246"/>
      <c r="F34" s="246"/>
      <c r="G34" s="1154" t="s">
        <v>498</v>
      </c>
      <c r="H34" s="1155"/>
      <c r="I34" s="1155"/>
      <c r="J34" s="1156"/>
      <c r="K34" s="296" t="s">
        <v>483</v>
      </c>
      <c r="L34" s="296" t="s">
        <v>483</v>
      </c>
      <c r="M34" s="297">
        <v>41</v>
      </c>
      <c r="N34" s="298" t="s">
        <v>483</v>
      </c>
    </row>
    <row r="35" spans="1:16" ht="27" customHeight="1" x14ac:dyDescent="0.15">
      <c r="A35" s="250"/>
      <c r="B35" s="246"/>
      <c r="C35" s="246"/>
      <c r="D35" s="246"/>
      <c r="E35" s="246"/>
      <c r="F35" s="246"/>
      <c r="G35" s="1154" t="s">
        <v>499</v>
      </c>
      <c r="H35" s="1155"/>
      <c r="I35" s="1155"/>
      <c r="J35" s="1156"/>
      <c r="K35" s="296">
        <v>315142</v>
      </c>
      <c r="L35" s="296">
        <v>5289</v>
      </c>
      <c r="M35" s="297">
        <v>14373</v>
      </c>
      <c r="N35" s="298">
        <v>-63.2</v>
      </c>
    </row>
    <row r="36" spans="1:16" ht="27" customHeight="1" x14ac:dyDescent="0.15">
      <c r="A36" s="250"/>
      <c r="B36" s="246"/>
      <c r="C36" s="246"/>
      <c r="D36" s="246"/>
      <c r="E36" s="246"/>
      <c r="F36" s="246"/>
      <c r="G36" s="1154" t="s">
        <v>500</v>
      </c>
      <c r="H36" s="1155"/>
      <c r="I36" s="1155"/>
      <c r="J36" s="1156"/>
      <c r="K36" s="296" t="s">
        <v>483</v>
      </c>
      <c r="L36" s="296" t="s">
        <v>483</v>
      </c>
      <c r="M36" s="297">
        <v>1414</v>
      </c>
      <c r="N36" s="298" t="s">
        <v>483</v>
      </c>
    </row>
    <row r="37" spans="1:16" ht="13.5" customHeight="1" x14ac:dyDescent="0.15">
      <c r="A37" s="250"/>
      <c r="B37" s="246"/>
      <c r="C37" s="246"/>
      <c r="D37" s="246"/>
      <c r="E37" s="246"/>
      <c r="F37" s="246"/>
      <c r="G37" s="1154" t="s">
        <v>501</v>
      </c>
      <c r="H37" s="1155"/>
      <c r="I37" s="1155"/>
      <c r="J37" s="1156"/>
      <c r="K37" s="296" t="s">
        <v>483</v>
      </c>
      <c r="L37" s="296" t="s">
        <v>483</v>
      </c>
      <c r="M37" s="297">
        <v>886</v>
      </c>
      <c r="N37" s="298" t="s">
        <v>483</v>
      </c>
    </row>
    <row r="38" spans="1:16" ht="27" customHeight="1" x14ac:dyDescent="0.15">
      <c r="A38" s="250"/>
      <c r="B38" s="246"/>
      <c r="C38" s="246"/>
      <c r="D38" s="246"/>
      <c r="E38" s="246"/>
      <c r="F38" s="246"/>
      <c r="G38" s="1157" t="s">
        <v>502</v>
      </c>
      <c r="H38" s="1158"/>
      <c r="I38" s="1158"/>
      <c r="J38" s="1159"/>
      <c r="K38" s="299" t="s">
        <v>483</v>
      </c>
      <c r="L38" s="299" t="s">
        <v>483</v>
      </c>
      <c r="M38" s="300">
        <v>2</v>
      </c>
      <c r="N38" s="301" t="s">
        <v>483</v>
      </c>
      <c r="O38" s="295"/>
    </row>
    <row r="39" spans="1:16" x14ac:dyDescent="0.15">
      <c r="A39" s="250"/>
      <c r="B39" s="246"/>
      <c r="C39" s="246"/>
      <c r="D39" s="246"/>
      <c r="E39" s="246"/>
      <c r="F39" s="246"/>
      <c r="G39" s="1157" t="s">
        <v>503</v>
      </c>
      <c r="H39" s="1158"/>
      <c r="I39" s="1158"/>
      <c r="J39" s="1159"/>
      <c r="K39" s="302">
        <v>-50917</v>
      </c>
      <c r="L39" s="302">
        <v>-855</v>
      </c>
      <c r="M39" s="303">
        <v>-4261</v>
      </c>
      <c r="N39" s="304">
        <v>-79.900000000000006</v>
      </c>
      <c r="O39" s="295"/>
    </row>
    <row r="40" spans="1:16" ht="27" customHeight="1" x14ac:dyDescent="0.15">
      <c r="A40" s="250"/>
      <c r="B40" s="246"/>
      <c r="C40" s="246"/>
      <c r="D40" s="246"/>
      <c r="E40" s="246"/>
      <c r="F40" s="246"/>
      <c r="G40" s="1154" t="s">
        <v>504</v>
      </c>
      <c r="H40" s="1155"/>
      <c r="I40" s="1155"/>
      <c r="J40" s="1156"/>
      <c r="K40" s="302">
        <v>-1584040</v>
      </c>
      <c r="L40" s="302">
        <v>-26586</v>
      </c>
      <c r="M40" s="303">
        <v>-47768</v>
      </c>
      <c r="N40" s="304">
        <v>-44.3</v>
      </c>
      <c r="O40" s="295"/>
    </row>
    <row r="41" spans="1:16" x14ac:dyDescent="0.15">
      <c r="A41" s="250"/>
      <c r="B41" s="246"/>
      <c r="C41" s="246"/>
      <c r="D41" s="246"/>
      <c r="E41" s="246"/>
      <c r="F41" s="246"/>
      <c r="G41" s="1160" t="s">
        <v>281</v>
      </c>
      <c r="H41" s="1161"/>
      <c r="I41" s="1161"/>
      <c r="J41" s="1162"/>
      <c r="K41" s="296">
        <v>1887150</v>
      </c>
      <c r="L41" s="302">
        <v>31674</v>
      </c>
      <c r="M41" s="303">
        <v>18468</v>
      </c>
      <c r="N41" s="304">
        <v>71.5</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47" t="s">
        <v>473</v>
      </c>
      <c r="J49" s="1149" t="s">
        <v>508</v>
      </c>
      <c r="K49" s="1150"/>
      <c r="L49" s="1150"/>
      <c r="M49" s="1150"/>
      <c r="N49" s="1151"/>
    </row>
    <row r="50" spans="1:14" x14ac:dyDescent="0.15">
      <c r="A50" s="250"/>
      <c r="B50" s="246"/>
      <c r="C50" s="246"/>
      <c r="D50" s="246"/>
      <c r="E50" s="246"/>
      <c r="F50" s="246"/>
      <c r="G50" s="314"/>
      <c r="H50" s="315"/>
      <c r="I50" s="1148"/>
      <c r="J50" s="316" t="s">
        <v>509</v>
      </c>
      <c r="K50" s="317" t="s">
        <v>510</v>
      </c>
      <c r="L50" s="318" t="s">
        <v>511</v>
      </c>
      <c r="M50" s="319" t="s">
        <v>512</v>
      </c>
      <c r="N50" s="320" t="s">
        <v>513</v>
      </c>
    </row>
    <row r="51" spans="1:14" x14ac:dyDescent="0.15">
      <c r="A51" s="250"/>
      <c r="B51" s="246"/>
      <c r="C51" s="246"/>
      <c r="D51" s="246"/>
      <c r="E51" s="246"/>
      <c r="F51" s="246"/>
      <c r="G51" s="312" t="s">
        <v>514</v>
      </c>
      <c r="H51" s="313"/>
      <c r="I51" s="321">
        <v>1627517</v>
      </c>
      <c r="J51" s="322">
        <v>26416</v>
      </c>
      <c r="K51" s="323">
        <v>-29.3</v>
      </c>
      <c r="L51" s="324">
        <v>50880</v>
      </c>
      <c r="M51" s="325">
        <v>7</v>
      </c>
      <c r="N51" s="326">
        <v>-36.299999999999997</v>
      </c>
    </row>
    <row r="52" spans="1:14" x14ac:dyDescent="0.15">
      <c r="A52" s="250"/>
      <c r="B52" s="246"/>
      <c r="C52" s="246"/>
      <c r="D52" s="246"/>
      <c r="E52" s="246"/>
      <c r="F52" s="246"/>
      <c r="G52" s="327"/>
      <c r="H52" s="328" t="s">
        <v>515</v>
      </c>
      <c r="I52" s="329">
        <v>541763</v>
      </c>
      <c r="J52" s="330">
        <v>8793</v>
      </c>
      <c r="K52" s="331">
        <v>-52.1</v>
      </c>
      <c r="L52" s="332">
        <v>26879</v>
      </c>
      <c r="M52" s="333">
        <v>2.4</v>
      </c>
      <c r="N52" s="334">
        <v>-54.5</v>
      </c>
    </row>
    <row r="53" spans="1:14" x14ac:dyDescent="0.15">
      <c r="A53" s="250"/>
      <c r="B53" s="246"/>
      <c r="C53" s="246"/>
      <c r="D53" s="246"/>
      <c r="E53" s="246"/>
      <c r="F53" s="246"/>
      <c r="G53" s="312" t="s">
        <v>516</v>
      </c>
      <c r="H53" s="313"/>
      <c r="I53" s="321">
        <v>2728466</v>
      </c>
      <c r="J53" s="322">
        <v>44435</v>
      </c>
      <c r="K53" s="323">
        <v>68.2</v>
      </c>
      <c r="L53" s="324">
        <v>63956</v>
      </c>
      <c r="M53" s="325">
        <v>25.7</v>
      </c>
      <c r="N53" s="326">
        <v>42.5</v>
      </c>
    </row>
    <row r="54" spans="1:14" x14ac:dyDescent="0.15">
      <c r="A54" s="250"/>
      <c r="B54" s="246"/>
      <c r="C54" s="246"/>
      <c r="D54" s="246"/>
      <c r="E54" s="246"/>
      <c r="F54" s="246"/>
      <c r="G54" s="327"/>
      <c r="H54" s="328" t="s">
        <v>515</v>
      </c>
      <c r="I54" s="329">
        <v>817248</v>
      </c>
      <c r="J54" s="330">
        <v>13309</v>
      </c>
      <c r="K54" s="331">
        <v>51.4</v>
      </c>
      <c r="L54" s="332">
        <v>29239</v>
      </c>
      <c r="M54" s="333">
        <v>8.8000000000000007</v>
      </c>
      <c r="N54" s="334">
        <v>42.6</v>
      </c>
    </row>
    <row r="55" spans="1:14" x14ac:dyDescent="0.15">
      <c r="A55" s="250"/>
      <c r="B55" s="246"/>
      <c r="C55" s="246"/>
      <c r="D55" s="246"/>
      <c r="E55" s="246"/>
      <c r="F55" s="246"/>
      <c r="G55" s="312" t="s">
        <v>517</v>
      </c>
      <c r="H55" s="313"/>
      <c r="I55" s="321">
        <v>2458383</v>
      </c>
      <c r="J55" s="322">
        <v>40445</v>
      </c>
      <c r="K55" s="323">
        <v>-9</v>
      </c>
      <c r="L55" s="324">
        <v>66255</v>
      </c>
      <c r="M55" s="325">
        <v>3.6</v>
      </c>
      <c r="N55" s="326">
        <v>-12.6</v>
      </c>
    </row>
    <row r="56" spans="1:14" x14ac:dyDescent="0.15">
      <c r="A56" s="250"/>
      <c r="B56" s="246"/>
      <c r="C56" s="246"/>
      <c r="D56" s="246"/>
      <c r="E56" s="246"/>
      <c r="F56" s="246"/>
      <c r="G56" s="327"/>
      <c r="H56" s="328" t="s">
        <v>515</v>
      </c>
      <c r="I56" s="329">
        <v>1414098</v>
      </c>
      <c r="J56" s="330">
        <v>23264</v>
      </c>
      <c r="K56" s="331">
        <v>74.8</v>
      </c>
      <c r="L56" s="332">
        <v>31822</v>
      </c>
      <c r="M56" s="333">
        <v>8.8000000000000007</v>
      </c>
      <c r="N56" s="334">
        <v>66</v>
      </c>
    </row>
    <row r="57" spans="1:14" x14ac:dyDescent="0.15">
      <c r="A57" s="250"/>
      <c r="B57" s="246"/>
      <c r="C57" s="246"/>
      <c r="D57" s="246"/>
      <c r="E57" s="246"/>
      <c r="F57" s="246"/>
      <c r="G57" s="312" t="s">
        <v>518</v>
      </c>
      <c r="H57" s="313"/>
      <c r="I57" s="321">
        <v>2842808</v>
      </c>
      <c r="J57" s="322">
        <v>47293</v>
      </c>
      <c r="K57" s="323">
        <v>16.899999999999999</v>
      </c>
      <c r="L57" s="324">
        <v>92247</v>
      </c>
      <c r="M57" s="325">
        <v>39.200000000000003</v>
      </c>
      <c r="N57" s="326">
        <v>-22.3</v>
      </c>
    </row>
    <row r="58" spans="1:14" x14ac:dyDescent="0.15">
      <c r="A58" s="250"/>
      <c r="B58" s="246"/>
      <c r="C58" s="246"/>
      <c r="D58" s="246"/>
      <c r="E58" s="246"/>
      <c r="F58" s="246"/>
      <c r="G58" s="327"/>
      <c r="H58" s="328" t="s">
        <v>515</v>
      </c>
      <c r="I58" s="329">
        <v>1523242</v>
      </c>
      <c r="J58" s="330">
        <v>25340</v>
      </c>
      <c r="K58" s="331">
        <v>8.9</v>
      </c>
      <c r="L58" s="332">
        <v>37204</v>
      </c>
      <c r="M58" s="333">
        <v>16.899999999999999</v>
      </c>
      <c r="N58" s="334">
        <v>-8</v>
      </c>
    </row>
    <row r="59" spans="1:14" x14ac:dyDescent="0.15">
      <c r="A59" s="250"/>
      <c r="B59" s="246"/>
      <c r="C59" s="246"/>
      <c r="D59" s="246"/>
      <c r="E59" s="246"/>
      <c r="F59" s="246"/>
      <c r="G59" s="312" t="s">
        <v>519</v>
      </c>
      <c r="H59" s="313"/>
      <c r="I59" s="321">
        <v>2677391</v>
      </c>
      <c r="J59" s="322">
        <v>44937</v>
      </c>
      <c r="K59" s="323">
        <v>-5</v>
      </c>
      <c r="L59" s="324">
        <v>67319</v>
      </c>
      <c r="M59" s="325">
        <v>-27</v>
      </c>
      <c r="N59" s="326">
        <v>22</v>
      </c>
    </row>
    <row r="60" spans="1:14" x14ac:dyDescent="0.15">
      <c r="A60" s="250"/>
      <c r="B60" s="246"/>
      <c r="C60" s="246"/>
      <c r="D60" s="246"/>
      <c r="E60" s="246"/>
      <c r="F60" s="246"/>
      <c r="G60" s="327"/>
      <c r="H60" s="328" t="s">
        <v>515</v>
      </c>
      <c r="I60" s="335">
        <v>1347133</v>
      </c>
      <c r="J60" s="330">
        <v>22610</v>
      </c>
      <c r="K60" s="331">
        <v>-10.8</v>
      </c>
      <c r="L60" s="332">
        <v>38101</v>
      </c>
      <c r="M60" s="333">
        <v>2.4</v>
      </c>
      <c r="N60" s="334">
        <v>-13.2</v>
      </c>
    </row>
    <row r="61" spans="1:14" x14ac:dyDescent="0.15">
      <c r="A61" s="250"/>
      <c r="B61" s="246"/>
      <c r="C61" s="246"/>
      <c r="D61" s="246"/>
      <c r="E61" s="246"/>
      <c r="F61" s="246"/>
      <c r="G61" s="312" t="s">
        <v>520</v>
      </c>
      <c r="H61" s="336"/>
      <c r="I61" s="337">
        <v>2466913</v>
      </c>
      <c r="J61" s="338">
        <v>40705</v>
      </c>
      <c r="K61" s="339">
        <v>8.4</v>
      </c>
      <c r="L61" s="340">
        <v>68131</v>
      </c>
      <c r="M61" s="341">
        <v>9.6999999999999993</v>
      </c>
      <c r="N61" s="326">
        <v>-1.3</v>
      </c>
    </row>
    <row r="62" spans="1:14" x14ac:dyDescent="0.15">
      <c r="A62" s="250"/>
      <c r="B62" s="246"/>
      <c r="C62" s="246"/>
      <c r="D62" s="246"/>
      <c r="E62" s="246"/>
      <c r="F62" s="246"/>
      <c r="G62" s="327"/>
      <c r="H62" s="328" t="s">
        <v>515</v>
      </c>
      <c r="I62" s="329">
        <v>1128697</v>
      </c>
      <c r="J62" s="330">
        <v>18663</v>
      </c>
      <c r="K62" s="331">
        <v>14.4</v>
      </c>
      <c r="L62" s="332">
        <v>32649</v>
      </c>
      <c r="M62" s="333">
        <v>7.9</v>
      </c>
      <c r="N62" s="334">
        <v>6.5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H132"/>
  <sheetViews>
    <sheetView showGridLines="0" topLeftCell="A76" zoomScaleNormal="100" zoomScaleSheetLayoutView="55" workbookViewId="0">
      <selection activeCell="J101" sqref="H89:J10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H132"/>
  <sheetViews>
    <sheetView showGridLines="0" topLeftCell="B76"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10.73</v>
      </c>
      <c r="G47" s="12">
        <v>10.95</v>
      </c>
      <c r="H47" s="12">
        <v>11.01</v>
      </c>
      <c r="I47" s="12">
        <v>11.76</v>
      </c>
      <c r="J47" s="13">
        <v>9.14</v>
      </c>
    </row>
    <row r="48" spans="2:10" ht="57.75" customHeight="1" x14ac:dyDescent="0.15">
      <c r="B48" s="14"/>
      <c r="C48" s="1174" t="s">
        <v>4</v>
      </c>
      <c r="D48" s="1174"/>
      <c r="E48" s="1175"/>
      <c r="F48" s="15">
        <v>3.53</v>
      </c>
      <c r="G48" s="16">
        <v>2.35</v>
      </c>
      <c r="H48" s="16">
        <v>4.84</v>
      </c>
      <c r="I48" s="16">
        <v>4.22</v>
      </c>
      <c r="J48" s="17">
        <v>3.81</v>
      </c>
    </row>
    <row r="49" spans="2:10" ht="57.75" customHeight="1" thickBot="1" x14ac:dyDescent="0.2">
      <c r="B49" s="18"/>
      <c r="C49" s="1176" t="s">
        <v>5</v>
      </c>
      <c r="D49" s="1176"/>
      <c r="E49" s="1177"/>
      <c r="F49" s="19">
        <v>2.08</v>
      </c>
      <c r="G49" s="20" t="s">
        <v>527</v>
      </c>
      <c r="H49" s="20">
        <v>2.52</v>
      </c>
      <c r="I49" s="20">
        <v>0.38</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2018-10-18T00:35:57Z</cp:lastPrinted>
  <dcterms:created xsi:type="dcterms:W3CDTF">2018-01-24T06:02:45Z</dcterms:created>
  <dcterms:modified xsi:type="dcterms:W3CDTF">2018-11-21T04:20:38Z</dcterms:modified>
  <cp:category/>
</cp:coreProperties>
</file>