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8(H30)\H_財政\１　H30研修生1（交付税上席）\01_前期（住友）\01_H28決算カード・財政状況資料集\08_ホームページ掲載用\"/>
    </mc:Choice>
  </mc:AlternateContent>
  <bookViews>
    <workbookView xWindow="0" yWindow="0" windowWidth="20490" windowHeight="7530" tabRatio="72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8"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W39" i="9"/>
  <c r="BE39" i="9"/>
  <c r="AM39" i="9"/>
  <c r="U39" i="9"/>
  <c r="C39" i="9"/>
  <c r="BW38" i="9"/>
  <c r="BE38" i="9"/>
  <c r="U38" i="9"/>
  <c r="C38" i="9"/>
  <c r="BE37" i="9"/>
  <c r="U37" i="9"/>
  <c r="BE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c r="U35" i="9" s="1"/>
  <c r="U36" i="9" s="1"/>
  <c r="AM34" i="9" l="1"/>
  <c r="AM35" i="9" s="1"/>
  <c r="AM36" i="9" s="1"/>
  <c r="AM37" i="9" s="1"/>
  <c r="AM38" i="9" s="1"/>
  <c r="BE34" i="9" l="1"/>
  <c r="BE35" i="9" s="1"/>
  <c r="BW34" i="9" l="1"/>
  <c r="BW35" i="9" s="1"/>
  <c r="BW36" i="9" s="1"/>
  <c r="BW37" i="9" s="1"/>
  <c r="CO34" i="9"/>
  <c r="CO35" i="9" s="1"/>
  <c r="CO36" i="9" s="1"/>
  <c r="CO37" i="9" s="1"/>
  <c r="CO38" i="9" s="1"/>
  <c r="CO39" i="9" s="1"/>
  <c r="CO40" i="9" s="1"/>
</calcChain>
</file>

<file path=xl/sharedStrings.xml><?xml version="1.0" encoding="utf-8"?>
<sst xmlns="http://schemas.openxmlformats.org/spreadsheetml/2006/main" count="1068" uniqueCount="585">
  <si>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</si>
  <si>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</si>
  <si>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</si>
  <si>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</si>
  <si>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</si>
  <si>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</si>
  <si>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</si>
  <si>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</si>
  <si>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</si>
  <si>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</si>
  <si>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</si>
  <si>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</si>
  <si>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</si>
  <si>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</si>
  <si>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</si>
  <si>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</si>
  <si>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</si>
  <si>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</si>
  <si>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</si>
  <si>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</si>
  <si>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</si>
  <si>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</si>
  <si>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</si>
  <si>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</si>
  <si>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</si>
  <si>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</si>
  <si>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</si>
  <si>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</si>
  <si>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</si>
  <si>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</si>
  <si>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</si>
  <si>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</si>
  <si>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</si>
  <si>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</si>
  <si>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</si>
  <si>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</si>
  <si>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</si>
  <si>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</si>
  <si>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</si>
  <si>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</si>
  <si>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</si>
  <si>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</si>
  <si>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</si>
  <si>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</si>
  <si>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</si>
  <si>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</si>
  <si>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</si>
  <si>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</si>
  <si>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</si>
  <si>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</si>
  <si>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</si>
  <si>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</si>
  <si>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</si>
  <si>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</si>
  <si>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</si>
  <si>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</si>
  <si>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</si>
  <si>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</si>
  <si>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</si>
  <si>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</si>
  <si>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</si>
  <si>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</si>
  <si>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</si>
  <si>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</si>
  <si>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</si>
  <si>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</si>
  <si>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</si>
  <si>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</si>
  <si>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</si>
  <si>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</si>
  <si>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</si>
  <si>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</si>
  <si>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</si>
  <si>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</si>
  <si>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</si>
  <si>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</si>
  <si>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</si>
  <si>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</si>
  <si>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</si>
  <si>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</si>
  <si>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</si>
  <si>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</si>
  <si>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</si>
  <si>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徳島市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</si>
  <si>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</si>
  <si>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</si>
  <si>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</si>
  <si>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</si>
  <si>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</si>
  <si>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</si>
  <si>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</si>
  <si>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</si>
  <si>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</si>
  <si>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</si>
  <si>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</si>
  <si>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</si>
  <si>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</si>
  <si>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</si>
  <si>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</si>
  <si>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</si>
  <si>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</si>
  <si>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</si>
  <si>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</si>
  <si>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</si>
  <si>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</si>
  <si>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</si>
  <si>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</si>
  <si>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</si>
  <si>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</si>
  <si>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</si>
  <si>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</si>
  <si>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</si>
  <si>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</si>
  <si>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</si>
  <si>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</si>
  <si>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</si>
  <si>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</si>
  <si>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</si>
  <si>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</si>
  <si>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</si>
  <si>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</si>
  <si>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</si>
  <si>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</si>
  <si>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</si>
  <si>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</si>
  <si>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</si>
  <si>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</si>
  <si>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</si>
  <si>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</si>
  <si>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</si>
  <si>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</si>
  <si>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</si>
  <si>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</si>
  <si>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</si>
  <si>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</si>
  <si>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</si>
  <si>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</si>
  <si>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</si>
  <si>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</si>
  <si>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</si>
  <si>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</si>
  <si>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</si>
  <si>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</si>
  <si>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</si>
  <si>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</si>
  <si>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</si>
  <si>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</si>
  <si>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</si>
  <si>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</si>
  <si>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</si>
  <si>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</si>
  <si>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</si>
  <si>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</si>
  <si>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</si>
  <si>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</si>
  <si>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</si>
  <si>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</si>
  <si>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</si>
  <si>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</si>
  <si>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</si>
  <si>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</si>
  <si>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</si>
  <si>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</si>
  <si>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</si>
  <si>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</si>
  <si>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</si>
  <si>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</si>
  <si>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</si>
  <si>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</si>
  <si>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</si>
  <si>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</si>
  <si>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</si>
  <si>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</si>
  <si>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</si>
  <si>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</si>
  <si>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</si>
  <si>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</si>
  <si>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</si>
  <si>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</si>
  <si>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</si>
  <si>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</si>
  <si>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</si>
  <si>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</si>
  <si>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</si>
  <si>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</si>
  <si>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</si>
  <si>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</si>
  <si>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</si>
  <si>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</si>
  <si>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</si>
  <si>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</si>
  <si>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</si>
  <si>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</si>
  <si>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</si>
  <si>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</si>
  <si>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</si>
  <si>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徳島県徳島市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</si>
  <si>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</si>
  <si>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</si>
  <si>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</si>
  <si>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</si>
  <si>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</si>
  <si>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</si>
  <si>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</si>
  <si>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</si>
  <si>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</si>
  <si>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</si>
  <si>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</si>
  <si>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</si>
  <si>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</si>
  <si>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</si>
  <si>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</si>
  <si>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</si>
  <si>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</si>
  <si>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</si>
  <si>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</si>
  <si>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</si>
  <si>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</si>
  <si>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</si>
  <si>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</si>
  <si>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</si>
  <si>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</si>
  <si>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</si>
  <si>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</si>
  <si>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</si>
  <si>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</si>
  <si>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</si>
  <si>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</si>
  <si>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</si>
  <si>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</si>
  <si>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</si>
  <si>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</si>
  <si>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</si>
  <si>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</si>
  <si>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</si>
  <si>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</si>
  <si>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</si>
  <si>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</si>
  <si>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</si>
  <si>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</si>
  <si>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</si>
  <si>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</si>
  <si>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</si>
  <si>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</si>
  <si>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</si>
  <si>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</si>
  <si>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</si>
  <si>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</si>
  <si>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</si>
  <si>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</si>
  <si>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</si>
  <si>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</si>
  <si>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</si>
  <si>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</si>
  <si>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</si>
  <si>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</si>
  <si>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</si>
  <si>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</si>
  <si>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</si>
  <si>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</si>
  <si>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</si>
  <si>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</si>
  <si>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</si>
  <si>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</si>
  <si>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</si>
  <si>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</si>
  <si>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</si>
  <si>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</si>
  <si>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</si>
  <si>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</si>
  <si>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</si>
  <si>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</si>
  <si>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</si>
  <si>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</si>
  <si>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</si>
  <si>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</si>
  <si>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</si>
  <si>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</si>
  <si>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</si>
  <si>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</si>
  <si>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</si>
  <si>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</si>
  <si>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</si>
  <si>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</si>
  <si>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</si>
  <si>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</si>
  <si>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</si>
  <si>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</si>
  <si>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</si>
  <si>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</si>
  <si>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</si>
  <si>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</si>
  <si>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</si>
  <si>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</si>
  <si>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</si>
  <si>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</si>
  <si>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</si>
  <si>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</si>
  <si>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</si>
  <si>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</si>
  <si>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</si>
  <si>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</si>
  <si>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</si>
  <si>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</si>
  <si>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</si>
  <si>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</si>
  <si>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</si>
  <si>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</si>
  <si>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</si>
  <si>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</si>
  <si>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</si>
  <si>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</si>
  <si>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</si>
  <si>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</si>
  <si>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</si>
  <si>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</si>
  <si>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</si>
  <si>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</si>
  <si>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</si>
  <si>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</si>
  <si>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</si>
  <si>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</si>
  <si>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</si>
  <si>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</si>
  <si>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</si>
  <si>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</si>
  <si>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</si>
  <si>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</si>
  <si>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</si>
  <si>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</si>
  <si>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</si>
  <si>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</si>
  <si>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</si>
  <si>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</si>
  <si>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</si>
  <si>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</si>
  <si>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</si>
  <si>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</si>
  <si>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</si>
  <si>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</si>
  <si>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</si>
  <si>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</si>
  <si>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</si>
  <si>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</si>
  <si>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</si>
  <si>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徳島県徳島市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</si>
  <si>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</si>
  <si>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</si>
  <si>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</si>
  <si>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</si>
  <si>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</si>
  <si>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</si>
  <si>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</si>
  <si>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</si>
  <si>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</si>
  <si>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</si>
  <si>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</si>
  <si>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</si>
  <si>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</si>
  <si>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</si>
  <si>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</si>
  <si>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</si>
  <si>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</si>
  <si>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</si>
  <si>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</si>
  <si>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</si>
  <si>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徳島市奨学事業特別会計</t>
    <phoneticPr fontId="5"/>
  </si>
  <si>
    <t>徳島市土地取得事業特別会計</t>
    <phoneticPr fontId="5"/>
  </si>
  <si>
    <t>徳島市住宅新築資金等貸付事業特別会計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</si>
  <si>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</si>
  <si>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</si>
  <si>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</si>
  <si>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</si>
  <si>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</si>
  <si>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</si>
  <si>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</si>
  <si>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</si>
  <si>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</si>
  <si>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</si>
  <si>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</si>
  <si>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</si>
  <si>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</si>
  <si>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徳島市国民健康保険事業特別会計</t>
    <phoneticPr fontId="5"/>
  </si>
  <si>
    <t>徳島市介護保険事業特別会計</t>
    <phoneticPr fontId="5"/>
  </si>
  <si>
    <t>徳島市後期高齢者医療事業特別会計</t>
    <phoneticPr fontId="5"/>
  </si>
  <si>
    <t>徳島市中央卸売市場事業会計</t>
    <phoneticPr fontId="5"/>
  </si>
  <si>
    <t>法適用企業</t>
    <phoneticPr fontId="5"/>
  </si>
  <si>
    <t>徳島市商業観光施設事業会計</t>
    <phoneticPr fontId="5"/>
  </si>
  <si>
    <t>徳島市水道事業会計</t>
    <phoneticPr fontId="5"/>
  </si>
  <si>
    <t>徳島市営旅客自動車運送事業会計</t>
    <phoneticPr fontId="5"/>
  </si>
  <si>
    <t>徳島市民病院事業会計</t>
    <phoneticPr fontId="5"/>
  </si>
  <si>
    <t>徳島市下水道事業特別会計</t>
    <phoneticPr fontId="5"/>
  </si>
  <si>
    <t>法非適用企業</t>
    <phoneticPr fontId="5"/>
  </si>
  <si>
    <t>徳島市立食肉センター事業特別会計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</si>
  <si>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</si>
  <si>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</si>
  <si>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</si>
  <si>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</si>
  <si>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</si>
  <si>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</si>
  <si>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</si>
  <si>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</si>
  <si>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</si>
  <si>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</si>
  <si>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</si>
  <si>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</si>
  <si>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</si>
  <si>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</si>
  <si>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</si>
  <si>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</si>
  <si>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</si>
  <si>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</si>
  <si>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</si>
  <si>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</si>
  <si>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</si>
  <si>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</si>
  <si>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</si>
  <si>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</si>
  <si>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</si>
  <si>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</si>
  <si>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</si>
  <si>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</si>
  <si>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</si>
  <si>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</si>
  <si>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</si>
  <si>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</si>
  <si>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</si>
  <si>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</si>
  <si>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</si>
  <si>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</si>
  <si>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</si>
  <si>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</si>
  <si>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</si>
  <si>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</si>
  <si>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</si>
  <si>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</si>
  <si>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</si>
  <si>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</si>
  <si>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</si>
  <si>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</si>
  <si>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</si>
  <si>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</si>
  <si>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</si>
  <si>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</si>
  <si>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</si>
  <si>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</si>
  <si>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</si>
  <si>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</si>
  <si>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</si>
  <si>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</si>
  <si>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</si>
  <si>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</si>
  <si>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</si>
  <si>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</si>
  <si>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</si>
  <si>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</si>
  <si>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</si>
  <si>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</si>
  <si>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</si>
  <si>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</si>
  <si>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</si>
  <si>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</si>
  <si>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</si>
  <si>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</si>
  <si>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</si>
  <si>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</si>
  <si>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</si>
  <si>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</si>
  <si>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</si>
  <si>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</si>
  <si>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</si>
  <si>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</si>
  <si>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</si>
  <si>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</si>
  <si>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</si>
  <si>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</si>
  <si>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</si>
  <si>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</si>
  <si>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</si>
  <si>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</si>
  <si>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</si>
  <si>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</si>
  <si>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</si>
  <si>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</si>
  <si>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</si>
  <si>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</si>
  <si>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</si>
  <si>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</si>
  <si>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</si>
  <si>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</si>
  <si>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</si>
  <si>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</si>
  <si>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</si>
  <si>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</si>
  <si>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</si>
  <si>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</si>
  <si>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</si>
  <si>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</si>
  <si>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</si>
  <si>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</si>
  <si>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</si>
  <si>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</si>
  <si>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</si>
  <si>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</si>
  <si>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</si>
  <si>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</si>
  <si>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</si>
  <si>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</si>
  <si>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</si>
  <si>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</si>
  <si>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</si>
  <si>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</si>
  <si>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</si>
  <si>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</si>
  <si>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</si>
  <si>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</si>
  <si>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</si>
  <si>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</si>
  <si>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</si>
  <si>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</si>
  <si>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</si>
  <si>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</si>
  <si>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</si>
  <si>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</si>
  <si>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</si>
  <si>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</si>
  <si>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</si>
  <si>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</si>
  <si>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</si>
  <si>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0.91</t>
  </si>
  <si>
    <t>▲ 0.46</t>
  </si>
  <si>
    <t>▲ 3.52</t>
  </si>
  <si>
    <t>徳島市国民健康保険事業特別会計</t>
  </si>
  <si>
    <t>▲ 0.20</t>
  </si>
  <si>
    <t>▲ 0.21</t>
  </si>
  <si>
    <t>徳島市水道事業会計</t>
  </si>
  <si>
    <t>徳島市民病院事業会計</t>
  </si>
  <si>
    <t>徳島市中央卸売市場事業会計</t>
  </si>
  <si>
    <t>徳島市介護保険事業特別会計</t>
  </si>
  <si>
    <t>徳島市営旅客自動車運送事業会計</t>
  </si>
  <si>
    <t>徳島市後期高齢者医療事業特別会計</t>
  </si>
  <si>
    <t>一般会計</t>
  </si>
  <si>
    <t>その他会計（赤字）</t>
  </si>
  <si>
    <t>▲ 0.34</t>
  </si>
  <si>
    <t>▲ 0.07</t>
  </si>
  <si>
    <t>その他会計（黒字）</t>
  </si>
  <si>
    <t>公益財団法人徳島市公園緑地管理公社</t>
    <rPh sb="0" eb="2">
      <t>コウエキ</t>
    </rPh>
    <rPh sb="2" eb="6">
      <t>ザイダンホウジン</t>
    </rPh>
    <phoneticPr fontId="2"/>
  </si>
  <si>
    <t>-</t>
    <phoneticPr fontId="2"/>
  </si>
  <si>
    <t>公益財団法人徳島市地場産業振興協会</t>
    <phoneticPr fontId="2"/>
  </si>
  <si>
    <t>公益財団法人徳島市文化振興公社</t>
    <rPh sb="0" eb="2">
      <t>コウエキ</t>
    </rPh>
    <rPh sb="2" eb="6">
      <t>ザイダンホウジン</t>
    </rPh>
    <phoneticPr fontId="2"/>
  </si>
  <si>
    <t>一般財団法人徳島市体育協会</t>
    <rPh sb="0" eb="2">
      <t>イッパン</t>
    </rPh>
    <rPh sb="2" eb="6">
      <t>ザイダンホウジン</t>
    </rPh>
    <phoneticPr fontId="2"/>
  </si>
  <si>
    <t>徳島都市開発株式会社</t>
    <rPh sb="6" eb="10">
      <t>カブシキガイシャ</t>
    </rPh>
    <phoneticPr fontId="2"/>
  </si>
  <si>
    <t>徳島市土地開発公社</t>
    <phoneticPr fontId="2"/>
  </si>
  <si>
    <t>公益社団法人徳島市観光協会</t>
    <rPh sb="0" eb="2">
      <t>コウエキ</t>
    </rPh>
    <rPh sb="2" eb="6">
      <t>シャダンホウジン</t>
    </rPh>
    <rPh sb="6" eb="9">
      <t>トクシマシ</t>
    </rPh>
    <rPh sb="9" eb="13">
      <t>カンコウキョウカイ</t>
    </rPh>
    <phoneticPr fontId="2"/>
  </si>
  <si>
    <t>徳島県後期高齢者医療広域連合一般会計</t>
    <phoneticPr fontId="2"/>
  </si>
  <si>
    <t>徳島県後期高齢者医療広域連合後期高齢者医療特別会計</t>
    <phoneticPr fontId="2"/>
  </si>
  <si>
    <t>徳島県市町村総合事務組合一般会計</t>
    <phoneticPr fontId="2"/>
  </si>
  <si>
    <t>徳島県市町村総合事務組合徳島滞納整理機構特別会計</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</si>
  <si>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</si>
  <si>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</si>
  <si>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</si>
  <si>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</si>
  <si>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</si>
  <si>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</si>
  <si>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</si>
  <si>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</si>
  <si>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</si>
  <si>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</si>
  <si>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</si>
  <si>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</si>
  <si>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</si>
  <si>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</si>
  <si>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</si>
  <si>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</si>
  <si>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</si>
  <si>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</si>
  <si>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</si>
  <si>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</si>
  <si>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</si>
  <si>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</si>
  <si>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</si>
  <si>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</si>
  <si>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類似団体と比較して、将来負担比率・有形固定資産減価償却率ともに高い状況であるが、公共施設等総合管理計画に基づき、新たな財源の確保や、多様な主体との連携により運営の最適化・効率化について努める。</t>
    <phoneticPr fontId="5"/>
  </si>
  <si>
    <t>有形固定資産減価償却率</t>
    <phoneticPr fontId="5"/>
  </si>
  <si>
    <t>地方債の新規発行の抑制には努めているものの、将来負担比率は、類似団体と比較して高い状況であるため、より一層の新たな財源の確保や現在の負担と将来の負担のバランスを念頭においた財政運営に努める。また、実質公債費比率は、投資事業の抑制等に伴い、減少傾向にあるが、類似団体と比較して高い状況であるため、今後も地方債については適正な発行に努めるとともに、比率の算定に影響する他会計への操出し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</si>
</sst>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extLst xmlns:c16r2="http://schemas.microsoft.com/office/drawing/2015/06/chart">
            <c:ext xmlns:c16="http://schemas.microsoft.com/office/drawing/2014/chart" uri="{C3380CC4-5D6E-409C-BE32-E72D297353CC}">
              <c16:uniqueId val="{00000000-0413-4D0E-A78F-80FE6ED0D8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30785</c:v>
                </c:pt>
                <c:pt idx="1">
                  <c:v>35244</c:v>
                </c:pt>
                <c:pt idx="2">
                  <c:v>37401</c:v>
                </c:pt>
                <c:pt idx="3">
                  <c:v>40176</c:v>
                </c:pt>
                <c:pt idx="4">
                  <c:v>27766</c:v>
                </c:pt>
              </c:numCache>
            </c:numRef>
          </c:val>
          <c:smooth val="0"/>
          <c:extLst xmlns:c16r2="http://schemas.microsoft.com/office/drawing/2015/06/chart">
            <c:ext xmlns:c16="http://schemas.microsoft.com/office/drawing/2014/chart" uri="{C3380CC4-5D6E-409C-BE32-E72D297353CC}">
              <c16:uniqueId val="{00000001-0413-4D0E-A78F-80FE6ED0D839}"/>
            </c:ext>
          </c:extLst>
        </c:ser>
        <c:dLbls>
          <c:showLegendKey val="0"/>
          <c:showVal val="0"/>
          <c:showCatName val="0"/>
          <c:showSerName val="0"/>
          <c:showPercent val="0"/>
          <c:showBubbleSize val="0"/>
        </c:dLbls>
        <c:marker val="1"/>
        <c:smooth val="0"/>
        <c:axId val="164550768"/>
        <c:axId val="164553120"/>
      </c:lineChart>
      <c:catAx>
        <c:axId val="164550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553120"/>
        <c:crosses val="autoZero"/>
        <c:auto val="1"/>
        <c:lblAlgn val="ctr"/>
        <c:lblOffset val="100"/>
        <c:tickLblSkip val="1"/>
        <c:tickMarkSkip val="1"/>
        <c:noMultiLvlLbl val="0"/>
      </c:catAx>
      <c:valAx>
        <c:axId val="16455312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550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0.74</c:v>
                </c:pt>
                <c:pt idx="1">
                  <c:v>0.88</c:v>
                </c:pt>
                <c:pt idx="2">
                  <c:v>2.4500000000000002</c:v>
                </c:pt>
                <c:pt idx="3">
                  <c:v>1.92</c:v>
                </c:pt>
                <c:pt idx="4">
                  <c:v>0.24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8.09</c:v>
                </c:pt>
                <c:pt idx="1">
                  <c:v>8.42</c:v>
                </c:pt>
                <c:pt idx="2">
                  <c:v>8.94</c:v>
                </c:pt>
                <c:pt idx="3">
                  <c:v>10.14</c:v>
                </c:pt>
                <c:pt idx="4">
                  <c:v>9.44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3614600"/>
        <c:axId val="353614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-0.91</c:v>
                </c:pt>
                <c:pt idx="1">
                  <c:v>0.18</c:v>
                </c:pt>
                <c:pt idx="2">
                  <c:v>1.59</c:v>
                </c:pt>
                <c:pt idx="3">
                  <c:v>-0.46</c:v>
                </c:pt>
                <c:pt idx="4">
                  <c:v>-3.52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3614600"/>
        <c:axId val="353614992"/>
      </c:lineChart>
      <c:catAx>
        <c:axId val="353614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3614992"/>
        <c:crosses val="autoZero"/>
        <c:auto val="1"/>
        <c:lblAlgn val="ctr"/>
        <c:lblOffset val="100"/>
        <c:tickLblSkip val="1"/>
        <c:tickMarkSkip val="1"/>
        <c:noMultiLvlLbl val="0"/>
      </c:catAx>
      <c:valAx>
        <c:axId val="35361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614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0.91</c:v>
                </c:pt>
                <c:pt idx="2">
                  <c:v>#N/A</c:v>
                </c:pt>
                <c:pt idx="3">
                  <c:v>0.95</c:v>
                </c:pt>
                <c:pt idx="4">
                  <c:v>#N/A</c:v>
                </c:pt>
                <c:pt idx="5">
                  <c:v>0.15</c:v>
                </c:pt>
                <c:pt idx="6">
                  <c:v>#N/A</c:v>
                </c:pt>
                <c:pt idx="7">
                  <c:v>0.3</c:v>
                </c:pt>
                <c:pt idx="8">
                  <c:v>#N/A</c:v>
                </c:pt>
                <c:pt idx="9">
                  <c:v>0.21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0.34</c:v>
                </c:pt>
                <c:pt idx="1">
                  <c:v>#N/A</c:v>
                </c:pt>
                <c:pt idx="2">
                  <c:v>7.0000000000000007E-2</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0.71</c:v>
                </c:pt>
                <c:pt idx="2">
                  <c:v>#N/A</c:v>
                </c:pt>
                <c:pt idx="3">
                  <c:v>0.86</c:v>
                </c:pt>
                <c:pt idx="4">
                  <c:v>#N/A</c:v>
                </c:pt>
                <c:pt idx="5">
                  <c:v>2.4300000000000002</c:v>
                </c:pt>
                <c:pt idx="6">
                  <c:v>#N/A</c:v>
                </c:pt>
                <c:pt idx="7">
                  <c:v>1.9</c:v>
                </c:pt>
                <c:pt idx="8">
                  <c:v>#N/A</c:v>
                </c:pt>
                <c:pt idx="9">
                  <c:v>0.22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徳島市後期高齢者医療事業特別会計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0.21</c:v>
                </c:pt>
                <c:pt idx="2">
                  <c:v>#N/A</c:v>
                </c:pt>
                <c:pt idx="3">
                  <c:v>0.2</c:v>
                </c:pt>
                <c:pt idx="4">
                  <c:v>#N/A</c:v>
                </c:pt>
                <c:pt idx="5">
                  <c:v>0.22</c:v>
                </c:pt>
                <c:pt idx="6">
                  <c:v>#N/A</c:v>
                </c:pt>
                <c:pt idx="7">
                  <c:v>0.22</c:v>
                </c:pt>
                <c:pt idx="8">
                  <c:v>#N/A</c:v>
                </c:pt>
                <c:pt idx="9">
                  <c:v>0.28999999999999998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徳島市営旅客自動車運送事業会計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0.51</c:v>
                </c:pt>
                <c:pt idx="2">
                  <c:v>#N/A</c:v>
                </c:pt>
                <c:pt idx="3">
                  <c:v>0.48</c:v>
                </c:pt>
                <c:pt idx="4">
                  <c:v>#N/A</c:v>
                </c:pt>
                <c:pt idx="5">
                  <c:v>0.42</c:v>
                </c:pt>
                <c:pt idx="6">
                  <c:v>#N/A</c:v>
                </c:pt>
                <c:pt idx="7">
                  <c:v>0.42</c:v>
                </c:pt>
                <c:pt idx="8">
                  <c:v>#N/A</c:v>
                </c:pt>
                <c:pt idx="9">
                  <c:v>0.46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徳島市介護保険事業特別会計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0.56999999999999995</c:v>
                </c:pt>
                <c:pt idx="2">
                  <c:v>#N/A</c:v>
                </c:pt>
                <c:pt idx="3">
                  <c:v>0.81</c:v>
                </c:pt>
                <c:pt idx="4">
                  <c:v>#N/A</c:v>
                </c:pt>
                <c:pt idx="5">
                  <c:v>0.73</c:v>
                </c:pt>
                <c:pt idx="6">
                  <c:v>#N/A</c:v>
                </c:pt>
                <c:pt idx="7">
                  <c:v>0.5</c:v>
                </c:pt>
                <c:pt idx="8">
                  <c:v>#N/A</c:v>
                </c:pt>
                <c:pt idx="9">
                  <c:v>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徳島市中央卸売市場事業会計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0.66</c:v>
                </c:pt>
                <c:pt idx="2">
                  <c:v>#N/A</c:v>
                </c:pt>
                <c:pt idx="3">
                  <c:v>0.66</c:v>
                </c:pt>
                <c:pt idx="4">
                  <c:v>#N/A</c:v>
                </c:pt>
                <c:pt idx="5">
                  <c:v>0.65</c:v>
                </c:pt>
                <c:pt idx="6">
                  <c:v>#N/A</c:v>
                </c:pt>
                <c:pt idx="7">
                  <c:v>0.68</c:v>
                </c:pt>
                <c:pt idx="8">
                  <c:v>#N/A</c:v>
                </c:pt>
                <c:pt idx="9">
                  <c:v>1.29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徳島市民病院事業会計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0.75</c:v>
                </c:pt>
                <c:pt idx="6">
                  <c:v>#N/A</c:v>
                </c:pt>
                <c:pt idx="7">
                  <c:v>1.34</c:v>
                </c:pt>
                <c:pt idx="8">
                  <c:v>#N/A</c:v>
                </c:pt>
                <c:pt idx="9">
                  <c:v>1.83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徳島市水道事業会計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7.95</c:v>
                </c:pt>
                <c:pt idx="2">
                  <c:v>#N/A</c:v>
                </c:pt>
                <c:pt idx="3">
                  <c:v>9.15</c:v>
                </c:pt>
                <c:pt idx="4">
                  <c:v>#N/A</c:v>
                </c:pt>
                <c:pt idx="5">
                  <c:v>8.81</c:v>
                </c:pt>
                <c:pt idx="6">
                  <c:v>#N/A</c:v>
                </c:pt>
                <c:pt idx="7">
                  <c:v>9.26</c:v>
                </c:pt>
                <c:pt idx="8">
                  <c:v>#N/A</c:v>
                </c:pt>
                <c:pt idx="9">
                  <c:v>9.67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徳島市国民健康保険事業特別会計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2.2000000000000002</c:v>
                </c:pt>
                <c:pt idx="2">
                  <c:v>#N/A</c:v>
                </c:pt>
                <c:pt idx="3">
                  <c:v>1.0900000000000001</c:v>
                </c:pt>
                <c:pt idx="4">
                  <c:v>#N/A</c:v>
                </c:pt>
                <c:pt idx="5">
                  <c:v>0.42</c:v>
                </c:pt>
                <c:pt idx="6">
                  <c:v>0.2</c:v>
                </c:pt>
                <c:pt idx="7">
                  <c:v>#N/A</c:v>
                </c:pt>
                <c:pt idx="8">
                  <c:v>0.21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53613424"/>
        <c:axId val="353618520"/>
      </c:barChart>
      <c:catAx>
        <c:axId val="35361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618520"/>
        <c:crosses val="autoZero"/>
        <c:auto val="1"/>
        <c:lblAlgn val="ctr"/>
        <c:lblOffset val="100"/>
        <c:tickLblSkip val="1"/>
        <c:tickMarkSkip val="1"/>
        <c:noMultiLvlLbl val="0"/>
      </c:catAx>
      <c:valAx>
        <c:axId val="353618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613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8866</c:v>
                </c:pt>
                <c:pt idx="5">
                  <c:v>8844</c:v>
                </c:pt>
                <c:pt idx="8">
                  <c:v>8926</c:v>
                </c:pt>
                <c:pt idx="11">
                  <c:v>8572</c:v>
                </c:pt>
                <c:pt idx="14">
                  <c:v>8430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6</c:v>
                </c:pt>
                <c:pt idx="3">
                  <c:v>4</c:v>
                </c:pt>
                <c:pt idx="6">
                  <c:v>8</c:v>
                </c:pt>
                <c:pt idx="9">
                  <c:v>9</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2689</c:v>
                </c:pt>
                <c:pt idx="3">
                  <c:v>2799</c:v>
                </c:pt>
                <c:pt idx="6">
                  <c:v>2694</c:v>
                </c:pt>
                <c:pt idx="9">
                  <c:v>2809</c:v>
                </c:pt>
                <c:pt idx="12">
                  <c:v>2606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9747</c:v>
                </c:pt>
                <c:pt idx="3">
                  <c:v>9188</c:v>
                </c:pt>
                <c:pt idx="6">
                  <c:v>9228</c:v>
                </c:pt>
                <c:pt idx="9">
                  <c:v>8914</c:v>
                </c:pt>
                <c:pt idx="12">
                  <c:v>9076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3618912"/>
        <c:axId val="353615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3576</c:v>
                </c:pt>
                <c:pt idx="2">
                  <c:v>#N/A</c:v>
                </c:pt>
                <c:pt idx="3">
                  <c:v>#N/A</c:v>
                </c:pt>
                <c:pt idx="4">
                  <c:v>3148</c:v>
                </c:pt>
                <c:pt idx="5">
                  <c:v>#N/A</c:v>
                </c:pt>
                <c:pt idx="6">
                  <c:v>#N/A</c:v>
                </c:pt>
                <c:pt idx="7">
                  <c:v>3005</c:v>
                </c:pt>
                <c:pt idx="8">
                  <c:v>#N/A</c:v>
                </c:pt>
                <c:pt idx="9">
                  <c:v>#N/A</c:v>
                </c:pt>
                <c:pt idx="10">
                  <c:v>3161</c:v>
                </c:pt>
                <c:pt idx="11">
                  <c:v>#N/A</c:v>
                </c:pt>
                <c:pt idx="12">
                  <c:v>#N/A</c:v>
                </c:pt>
                <c:pt idx="13">
                  <c:v>3254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3618912"/>
        <c:axId val="353615776"/>
      </c:lineChart>
      <c:catAx>
        <c:axId val="35361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615776"/>
        <c:crosses val="autoZero"/>
        <c:auto val="1"/>
        <c:lblAlgn val="ctr"/>
        <c:lblOffset val="100"/>
        <c:tickLblSkip val="1"/>
        <c:tickMarkSkip val="1"/>
        <c:noMultiLvlLbl val="0"/>
      </c:catAx>
      <c:valAx>
        <c:axId val="35361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61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71361</c:v>
                </c:pt>
                <c:pt idx="5">
                  <c:v>72656</c:v>
                </c:pt>
                <c:pt idx="8">
                  <c:v>73465</c:v>
                </c:pt>
                <c:pt idx="11">
                  <c:v>75279</c:v>
                </c:pt>
                <c:pt idx="14">
                  <c:v>75093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28448</c:v>
                </c:pt>
                <c:pt idx="5">
                  <c:v>26718</c:v>
                </c:pt>
                <c:pt idx="8">
                  <c:v>25613</c:v>
                </c:pt>
                <c:pt idx="11">
                  <c:v>24604</c:v>
                </c:pt>
                <c:pt idx="14">
                  <c:v>24886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13025</c:v>
                </c:pt>
                <c:pt idx="5">
                  <c:v>13578</c:v>
                </c:pt>
                <c:pt idx="8">
                  <c:v>14468</c:v>
                </c:pt>
                <c:pt idx="11">
                  <c:v>15116</c:v>
                </c:pt>
                <c:pt idx="14">
                  <c:v>14121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945</c:v>
                </c:pt>
                <c:pt idx="3">
                  <c:v>879</c:v>
                </c:pt>
                <c:pt idx="6">
                  <c:v>609</c:v>
                </c:pt>
                <c:pt idx="9">
                  <c:v>611</c:v>
                </c:pt>
                <c:pt idx="12">
                  <c:v>568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19917</c:v>
                </c:pt>
                <c:pt idx="3">
                  <c:v>19082</c:v>
                </c:pt>
                <c:pt idx="6">
                  <c:v>17845</c:v>
                </c:pt>
                <c:pt idx="9">
                  <c:v>17978</c:v>
                </c:pt>
                <c:pt idx="12">
                  <c:v>18412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32286</c:v>
                </c:pt>
                <c:pt idx="3">
                  <c:v>36722</c:v>
                </c:pt>
                <c:pt idx="6">
                  <c:v>32904</c:v>
                </c:pt>
                <c:pt idx="9">
                  <c:v>32954</c:v>
                </c:pt>
                <c:pt idx="12">
                  <c:v>32802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354</c:v>
                </c:pt>
                <c:pt idx="3">
                  <c:v>324</c:v>
                </c:pt>
                <c:pt idx="6">
                  <c:v>255</c:v>
                </c:pt>
                <c:pt idx="9">
                  <c:v>257</c:v>
                </c:pt>
                <c:pt idx="12">
                  <c:v>258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91218</c:v>
                </c:pt>
                <c:pt idx="3">
                  <c:v>92768</c:v>
                </c:pt>
                <c:pt idx="6">
                  <c:v>94559</c:v>
                </c:pt>
                <c:pt idx="9">
                  <c:v>97623</c:v>
                </c:pt>
                <c:pt idx="12">
                  <c:v>97557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3616952"/>
        <c:axId val="353617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31887</c:v>
                </c:pt>
                <c:pt idx="2">
                  <c:v>#N/A</c:v>
                </c:pt>
                <c:pt idx="3">
                  <c:v>#N/A</c:v>
                </c:pt>
                <c:pt idx="4">
                  <c:v>36823</c:v>
                </c:pt>
                <c:pt idx="5">
                  <c:v>#N/A</c:v>
                </c:pt>
                <c:pt idx="6">
                  <c:v>#N/A</c:v>
                </c:pt>
                <c:pt idx="7">
                  <c:v>32625</c:v>
                </c:pt>
                <c:pt idx="8">
                  <c:v>#N/A</c:v>
                </c:pt>
                <c:pt idx="9">
                  <c:v>#N/A</c:v>
                </c:pt>
                <c:pt idx="10">
                  <c:v>34425</c:v>
                </c:pt>
                <c:pt idx="11">
                  <c:v>#N/A</c:v>
                </c:pt>
                <c:pt idx="12">
                  <c:v>#N/A</c:v>
                </c:pt>
                <c:pt idx="13">
                  <c:v>35496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3616952"/>
        <c:axId val="353617344"/>
      </c:lineChart>
      <c:catAx>
        <c:axId val="353616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3617344"/>
        <c:crosses val="autoZero"/>
        <c:auto val="1"/>
        <c:lblAlgn val="ctr"/>
        <c:lblOffset val="100"/>
        <c:tickLblSkip val="1"/>
        <c:tickMarkSkip val="1"/>
        <c:noMultiLvlLbl val="0"/>
      </c:catAx>
      <c:valAx>
        <c:axId val="35361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616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88CC-4BA6-9C54-1DA3AE021E7D}"/>
                </c:ext>
                <c:ext xmlns:c15="http://schemas.microsoft.com/office/drawing/2012/chart" uri="{CE6537A1-D6FC-4f65-9D91-7224C49458BB}">
                  <c15:dlblFieldTable>
                    <c15:dlblFTEntry>
                      <c15:txfldGUID>{E76484CE-BBD1-429E-B94A-23CC7090C33D}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88CC-4BA6-9C54-1DA3AE021E7D}"/>
                </c:ext>
                <c:ext xmlns:c15="http://schemas.microsoft.com/office/drawing/2012/chart" uri="{CE6537A1-D6FC-4f65-9D91-7224C49458BB}">
                  <c15:dlblFieldTable>
                    <c15:dlblFTEntry>
                      <c15:txfldGUID>{E943C343-7643-465C-81A7-12728A2F3C17}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88CC-4BA6-9C54-1DA3AE021E7D}"/>
                </c:ext>
                <c:ext xmlns:c15="http://schemas.microsoft.com/office/drawing/2012/chart" uri="{CE6537A1-D6FC-4f65-9D91-7224C49458BB}">
                  <c15:dlblFieldTable>
                    <c15:dlblFTEntry>
                      <c15:txfldGUID>{3367CCF2-CC32-49F3-89CE-3E0BC7755DC7}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88CC-4BA6-9C54-1DA3AE021E7D}"/>
                </c:ext>
                <c:ext xmlns:c15="http://schemas.microsoft.com/office/drawing/2012/chart" uri="{CE6537A1-D6FC-4f65-9D91-7224C49458BB}">
                  <c15:layout/>
                  <c15:dlblFieldTable>
                    <c15:dlblFTEntry>
                      <c15:txfldGUID>{FAECE25F-BD84-49F9-B4A0-9DA03DBFBA22}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88CC-4BA6-9C54-1DA3AE021E7D}"/>
                </c:ext>
                <c:ext xmlns:c15="http://schemas.microsoft.com/office/drawing/2012/chart" uri="{CE6537A1-D6FC-4f65-9D91-7224C49458BB}">
                  <c15:dlblFieldTable>
                    <c15:dlblFTEntry>
                      <c15:txfldGUID>{658DD4AF-3C52-42C9-AE84-B515512CCCC9}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c:v>
                </c:pt>
              </c:numCache>
            </c:numRef>
          </c:xVal>
          <c:yVal>
            <c:numRef>
              <c:f>公会計指標分析・財政指標組合せ分析表!$K$51:$O$51</c:f>
              <c:numCache>
                <c:formatCode>#,##0.0;"▲ "#,##0.0</c:formatCode>
                <c:ptCount val="5"/>
                <c:pt idx="3">
                  <c:v>71.2</c:v>
                </c:pt>
              </c:numCache>
            </c:numRef>
          </c:yVal>
          <c:smooth val="0"/>
          <c:extLst xmlns:c16r2="http://schemas.microsoft.com/office/drawing/2015/06/chart">
            <c:ext xmlns:c16="http://schemas.microsoft.com/office/drawing/2014/chart" uri="{C3380CC4-5D6E-409C-BE32-E72D297353CC}">
              <c16:uniqueId val="{00000005-88CC-4BA6-9C54-1DA3AE021E7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88CC-4BA6-9C54-1DA3AE021E7D}"/>
                </c:ext>
                <c:ext xmlns:c15="http://schemas.microsoft.com/office/drawing/2012/chart" uri="{CE6537A1-D6FC-4f65-9D91-7224C49458BB}">
                  <c15:dlblFieldTable>
                    <c15:dlblFTEntry>
                      <c15:txfldGUID>{6C7B7DAA-D0CA-4BB5-80F8-3A74CBE0BC7B}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88CC-4BA6-9C54-1DA3AE021E7D}"/>
                </c:ext>
                <c:ext xmlns:c15="http://schemas.microsoft.com/office/drawing/2012/chart" uri="{CE6537A1-D6FC-4f65-9D91-7224C49458BB}">
                  <c15:dlblFieldTable>
                    <c15:dlblFTEntry>
                      <c15:txfldGUID>{E557E134-0F26-4486-80FF-7393E4ED6913}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88CC-4BA6-9C54-1DA3AE021E7D}"/>
                </c:ext>
                <c:ext xmlns:c15="http://schemas.microsoft.com/office/drawing/2012/chart" uri="{CE6537A1-D6FC-4f65-9D91-7224C49458BB}">
                  <c15:dlblFieldTable>
                    <c15:dlblFTEntry>
                      <c15:txfldGUID>{F3D9C139-80BB-43D9-A669-00EA6C52C9AE}</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88CC-4BA6-9C54-1DA3AE021E7D}"/>
                </c:ext>
                <c:ext xmlns:c15="http://schemas.microsoft.com/office/drawing/2012/chart" uri="{CE6537A1-D6FC-4f65-9D91-7224C49458BB}">
                  <c15:layout/>
                  <c15:dlblFieldTable>
                    <c15:dlblFTEntry>
                      <c15:txfldGUID>{969565A3-1FE9-4284-8BBD-968C5F2EC34D}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8CC-4BA6-9C54-1DA3AE021E7D}"/>
                </c:ext>
                <c:ext xmlns:c15="http://schemas.microsoft.com/office/drawing/2012/chart" uri="{CE6537A1-D6FC-4f65-9D91-7224C49458BB}">
                  <c15:dlblFieldTable>
                    <c15:dlblFTEntry>
                      <c15:txfldGUID>{2DFE2DC5-6AB0-4EA1-B79E-A66BC1E42DFE}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52.6</c:v>
                </c:pt>
              </c:numCache>
            </c:numRef>
          </c:xVal>
          <c:yVal>
            <c:numRef>
              <c:f>公会計指標分析・財政指標組合せ分析表!$K$55:$O$55</c:f>
              <c:numCache>
                <c:formatCode>#,##0.0;"▲ "#,##0.0</c:formatCode>
                <c:ptCount val="5"/>
                <c:pt idx="3">
                  <c:v>25.4</c:v>
                </c:pt>
              </c:numCache>
            </c:numRef>
          </c:yVal>
          <c:smooth val="0"/>
          <c:extLst xmlns:c16r2="http://schemas.microsoft.com/office/drawing/2015/06/chart">
            <c:ext xmlns:c16="http://schemas.microsoft.com/office/drawing/2014/chart" uri="{C3380CC4-5D6E-409C-BE32-E72D297353CC}">
              <c16:uniqueId val="{0000000B-88CC-4BA6-9C54-1DA3AE021E7D}"/>
            </c:ext>
          </c:extLst>
        </c:ser>
        <c:dLbls>
          <c:showLegendKey val="0"/>
          <c:showVal val="0"/>
          <c:showCatName val="0"/>
          <c:showSerName val="0"/>
          <c:showPercent val="0"/>
          <c:showBubbleSize val="0"/>
        </c:dLbls>
        <c:axId val="353613816"/>
        <c:axId val="353618128"/>
      </c:scatterChart>
      <c:valAx>
        <c:axId val="353613816"/>
        <c:scaling>
          <c:orientation val="minMax"/>
          <c:max val="64"/>
          <c:min val="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3618128"/>
        <c:crosses val="autoZero"/>
        <c:crossBetween val="midCat"/>
      </c:valAx>
      <c:valAx>
        <c:axId val="353618128"/>
        <c:scaling>
          <c:orientation val="minMax"/>
          <c:max val="79"/>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3613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4E1F-4D1A-8FB1-96611DE10881}"/>
                </c:ext>
                <c:ext xmlns:c15="http://schemas.microsoft.com/office/drawing/2012/chart" uri="{CE6537A1-D6FC-4f65-9D91-7224C49458BB}">
                  <c15:layout/>
                  <c15:dlblFieldTable>
                    <c15:dlblFTEntry>
                      <c15:txfldGUID>{6AAD781F-8EAA-48BA-B68E-92C39A991C84}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4E1F-4D1A-8FB1-96611DE10881}"/>
                </c:ext>
                <c:ext xmlns:c15="http://schemas.microsoft.com/office/drawing/2012/chart" uri="{CE6537A1-D6FC-4f65-9D91-7224C49458BB}">
                  <c15:layout/>
                  <c15:dlblFieldTable>
                    <c15:dlblFTEntry>
                      <c15:txfldGUID>{1BF173FC-1F6E-40AE-80B0-D52F8CD87811}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4E1F-4D1A-8FB1-96611DE10881}"/>
                </c:ext>
                <c:ext xmlns:c15="http://schemas.microsoft.com/office/drawing/2012/chart" uri="{CE6537A1-D6FC-4f65-9D91-7224C49458BB}">
                  <c15:layout/>
                  <c15:dlblFieldTable>
                    <c15:dlblFTEntry>
                      <c15:txfldGUID>{289B8157-D7AA-473B-95CB-8DC95456EF18}</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4.517107044246008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4E1F-4D1A-8FB1-96611DE10881}"/>
                </c:ext>
                <c:ext xmlns:c15="http://schemas.microsoft.com/office/drawing/2012/chart" uri="{CE6537A1-D6FC-4f65-9D91-7224C49458BB}">
                  <c15:layout/>
                  <c15:dlblFieldTable>
                    <c15:dlblFTEntry>
                      <c15:txfldGUID>{29AAB7CB-8910-4B4B-BA31-BE1F41351F83}</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4E1F-4D1A-8FB1-96611DE10881}"/>
                </c:ext>
                <c:ext xmlns:c15="http://schemas.microsoft.com/office/drawing/2012/chart" uri="{CE6537A1-D6FC-4f65-9D91-7224C49458BB}">
                  <c15:layout/>
                  <c15:dlblFieldTable>
                    <c15:dlblFTEntry>
                      <c15:txfldGUID>{8E669145-FED9-4AB1-84CF-BFDE37256650}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7.2</c:v>
                </c:pt>
                <c:pt idx="1">
                  <c:v>6.9</c:v>
                </c:pt>
                <c:pt idx="2">
                  <c:v>6.8</c:v>
                </c:pt>
                <c:pt idx="3">
                  <c:v>6.5</c:v>
                </c:pt>
                <c:pt idx="4">
                  <c:v>6.5</c:v>
                </c:pt>
              </c:numCache>
            </c:numRef>
          </c:xVal>
          <c:yVal>
            <c:numRef>
              <c:f>公会計指標分析・財政指標組合せ分析表!$K$73:$O$73</c:f>
              <c:numCache>
                <c:formatCode>#,##0.0;"▲ "#,##0.0</c:formatCode>
                <c:ptCount val="5"/>
                <c:pt idx="0">
                  <c:v>67.3</c:v>
                </c:pt>
                <c:pt idx="1">
                  <c:v>77.2</c:v>
                </c:pt>
                <c:pt idx="2">
                  <c:v>69</c:v>
                </c:pt>
                <c:pt idx="3">
                  <c:v>71.2</c:v>
                </c:pt>
                <c:pt idx="4">
                  <c:v>74.2</c:v>
                </c:pt>
              </c:numCache>
            </c:numRef>
          </c:yVal>
          <c:smooth val="0"/>
          <c:extLst xmlns:c16r2="http://schemas.microsoft.com/office/drawing/2015/06/chart">
            <c:ext xmlns:c16="http://schemas.microsoft.com/office/drawing/2014/chart" uri="{C3380CC4-5D6E-409C-BE32-E72D297353CC}">
              <c16:uniqueId val="{00000005-4E1F-4D1A-8FB1-96611DE1088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4E1F-4D1A-8FB1-96611DE10881}"/>
                </c:ext>
                <c:ext xmlns:c15="http://schemas.microsoft.com/office/drawing/2012/chart" uri="{CE6537A1-D6FC-4f65-9D91-7224C49458BB}">
                  <c15:layout/>
                  <c15:dlblFieldTable>
                    <c15:dlblFTEntry>
                      <c15:txfldGUID>{0FB8F9E6-27CE-4284-87D0-69D77C632757}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4E1F-4D1A-8FB1-96611DE10881}"/>
                </c:ext>
                <c:ext xmlns:c15="http://schemas.microsoft.com/office/drawing/2012/chart" uri="{CE6537A1-D6FC-4f65-9D91-7224C49458BB}">
                  <c15:layout/>
                  <c15:dlblFieldTable>
                    <c15:dlblFTEntry>
                      <c15:txfldGUID>{D5846061-B519-4405-ABF3-1751DD72D894}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4E1F-4D1A-8FB1-96611DE10881}"/>
                </c:ext>
                <c:ext xmlns:c15="http://schemas.microsoft.com/office/drawing/2012/chart" uri="{CE6537A1-D6FC-4f65-9D91-7224C49458BB}">
                  <c15:layout/>
                  <c15:dlblFieldTable>
                    <c15:dlblFTEntry>
                      <c15:txfldGUID>{A09233DE-8C97-4902-BF18-550635C8F7FB}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4E1F-4D1A-8FB1-96611DE10881}"/>
                </c:ext>
                <c:ext xmlns:c15="http://schemas.microsoft.com/office/drawing/2012/chart" uri="{CE6537A1-D6FC-4f65-9D91-7224C49458BB}">
                  <c15:layout/>
                  <c15:dlblFieldTable>
                    <c15:dlblFTEntry>
                      <c15:txfldGUID>{537941AF-B843-4D8C-AA86-C5BFCBA14091}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E1F-4D1A-8FB1-96611DE10881}"/>
                </c:ext>
                <c:ext xmlns:c15="http://schemas.microsoft.com/office/drawing/2012/chart" uri="{CE6537A1-D6FC-4f65-9D91-7224C49458BB}">
                  <c15:layout/>
                  <c15:dlblFieldTable>
                    <c15:dlblFTEntry>
                      <c15:txfldGUID>{3293B9C0-BCB1-497F-893D-2CEFA2269AC3}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4E1F-4D1A-8FB1-96611DE10881}"/>
            </c:ext>
          </c:extLst>
        </c:ser>
        <c:dLbls>
          <c:showLegendKey val="0"/>
          <c:showVal val="0"/>
          <c:showCatName val="0"/>
          <c:showSerName val="0"/>
          <c:showPercent val="0"/>
          <c:showBubbleSize val="0"/>
        </c:dLbls>
        <c:axId val="353614208"/>
        <c:axId val="353612640"/>
      </c:scatterChart>
      <c:valAx>
        <c:axId val="353614208"/>
        <c:scaling>
          <c:orientation val="minMax"/>
          <c:max val="7.5"/>
          <c:min val="3.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3612640"/>
        <c:crosses val="autoZero"/>
        <c:crossBetween val="midCat"/>
      </c:valAx>
      <c:valAx>
        <c:axId val="353612640"/>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36142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実質公債費比率の分子の大部分を占める元利償還金等</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、算入公債費等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ともに</a:t>
          </a:r>
          <a:r>
            <a:rPr lang="ja-JP" altLang="en-US" sz="1100" b="0" i="0" baseline="0">
              <a:solidFill>
                <a:schemeClr val="dk1"/>
              </a:solidFill>
              <a:effectLst/>
              <a:latin typeface="+mn-lt"/>
              <a:ea typeface="+mn-ea"/>
              <a:cs typeface="+mn-cs"/>
            </a:rPr>
            <a:t>横ばい</a:t>
          </a:r>
          <a:r>
            <a:rPr lang="ja-JP" altLang="ja-JP" sz="1100" b="0" i="0" baseline="0">
              <a:solidFill>
                <a:schemeClr val="dk1"/>
              </a:solidFill>
              <a:effectLst/>
              <a:latin typeface="+mn-lt"/>
              <a:ea typeface="+mn-ea"/>
              <a:cs typeface="+mn-cs"/>
            </a:rPr>
            <a:t>傾向にある。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その結果、実質公債費比率は</a:t>
          </a:r>
          <a:r>
            <a:rPr lang="ja-JP" altLang="en-US" sz="1100" b="0" i="0" baseline="0">
              <a:solidFill>
                <a:schemeClr val="dk1"/>
              </a:solidFill>
              <a:effectLst/>
              <a:latin typeface="+mn-lt"/>
              <a:ea typeface="+mn-ea"/>
              <a:cs typeface="+mn-cs"/>
            </a:rPr>
            <a:t>前年度と同率となったが</a:t>
          </a:r>
          <a:r>
            <a:rPr lang="ja-JP" altLang="ja-JP" sz="1100" b="0" i="0" baseline="0">
              <a:solidFill>
                <a:schemeClr val="dk1"/>
              </a:solidFill>
              <a:effectLst/>
              <a:latin typeface="+mn-lt"/>
              <a:ea typeface="+mn-ea"/>
              <a:cs typeface="+mn-cs"/>
            </a:rPr>
            <a:t>、引き続き地方債の適正な発行に努めていきたい。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一般会計の退職手当負担見込額が増加</a:t>
          </a:r>
          <a:r>
            <a:rPr lang="ja-JP" altLang="en-US" sz="1100" b="0" i="0" baseline="0">
              <a:solidFill>
                <a:schemeClr val="dk1"/>
              </a:solidFill>
              <a:effectLst/>
              <a:latin typeface="+mn-lt"/>
              <a:ea typeface="+mn-ea"/>
              <a:cs typeface="+mn-cs"/>
            </a:rPr>
            <a:t>する一方、財政調整基金等の充当可能基金が減少したことにより、</a:t>
          </a:r>
          <a:r>
            <a:rPr lang="ja-JP" altLang="ja-JP" sz="1100" b="0" i="0" baseline="0">
              <a:solidFill>
                <a:schemeClr val="dk1"/>
              </a:solidFill>
              <a:effectLst/>
              <a:latin typeface="+mn-lt"/>
              <a:ea typeface="+mn-ea"/>
              <a:cs typeface="+mn-cs"/>
            </a:rPr>
            <a:t>将来負担比率の分子は増加し、将来負担比率も平成２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年度に比べて増加している。（対前年度比</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ポイント増加）</a:t>
          </a:r>
          <a:endParaRPr lang="en-US" altLang="ja-JP" sz="1100" b="0" i="0" baseline="0">
            <a:solidFill>
              <a:schemeClr val="dk1"/>
            </a:solidFill>
            <a:effectLst/>
            <a:latin typeface="+mn-lt"/>
            <a:ea typeface="+mn-ea"/>
            <a:cs typeface="+mn-cs"/>
          </a:endParaRPr>
        </a:p>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今後は、より一層、現在の負担と将来の負担を念頭においた中・長期的な観点から、健全な財政運営に努めていきたい。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徳島県徳島市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256,008
254,256
191.39
95,921,532
95,061,777
129,317
53,866,290
97,557,031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高い水準にあるが、平成２８年１２月に策定した徳島市公共施設等総合管理計画において、公共施設の長寿命化により標準的な耐用年数の１．５倍程度まで施設を活用することとしており、本計画に基づいた個別施設計画の策定を進めているところであるから、１．５倍した耐用年数を使用可能年数と見積もった場合、この年数を基にした有形固定資産減価償却率は４５．８６％であり、類似団体平均を下回ってい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121412</xdr:rowOff>
    </xdr:from>
    <xdr:to>
      <xdr:col>3</xdr:col>
      <xdr:colOff>1170940</xdr:colOff>
      <xdr:row>33</xdr:row>
      <xdr:rowOff>90170</xdr:rowOff>
    </xdr:to>
    <xdr:cxnSp macro="">
      <xdr:nvCxnSpPr>
        <xdr:cNvPr id="62" name="直線コネクタ 61"/>
        <xdr:cNvCxnSpPr/>
      </xdr:nvCxnSpPr>
      <xdr:spPr>
        <a:xfrm flipV="1">
          <a:off x="4760595" y="5531612"/>
          <a:ext cx="1270" cy="997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93997</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33</xdr:row>
      <xdr:rowOff>90170</xdr:rowOff>
    </xdr:from>
    <xdr:to>
      <xdr:col>3</xdr:col>
      <xdr:colOff>1260475</xdr:colOff>
      <xdr:row>33</xdr:row>
      <xdr:rowOff>90170</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68089</xdr:rowOff>
    </xdr:from>
    <xdr:ext cx="405111" cy="259045"/>
    <xdr:sp macro="" textlink="">
      <xdr:nvSpPr>
        <xdr:cNvPr id="65" name="有形固定資産減価償却率最大値テキスト"/>
        <xdr:cNvSpPr txBox="1"/>
      </xdr:nvSpPr>
      <xdr:spPr>
        <a:xfrm>
          <a:off x="4813300" y="530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121412</xdr:rowOff>
    </xdr:from>
    <xdr:to>
      <xdr:col>3</xdr:col>
      <xdr:colOff>1260475</xdr:colOff>
      <xdr:row>27</xdr:row>
      <xdr:rowOff>121412</xdr:rowOff>
    </xdr:to>
    <xdr:cxnSp macro="">
      <xdr:nvCxnSpPr>
        <xdr:cNvPr id="66" name="直線コネクタ 65"/>
        <xdr:cNvCxnSpPr/>
      </xdr:nvCxnSpPr>
      <xdr:spPr>
        <a:xfrm>
          <a:off x="4673600" y="55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22623</xdr:rowOff>
    </xdr:from>
    <xdr:ext cx="405111" cy="259045"/>
    <xdr:sp macro="" textlink="">
      <xdr:nvSpPr>
        <xdr:cNvPr id="67" name="有形固定資産減価償却率平均値テキスト"/>
        <xdr:cNvSpPr txBox="1"/>
      </xdr:nvSpPr>
      <xdr:spPr>
        <a:xfrm>
          <a:off x="4813300" y="5947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44196</xdr:rowOff>
    </xdr:from>
    <xdr:to>
      <xdr:col>3</xdr:col>
      <xdr:colOff>1222375</xdr:colOff>
      <xdr:row>30</xdr:row>
      <xdr:rowOff>145796</xdr:rowOff>
    </xdr:to>
    <xdr:sp macro="" textlink="">
      <xdr:nvSpPr>
        <xdr:cNvPr id="68" name="フローチャート : 判断 67"/>
        <xdr:cNvSpPr/>
      </xdr:nvSpPr>
      <xdr:spPr>
        <a:xfrm>
          <a:off x="47117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160782</xdr:rowOff>
    </xdr:from>
    <xdr:to>
      <xdr:col>3</xdr:col>
      <xdr:colOff>511175</xdr:colOff>
      <xdr:row>31</xdr:row>
      <xdr:rowOff>90932</xdr:rowOff>
    </xdr:to>
    <xdr:sp macro="" textlink="">
      <xdr:nvSpPr>
        <xdr:cNvPr id="69" name="フローチャート : 判断 68"/>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54610</xdr:rowOff>
    </xdr:from>
    <xdr:to>
      <xdr:col>3</xdr:col>
      <xdr:colOff>511175</xdr:colOff>
      <xdr:row>28</xdr:row>
      <xdr:rowOff>156210</xdr:rowOff>
    </xdr:to>
    <xdr:sp macro="" textlink="">
      <xdr:nvSpPr>
        <xdr:cNvPr id="75" name="円/楕円 74"/>
        <xdr:cNvSpPr/>
      </xdr:nvSpPr>
      <xdr:spPr>
        <a:xfrm>
          <a:off x="4000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82059</xdr:rowOff>
    </xdr:from>
    <xdr:ext cx="405111" cy="259045"/>
    <xdr:sp macro="" textlink="">
      <xdr:nvSpPr>
        <xdr:cNvPr id="76" name="n_1aveValue有形固定資産減価償却率"/>
        <xdr:cNvSpPr txBox="1"/>
      </xdr:nvSpPr>
      <xdr:spPr>
        <a:xfrm>
          <a:off x="3836043"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1287</xdr:rowOff>
    </xdr:from>
    <xdr:ext cx="405111" cy="259045"/>
    <xdr:sp macro="" textlink="">
      <xdr:nvSpPr>
        <xdr:cNvPr id="77" name="n_1mainValue有形固定資産減価償却率"/>
        <xdr:cNvSpPr txBox="1"/>
      </xdr:nvSpPr>
      <xdr:spPr>
        <a:xfrm>
          <a:off x="3836043"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徳島県徳島市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256,008
254,256
191.39
95,921,532
95,061,777
129,317
53,866,290
97,557,031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131064</xdr:rowOff>
    </xdr:from>
    <xdr:to>
      <xdr:col>6</xdr:col>
      <xdr:colOff>510540</xdr:colOff>
      <xdr:row>42</xdr:row>
      <xdr:rowOff>35052</xdr:rowOff>
    </xdr:to>
    <xdr:cxnSp macro="">
      <xdr:nvCxnSpPr>
        <xdr:cNvPr id="55" name="直線コネクタ 54"/>
        <xdr:cNvCxnSpPr/>
      </xdr:nvCxnSpPr>
      <xdr:spPr>
        <a:xfrm flipV="1">
          <a:off x="4634865" y="596036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77741</xdr:rowOff>
    </xdr:from>
    <xdr:ext cx="405111" cy="259045"/>
    <xdr:sp macro="" textlink="">
      <xdr:nvSpPr>
        <xdr:cNvPr id="58" name="【道路】&#10;有形固定資産減価償却率最大値テキスト"/>
        <xdr:cNvSpPr txBox="1"/>
      </xdr:nvSpPr>
      <xdr:spPr>
        <a:xfrm>
          <a:off x="4724400" y="57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131064</xdr:rowOff>
    </xdr:from>
    <xdr:to>
      <xdr:col>6</xdr:col>
      <xdr:colOff>600075</xdr:colOff>
      <xdr:row>34</xdr:row>
      <xdr:rowOff>131064</xdr:rowOff>
    </xdr:to>
    <xdr:cxnSp macro="">
      <xdr:nvCxnSpPr>
        <xdr:cNvPr id="59" name="直線コネクタ 58"/>
        <xdr:cNvCxnSpPr/>
      </xdr:nvCxnSpPr>
      <xdr:spPr>
        <a:xfrm>
          <a:off x="4546600" y="596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79265</xdr:rowOff>
    </xdr:from>
    <xdr:ext cx="405111" cy="259045"/>
    <xdr:sp macro="" textlink="">
      <xdr:nvSpPr>
        <xdr:cNvPr id="60" name="【道路】&#10;有形固定資産減価償却率平均値テキスト"/>
        <xdr:cNvSpPr txBox="1"/>
      </xdr:nvSpPr>
      <xdr:spPr>
        <a:xfrm>
          <a:off x="4724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100838</xdr:rowOff>
    </xdr:from>
    <xdr:to>
      <xdr:col>6</xdr:col>
      <xdr:colOff>561975</xdr:colOff>
      <xdr:row>40</xdr:row>
      <xdr:rowOff>30988</xdr:rowOff>
    </xdr:to>
    <xdr:sp macro="" textlink="">
      <xdr:nvSpPr>
        <xdr:cNvPr id="61" name="フローチャート : 判断 60"/>
        <xdr:cNvSpPr/>
      </xdr:nvSpPr>
      <xdr:spPr>
        <a:xfrm>
          <a:off x="4584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59690</xdr:rowOff>
    </xdr:from>
    <xdr:to>
      <xdr:col>5</xdr:col>
      <xdr:colOff>409575</xdr:colOff>
      <xdr:row>39</xdr:row>
      <xdr:rowOff>161290</xdr:rowOff>
    </xdr:to>
    <xdr:sp macro="" textlink="">
      <xdr:nvSpPr>
        <xdr:cNvPr id="62" name="フローチャート : 判断 61"/>
        <xdr:cNvSpPr/>
      </xdr:nvSpPr>
      <xdr:spPr>
        <a:xfrm>
          <a:off x="3746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139700</xdr:rowOff>
    </xdr:from>
    <xdr:to>
      <xdr:col>5</xdr:col>
      <xdr:colOff>409575</xdr:colOff>
      <xdr:row>41</xdr:row>
      <xdr:rowOff>69850</xdr:rowOff>
    </xdr:to>
    <xdr:sp macro="" textlink="">
      <xdr:nvSpPr>
        <xdr:cNvPr id="68" name="円/楕円 67"/>
        <xdr:cNvSpPr/>
      </xdr:nvSpPr>
      <xdr:spPr>
        <a:xfrm>
          <a:off x="3746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6367</xdr:rowOff>
    </xdr:from>
    <xdr:ext cx="405111" cy="259045"/>
    <xdr:sp macro="" textlink="">
      <xdr:nvSpPr>
        <xdr:cNvPr id="69" name="n_1aveValue【道路】&#10;有形固定資産減価償却率"/>
        <xdr:cNvSpPr txBox="1"/>
      </xdr:nvSpPr>
      <xdr:spPr>
        <a:xfrm>
          <a:off x="3582043"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60977</xdr:rowOff>
    </xdr:from>
    <xdr:ext cx="405111" cy="259045"/>
    <xdr:sp macro="" textlink="">
      <xdr:nvSpPr>
        <xdr:cNvPr id="70" name="n_1mainValue【道路】&#10;有形固定資産減価償却率"/>
        <xdr:cNvSpPr txBox="1"/>
      </xdr:nvSpPr>
      <xdr:spPr>
        <a:xfrm>
          <a:off x="3582043"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85017</xdr:rowOff>
    </xdr:from>
    <xdr:to>
      <xdr:col>15</xdr:col>
      <xdr:colOff>180340</xdr:colOff>
      <xdr:row>41</xdr:row>
      <xdr:rowOff>125839</xdr:rowOff>
    </xdr:to>
    <xdr:cxnSp macro="">
      <xdr:nvCxnSpPr>
        <xdr:cNvPr id="97" name="直線コネクタ 96"/>
        <xdr:cNvCxnSpPr/>
      </xdr:nvCxnSpPr>
      <xdr:spPr>
        <a:xfrm flipV="1">
          <a:off x="10476865" y="591431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129666</xdr:rowOff>
    </xdr:from>
    <xdr:ext cx="469744" cy="259045"/>
    <xdr:sp macro="" textlink="">
      <xdr:nvSpPr>
        <xdr:cNvPr id="98" name="【道路】&#10;一人当たり延長最小値テキスト"/>
        <xdr:cNvSpPr txBox="1"/>
      </xdr:nvSpPr>
      <xdr:spPr>
        <a:xfrm>
          <a:off x="10566400" y="715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a:t>
          </a:r>
          <a:endParaRPr kumimoji="1" lang="ja-JP" altLang="en-US" sz="1000" b="1">
            <a:latin typeface="ＭＳ Ｐゴシック"/>
          </a:endParaRPr>
        </a:p>
      </xdr:txBody>
    </xdr:sp>
    <xdr:clientData/>
  </xdr:oneCellAnchor>
  <xdr:twoCellAnchor>
    <xdr:from>
      <xdr:col>15</xdr:col>
      <xdr:colOff>92075</xdr:colOff>
      <xdr:row>41</xdr:row>
      <xdr:rowOff>125839</xdr:rowOff>
    </xdr:from>
    <xdr:to>
      <xdr:col>15</xdr:col>
      <xdr:colOff>269875</xdr:colOff>
      <xdr:row>41</xdr:row>
      <xdr:rowOff>125839</xdr:rowOff>
    </xdr:to>
    <xdr:cxnSp macro="">
      <xdr:nvCxnSpPr>
        <xdr:cNvPr id="99" name="直線コネクタ 98"/>
        <xdr:cNvCxnSpPr/>
      </xdr:nvCxnSpPr>
      <xdr:spPr>
        <a:xfrm>
          <a:off x="10388600" y="7155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31694</xdr:rowOff>
    </xdr:from>
    <xdr:ext cx="469744" cy="259045"/>
    <xdr:sp macro="" textlink="">
      <xdr:nvSpPr>
        <xdr:cNvPr id="100" name="【道路】&#10;一人当たり延長最大値テキスト"/>
        <xdr:cNvSpPr txBox="1"/>
      </xdr:nvSpPr>
      <xdr:spPr>
        <a:xfrm>
          <a:off x="10566400" y="568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34</xdr:row>
      <xdr:rowOff>85017</xdr:rowOff>
    </xdr:from>
    <xdr:to>
      <xdr:col>15</xdr:col>
      <xdr:colOff>269875</xdr:colOff>
      <xdr:row>34</xdr:row>
      <xdr:rowOff>85017</xdr:rowOff>
    </xdr:to>
    <xdr:cxnSp macro="">
      <xdr:nvCxnSpPr>
        <xdr:cNvPr id="101" name="直線コネクタ 100"/>
        <xdr:cNvCxnSpPr/>
      </xdr:nvCxnSpPr>
      <xdr:spPr>
        <a:xfrm>
          <a:off x="10388600" y="591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103105</xdr:rowOff>
    </xdr:from>
    <xdr:ext cx="469744" cy="259045"/>
    <xdr:sp macro="" textlink="">
      <xdr:nvSpPr>
        <xdr:cNvPr id="102" name="【道路】&#10;一人当たり延長平均値テキスト"/>
        <xdr:cNvSpPr txBox="1"/>
      </xdr:nvSpPr>
      <xdr:spPr>
        <a:xfrm>
          <a:off x="10566400" y="661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124678</xdr:rowOff>
    </xdr:from>
    <xdr:to>
      <xdr:col>15</xdr:col>
      <xdr:colOff>231775</xdr:colOff>
      <xdr:row>39</xdr:row>
      <xdr:rowOff>54828</xdr:rowOff>
    </xdr:to>
    <xdr:sp macro="" textlink="">
      <xdr:nvSpPr>
        <xdr:cNvPr id="103" name="フローチャート : 判断 102"/>
        <xdr:cNvSpPr/>
      </xdr:nvSpPr>
      <xdr:spPr>
        <a:xfrm>
          <a:off x="10426700" y="66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25727</xdr:rowOff>
    </xdr:from>
    <xdr:to>
      <xdr:col>14</xdr:col>
      <xdr:colOff>79375</xdr:colOff>
      <xdr:row>37</xdr:row>
      <xdr:rowOff>127327</xdr:rowOff>
    </xdr:to>
    <xdr:sp macro="" textlink="">
      <xdr:nvSpPr>
        <xdr:cNvPr id="104" name="フローチャート : 判断 103"/>
        <xdr:cNvSpPr/>
      </xdr:nvSpPr>
      <xdr:spPr>
        <a:xfrm>
          <a:off x="9588500" y="636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67528</xdr:rowOff>
    </xdr:from>
    <xdr:to>
      <xdr:col>14</xdr:col>
      <xdr:colOff>79375</xdr:colOff>
      <xdr:row>32</xdr:row>
      <xdr:rowOff>169128</xdr:rowOff>
    </xdr:to>
    <xdr:sp macro="" textlink="">
      <xdr:nvSpPr>
        <xdr:cNvPr id="110" name="円/楕円 109"/>
        <xdr:cNvSpPr/>
      </xdr:nvSpPr>
      <xdr:spPr>
        <a:xfrm>
          <a:off x="9588500" y="5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118454</xdr:rowOff>
    </xdr:from>
    <xdr:ext cx="469744" cy="259045"/>
    <xdr:sp macro="" textlink="">
      <xdr:nvSpPr>
        <xdr:cNvPr id="111" name="n_1aveValue【道路】&#10;一人当たり延長"/>
        <xdr:cNvSpPr txBox="1"/>
      </xdr:nvSpPr>
      <xdr:spPr>
        <a:xfrm>
          <a:off x="9391727" y="646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3.674</a:t>
          </a:r>
          <a:endParaRPr kumimoji="1" lang="ja-JP" altLang="en-US" sz="1000" b="1">
            <a:solidFill>
              <a:srgbClr val="000080"/>
            </a:solidFill>
            <a:latin typeface="ＭＳ Ｐゴシック"/>
          </a:endParaRPr>
        </a:p>
      </xdr:txBody>
    </xdr:sp>
    <xdr:clientData/>
  </xdr:oneCellAnchor>
  <xdr:oneCellAnchor>
    <xdr:from>
      <xdr:col>13</xdr:col>
      <xdr:colOff>466802</xdr:colOff>
      <xdr:row>31</xdr:row>
      <xdr:rowOff>14205</xdr:rowOff>
    </xdr:from>
    <xdr:ext cx="469744" cy="259045"/>
    <xdr:sp macro="" textlink="">
      <xdr:nvSpPr>
        <xdr:cNvPr id="112" name="n_1mainValue【道路】&#10;一人当たり延長"/>
        <xdr:cNvSpPr txBox="1"/>
      </xdr:nvSpPr>
      <xdr:spPr>
        <a:xfrm>
          <a:off x="9391727" y="532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4" name="直線コネクタ 123"/>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5" name="テキスト ボックス 124"/>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8" name="直線コネクタ 127"/>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9" name="テキスト ボックス 128"/>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131445</xdr:rowOff>
    </xdr:from>
    <xdr:to>
      <xdr:col>6</xdr:col>
      <xdr:colOff>510540</xdr:colOff>
      <xdr:row>63</xdr:row>
      <xdr:rowOff>131445</xdr:rowOff>
    </xdr:to>
    <xdr:cxnSp macro="">
      <xdr:nvCxnSpPr>
        <xdr:cNvPr id="133" name="直線コネクタ 132"/>
        <xdr:cNvCxnSpPr/>
      </xdr:nvCxnSpPr>
      <xdr:spPr>
        <a:xfrm flipV="1">
          <a:off x="4634865" y="973264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4"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5" name="直線コネクタ 134"/>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78122</xdr:rowOff>
    </xdr:from>
    <xdr:ext cx="405111" cy="259045"/>
    <xdr:sp macro="" textlink="">
      <xdr:nvSpPr>
        <xdr:cNvPr id="136" name="【橋りょう・トンネル】&#10;有形固定資産減価償却率最大値テキスト"/>
        <xdr:cNvSpPr txBox="1"/>
      </xdr:nvSpPr>
      <xdr:spPr>
        <a:xfrm>
          <a:off x="4724400" y="950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6</xdr:col>
      <xdr:colOff>422275</xdr:colOff>
      <xdr:row>56</xdr:row>
      <xdr:rowOff>131445</xdr:rowOff>
    </xdr:from>
    <xdr:to>
      <xdr:col>6</xdr:col>
      <xdr:colOff>600075</xdr:colOff>
      <xdr:row>56</xdr:row>
      <xdr:rowOff>131445</xdr:rowOff>
    </xdr:to>
    <xdr:cxnSp macro="">
      <xdr:nvCxnSpPr>
        <xdr:cNvPr id="137" name="直線コネクタ 136"/>
        <xdr:cNvCxnSpPr/>
      </xdr:nvCxnSpPr>
      <xdr:spPr>
        <a:xfrm>
          <a:off x="4546600" y="973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30497</xdr:rowOff>
    </xdr:from>
    <xdr:ext cx="405111" cy="259045"/>
    <xdr:sp macro="" textlink="">
      <xdr:nvSpPr>
        <xdr:cNvPr id="138" name="【橋りょう・トンネル】&#10;有形固定資産減価償却率平均値テキスト"/>
        <xdr:cNvSpPr txBox="1"/>
      </xdr:nvSpPr>
      <xdr:spPr>
        <a:xfrm>
          <a:off x="4724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39" name="フローチャート : 判断 138"/>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46355</xdr:rowOff>
    </xdr:from>
    <xdr:to>
      <xdr:col>5</xdr:col>
      <xdr:colOff>409575</xdr:colOff>
      <xdr:row>58</xdr:row>
      <xdr:rowOff>147955</xdr:rowOff>
    </xdr:to>
    <xdr:sp macro="" textlink="">
      <xdr:nvSpPr>
        <xdr:cNvPr id="140" name="フローチャート : 判断 139"/>
        <xdr:cNvSpPr/>
      </xdr:nvSpPr>
      <xdr:spPr>
        <a:xfrm>
          <a:off x="3746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635</xdr:rowOff>
    </xdr:from>
    <xdr:to>
      <xdr:col>5</xdr:col>
      <xdr:colOff>409575</xdr:colOff>
      <xdr:row>57</xdr:row>
      <xdr:rowOff>102235</xdr:rowOff>
    </xdr:to>
    <xdr:sp macro="" textlink="">
      <xdr:nvSpPr>
        <xdr:cNvPr id="146" name="円/楕円 145"/>
        <xdr:cNvSpPr/>
      </xdr:nvSpPr>
      <xdr:spPr>
        <a:xfrm>
          <a:off x="3746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139082</xdr:rowOff>
    </xdr:from>
    <xdr:ext cx="405111" cy="259045"/>
    <xdr:sp macro="" textlink="">
      <xdr:nvSpPr>
        <xdr:cNvPr id="147" name="n_1aveValue【橋りょう・トンネル】&#10;有形固定資産減価償却率"/>
        <xdr:cNvSpPr txBox="1"/>
      </xdr:nvSpPr>
      <xdr:spPr>
        <a:xfrm>
          <a:off x="3582043"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118762</xdr:rowOff>
    </xdr:from>
    <xdr:ext cx="405111" cy="259045"/>
    <xdr:sp macro="" textlink="">
      <xdr:nvSpPr>
        <xdr:cNvPr id="148" name="n_1mainValue【橋りょう・トンネル】&#10;有形固定資産減価償却率"/>
        <xdr:cNvSpPr txBox="1"/>
      </xdr:nvSpPr>
      <xdr:spPr>
        <a:xfrm>
          <a:off x="3582043"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720,339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2" name="テキスト ボックス 161"/>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76040</xdr:rowOff>
    </xdr:from>
    <xdr:to>
      <xdr:col>15</xdr:col>
      <xdr:colOff>180340</xdr:colOff>
      <xdr:row>63</xdr:row>
      <xdr:rowOff>107038</xdr:rowOff>
    </xdr:to>
    <xdr:cxnSp macro="">
      <xdr:nvCxnSpPr>
        <xdr:cNvPr id="172" name="直線コネクタ 171"/>
        <xdr:cNvCxnSpPr/>
      </xdr:nvCxnSpPr>
      <xdr:spPr>
        <a:xfrm flipV="1">
          <a:off x="10476865" y="9505790"/>
          <a:ext cx="0" cy="140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110865</xdr:rowOff>
    </xdr:from>
    <xdr:ext cx="534377" cy="259045"/>
    <xdr:sp macro="" textlink="">
      <xdr:nvSpPr>
        <xdr:cNvPr id="173" name="【橋りょう・トンネル】&#10;一人当たり有形固定資産（償却資産）額最小値テキスト"/>
        <xdr:cNvSpPr txBox="1"/>
      </xdr:nvSpPr>
      <xdr:spPr>
        <a:xfrm>
          <a:off x="10566400" y="10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18,453</a:t>
          </a:r>
          <a:endParaRPr kumimoji="1" lang="ja-JP" altLang="en-US" sz="1000" b="1">
            <a:latin typeface="ＭＳ Ｐゴシック"/>
          </a:endParaRPr>
        </a:p>
      </xdr:txBody>
    </xdr:sp>
    <xdr:clientData/>
  </xdr:oneCellAnchor>
  <xdr:twoCellAnchor>
    <xdr:from>
      <xdr:col>15</xdr:col>
      <xdr:colOff>92075</xdr:colOff>
      <xdr:row>63</xdr:row>
      <xdr:rowOff>107038</xdr:rowOff>
    </xdr:from>
    <xdr:to>
      <xdr:col>15</xdr:col>
      <xdr:colOff>269875</xdr:colOff>
      <xdr:row>63</xdr:row>
      <xdr:rowOff>107038</xdr:rowOff>
    </xdr:to>
    <xdr:cxnSp macro="">
      <xdr:nvCxnSpPr>
        <xdr:cNvPr id="174" name="直線コネクタ 173"/>
        <xdr:cNvCxnSpPr/>
      </xdr:nvCxnSpPr>
      <xdr:spPr>
        <a:xfrm>
          <a:off x="10388600" y="1090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22717</xdr:rowOff>
    </xdr:from>
    <xdr:ext cx="599010" cy="259045"/>
    <xdr:sp macro="" textlink="">
      <xdr:nvSpPr>
        <xdr:cNvPr id="175" name="【橋りょう・トンネル】&#10;一人当たり有形固定資産（償却資産）額最大値テキスト"/>
        <xdr:cNvSpPr txBox="1"/>
      </xdr:nvSpPr>
      <xdr:spPr>
        <a:xfrm>
          <a:off x="10566400" y="92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202,521</a:t>
          </a:r>
          <a:endParaRPr kumimoji="1" lang="ja-JP" altLang="en-US" sz="1000" b="1">
            <a:latin typeface="ＭＳ Ｐゴシック"/>
          </a:endParaRPr>
        </a:p>
      </xdr:txBody>
    </xdr:sp>
    <xdr:clientData/>
  </xdr:oneCellAnchor>
  <xdr:twoCellAnchor>
    <xdr:from>
      <xdr:col>15</xdr:col>
      <xdr:colOff>92075</xdr:colOff>
      <xdr:row>55</xdr:row>
      <xdr:rowOff>76040</xdr:rowOff>
    </xdr:from>
    <xdr:to>
      <xdr:col>15</xdr:col>
      <xdr:colOff>269875</xdr:colOff>
      <xdr:row>55</xdr:row>
      <xdr:rowOff>76040</xdr:rowOff>
    </xdr:to>
    <xdr:cxnSp macro="">
      <xdr:nvCxnSpPr>
        <xdr:cNvPr id="176" name="直線コネクタ 175"/>
        <xdr:cNvCxnSpPr/>
      </xdr:nvCxnSpPr>
      <xdr:spPr>
        <a:xfrm>
          <a:off x="10388600" y="95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74304</xdr:rowOff>
    </xdr:from>
    <xdr:ext cx="534377" cy="259045"/>
    <xdr:sp macro="" textlink="">
      <xdr:nvSpPr>
        <xdr:cNvPr id="177" name="【橋りょう・トンネル】&#10;一人当たり有形固定資産（償却資産）額平均値テキスト"/>
        <xdr:cNvSpPr txBox="1"/>
      </xdr:nvSpPr>
      <xdr:spPr>
        <a:xfrm>
          <a:off x="10566400" y="10361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80,751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95877</xdr:rowOff>
    </xdr:from>
    <xdr:to>
      <xdr:col>15</xdr:col>
      <xdr:colOff>231775</xdr:colOff>
      <xdr:row>61</xdr:row>
      <xdr:rowOff>26027</xdr:rowOff>
    </xdr:to>
    <xdr:sp macro="" textlink="">
      <xdr:nvSpPr>
        <xdr:cNvPr id="178" name="フローチャート : 判断 177"/>
        <xdr:cNvSpPr/>
      </xdr:nvSpPr>
      <xdr:spPr>
        <a:xfrm>
          <a:off x="10426700" y="1038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125092</xdr:rowOff>
    </xdr:from>
    <xdr:to>
      <xdr:col>14</xdr:col>
      <xdr:colOff>79375</xdr:colOff>
      <xdr:row>61</xdr:row>
      <xdr:rowOff>55242</xdr:rowOff>
    </xdr:to>
    <xdr:sp macro="" textlink="">
      <xdr:nvSpPr>
        <xdr:cNvPr id="179" name="フローチャート : 判断 178"/>
        <xdr:cNvSpPr/>
      </xdr:nvSpPr>
      <xdr:spPr>
        <a:xfrm>
          <a:off x="9588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61023</xdr:rowOff>
    </xdr:from>
    <xdr:to>
      <xdr:col>14</xdr:col>
      <xdr:colOff>79375</xdr:colOff>
      <xdr:row>59</xdr:row>
      <xdr:rowOff>162623</xdr:rowOff>
    </xdr:to>
    <xdr:sp macro="" textlink="">
      <xdr:nvSpPr>
        <xdr:cNvPr id="185" name="円/楕円 184"/>
        <xdr:cNvSpPr/>
      </xdr:nvSpPr>
      <xdr:spPr>
        <a:xfrm>
          <a:off x="9588500" y="101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61</xdr:row>
      <xdr:rowOff>46369</xdr:rowOff>
    </xdr:from>
    <xdr:ext cx="534377" cy="259045"/>
    <xdr:sp macro="" textlink="">
      <xdr:nvSpPr>
        <xdr:cNvPr id="186" name="n_1aveValue【橋りょう・トンネル】&#10;一人当たり有形固定資産（償却資産）額"/>
        <xdr:cNvSpPr txBox="1"/>
      </xdr:nvSpPr>
      <xdr:spPr>
        <a:xfrm>
          <a:off x="9359411" y="105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76,917</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7700</xdr:rowOff>
    </xdr:from>
    <xdr:ext cx="599010" cy="259045"/>
    <xdr:sp macro="" textlink="">
      <xdr:nvSpPr>
        <xdr:cNvPr id="187" name="n_1mainValue【橋りょう・トンネル】&#10;一人当たり有形固定資産（償却資産）額"/>
        <xdr:cNvSpPr txBox="1"/>
      </xdr:nvSpPr>
      <xdr:spPr>
        <a:xfrm>
          <a:off x="9327094" y="995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107,825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0" name="テキスト ボックス 19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0" name="テキスト ボックス 20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81</xdr:row>
      <xdr:rowOff>0</xdr:rowOff>
    </xdr:from>
    <xdr:to>
      <xdr:col>6</xdr:col>
      <xdr:colOff>510540</xdr:colOff>
      <xdr:row>86</xdr:row>
      <xdr:rowOff>160020</xdr:rowOff>
    </xdr:to>
    <xdr:cxnSp macro="">
      <xdr:nvCxnSpPr>
        <xdr:cNvPr id="212" name="直線コネクタ 211"/>
        <xdr:cNvCxnSpPr/>
      </xdr:nvCxnSpPr>
      <xdr:spPr>
        <a:xfrm flipV="1">
          <a:off x="4634865" y="13887450"/>
          <a:ext cx="0" cy="101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163847</xdr:rowOff>
    </xdr:from>
    <xdr:ext cx="405111" cy="259045"/>
    <xdr:sp macro="" textlink="">
      <xdr:nvSpPr>
        <xdr:cNvPr id="213" name="【公営住宅】&#10;有形固定資産減価償却率最小値テキスト"/>
        <xdr:cNvSpPr txBox="1"/>
      </xdr:nvSpPr>
      <xdr:spPr>
        <a:xfrm>
          <a:off x="4724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160020</xdr:rowOff>
    </xdr:from>
    <xdr:to>
      <xdr:col>6</xdr:col>
      <xdr:colOff>600075</xdr:colOff>
      <xdr:row>86</xdr:row>
      <xdr:rowOff>160020</xdr:rowOff>
    </xdr:to>
    <xdr:cxnSp macro="">
      <xdr:nvCxnSpPr>
        <xdr:cNvPr id="214" name="直線コネクタ 213"/>
        <xdr:cNvCxnSpPr/>
      </xdr:nvCxnSpPr>
      <xdr:spPr>
        <a:xfrm>
          <a:off x="4546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118127</xdr:rowOff>
    </xdr:from>
    <xdr:ext cx="405111" cy="259045"/>
    <xdr:sp macro="" textlink="">
      <xdr:nvSpPr>
        <xdr:cNvPr id="215" name="【公営住宅】&#10;有形固定資産減価償却率最大値テキスト"/>
        <xdr:cNvSpPr txBox="1"/>
      </xdr:nvSpPr>
      <xdr:spPr>
        <a:xfrm>
          <a:off x="4724400" y="1366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81</xdr:row>
      <xdr:rowOff>0</xdr:rowOff>
    </xdr:from>
    <xdr:to>
      <xdr:col>6</xdr:col>
      <xdr:colOff>600075</xdr:colOff>
      <xdr:row>81</xdr:row>
      <xdr:rowOff>0</xdr:rowOff>
    </xdr:to>
    <xdr:cxnSp macro="">
      <xdr:nvCxnSpPr>
        <xdr:cNvPr id="216" name="直線コネクタ 215"/>
        <xdr:cNvCxnSpPr/>
      </xdr:nvCxnSpPr>
      <xdr:spPr>
        <a:xfrm>
          <a:off x="4546600" y="138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160038</xdr:rowOff>
    </xdr:from>
    <xdr:ext cx="405111" cy="259045"/>
    <xdr:sp macro="" textlink="">
      <xdr:nvSpPr>
        <xdr:cNvPr id="217" name="【公営住宅】&#10;有形固定資産減価償却率平均値テキスト"/>
        <xdr:cNvSpPr txBox="1"/>
      </xdr:nvSpPr>
      <xdr:spPr>
        <a:xfrm>
          <a:off x="4724400" y="1421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10161</xdr:rowOff>
    </xdr:from>
    <xdr:to>
      <xdr:col>6</xdr:col>
      <xdr:colOff>561975</xdr:colOff>
      <xdr:row>83</xdr:row>
      <xdr:rowOff>111761</xdr:rowOff>
    </xdr:to>
    <xdr:sp macro="" textlink="">
      <xdr:nvSpPr>
        <xdr:cNvPr id="218" name="フローチャート : 判断 217"/>
        <xdr:cNvSpPr/>
      </xdr:nvSpPr>
      <xdr:spPr>
        <a:xfrm>
          <a:off x="45847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52070</xdr:rowOff>
    </xdr:from>
    <xdr:to>
      <xdr:col>5</xdr:col>
      <xdr:colOff>409575</xdr:colOff>
      <xdr:row>82</xdr:row>
      <xdr:rowOff>153670</xdr:rowOff>
    </xdr:to>
    <xdr:sp macro="" textlink="">
      <xdr:nvSpPr>
        <xdr:cNvPr id="219" name="フローチャート : 判断 218"/>
        <xdr:cNvSpPr/>
      </xdr:nvSpPr>
      <xdr:spPr>
        <a:xfrm>
          <a:off x="3746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143511</xdr:rowOff>
    </xdr:from>
    <xdr:to>
      <xdr:col>5</xdr:col>
      <xdr:colOff>409575</xdr:colOff>
      <xdr:row>79</xdr:row>
      <xdr:rowOff>73661</xdr:rowOff>
    </xdr:to>
    <xdr:sp macro="" textlink="">
      <xdr:nvSpPr>
        <xdr:cNvPr id="225" name="円/楕円 224"/>
        <xdr:cNvSpPr/>
      </xdr:nvSpPr>
      <xdr:spPr>
        <a:xfrm>
          <a:off x="3746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144797</xdr:rowOff>
    </xdr:from>
    <xdr:ext cx="405111" cy="259045"/>
    <xdr:sp macro="" textlink="">
      <xdr:nvSpPr>
        <xdr:cNvPr id="226" name="n_1aveValue【公営住宅】&#10;有形固定資産減価償却率"/>
        <xdr:cNvSpPr txBox="1"/>
      </xdr:nvSpPr>
      <xdr:spPr>
        <a:xfrm>
          <a:off x="3582043"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90188</xdr:rowOff>
    </xdr:from>
    <xdr:ext cx="405111" cy="259045"/>
    <xdr:sp macro="" textlink="">
      <xdr:nvSpPr>
        <xdr:cNvPr id="227" name="n_1mainValue【公営住宅】&#10;有形固定資産減価償却率"/>
        <xdr:cNvSpPr txBox="1"/>
      </xdr:nvSpPr>
      <xdr:spPr>
        <a:xfrm>
          <a:off x="3582043"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48616</xdr:rowOff>
    </xdr:from>
    <xdr:to>
      <xdr:col>15</xdr:col>
      <xdr:colOff>180340</xdr:colOff>
      <xdr:row>85</xdr:row>
      <xdr:rowOff>170231</xdr:rowOff>
    </xdr:to>
    <xdr:cxnSp macro="">
      <xdr:nvCxnSpPr>
        <xdr:cNvPr id="249" name="直線コネクタ 248"/>
        <xdr:cNvCxnSpPr/>
      </xdr:nvCxnSpPr>
      <xdr:spPr>
        <a:xfrm flipV="1">
          <a:off x="10476865" y="13421716"/>
          <a:ext cx="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2608</xdr:rowOff>
    </xdr:from>
    <xdr:ext cx="469744" cy="259045"/>
    <xdr:sp macro="" textlink="">
      <xdr:nvSpPr>
        <xdr:cNvPr id="250" name="【公営住宅】&#10;一人当たり面積最小値テキスト"/>
        <xdr:cNvSpPr txBox="1"/>
      </xdr:nvSpPr>
      <xdr:spPr>
        <a:xfrm>
          <a:off x="10566400"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15</xdr:col>
      <xdr:colOff>92075</xdr:colOff>
      <xdr:row>85</xdr:row>
      <xdr:rowOff>170231</xdr:rowOff>
    </xdr:from>
    <xdr:to>
      <xdr:col>15</xdr:col>
      <xdr:colOff>269875</xdr:colOff>
      <xdr:row>85</xdr:row>
      <xdr:rowOff>170231</xdr:rowOff>
    </xdr:to>
    <xdr:cxnSp macro="">
      <xdr:nvCxnSpPr>
        <xdr:cNvPr id="251" name="直線コネクタ 250"/>
        <xdr:cNvCxnSpPr/>
      </xdr:nvCxnSpPr>
      <xdr:spPr>
        <a:xfrm>
          <a:off x="10388600" y="1474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166743</xdr:rowOff>
    </xdr:from>
    <xdr:ext cx="469744" cy="259045"/>
    <xdr:sp macro="" textlink="">
      <xdr:nvSpPr>
        <xdr:cNvPr id="252" name="【公営住宅】&#10;一人当たり面積最大値テキスト"/>
        <xdr:cNvSpPr txBox="1"/>
      </xdr:nvSpPr>
      <xdr:spPr>
        <a:xfrm>
          <a:off x="10566400" y="131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a:t>
          </a:r>
          <a:endParaRPr kumimoji="1" lang="ja-JP" altLang="en-US" sz="1000" b="1">
            <a:latin typeface="ＭＳ Ｐゴシック"/>
          </a:endParaRPr>
        </a:p>
      </xdr:txBody>
    </xdr:sp>
    <xdr:clientData/>
  </xdr:oneCellAnchor>
  <xdr:twoCellAnchor>
    <xdr:from>
      <xdr:col>15</xdr:col>
      <xdr:colOff>92075</xdr:colOff>
      <xdr:row>78</xdr:row>
      <xdr:rowOff>48616</xdr:rowOff>
    </xdr:from>
    <xdr:to>
      <xdr:col>15</xdr:col>
      <xdr:colOff>269875</xdr:colOff>
      <xdr:row>78</xdr:row>
      <xdr:rowOff>48616</xdr:rowOff>
    </xdr:to>
    <xdr:cxnSp macro="">
      <xdr:nvCxnSpPr>
        <xdr:cNvPr id="253" name="直線コネクタ 252"/>
        <xdr:cNvCxnSpPr/>
      </xdr:nvCxnSpPr>
      <xdr:spPr>
        <a:xfrm>
          <a:off x="10388600" y="1342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84141</xdr:rowOff>
    </xdr:from>
    <xdr:ext cx="469744" cy="259045"/>
    <xdr:sp macro="" textlink="">
      <xdr:nvSpPr>
        <xdr:cNvPr id="254" name="【公営住宅】&#10;一人当たり面積平均値テキスト"/>
        <xdr:cNvSpPr txBox="1"/>
      </xdr:nvSpPr>
      <xdr:spPr>
        <a:xfrm>
          <a:off x="10566400" y="1431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105714</xdr:rowOff>
    </xdr:from>
    <xdr:to>
      <xdr:col>15</xdr:col>
      <xdr:colOff>231775</xdr:colOff>
      <xdr:row>84</xdr:row>
      <xdr:rowOff>35864</xdr:rowOff>
    </xdr:to>
    <xdr:sp macro="" textlink="">
      <xdr:nvSpPr>
        <xdr:cNvPr id="255" name="フローチャート : 判断 254"/>
        <xdr:cNvSpPr/>
      </xdr:nvSpPr>
      <xdr:spPr>
        <a:xfrm>
          <a:off x="10426700" y="14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45822</xdr:rowOff>
    </xdr:from>
    <xdr:to>
      <xdr:col>14</xdr:col>
      <xdr:colOff>79375</xdr:colOff>
      <xdr:row>84</xdr:row>
      <xdr:rowOff>147422</xdr:rowOff>
    </xdr:to>
    <xdr:sp macro="" textlink="">
      <xdr:nvSpPr>
        <xdr:cNvPr id="256" name="フローチャート : 判断 255"/>
        <xdr:cNvSpPr/>
      </xdr:nvSpPr>
      <xdr:spPr>
        <a:xfrm>
          <a:off x="9588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33934</xdr:rowOff>
    </xdr:from>
    <xdr:to>
      <xdr:col>14</xdr:col>
      <xdr:colOff>79375</xdr:colOff>
      <xdr:row>83</xdr:row>
      <xdr:rowOff>135534</xdr:rowOff>
    </xdr:to>
    <xdr:sp macro="" textlink="">
      <xdr:nvSpPr>
        <xdr:cNvPr id="262" name="円/楕円 261"/>
        <xdr:cNvSpPr/>
      </xdr:nvSpPr>
      <xdr:spPr>
        <a:xfrm>
          <a:off x="9588500" y="1426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138549</xdr:rowOff>
    </xdr:from>
    <xdr:ext cx="469744" cy="259045"/>
    <xdr:sp macro="" textlink="">
      <xdr:nvSpPr>
        <xdr:cNvPr id="263" name="n_1aveValue【公営住宅】&#10;一人当たり面積"/>
        <xdr:cNvSpPr txBox="1"/>
      </xdr:nvSpPr>
      <xdr:spPr>
        <a:xfrm>
          <a:off x="9391727" y="1454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0.622</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152061</xdr:rowOff>
    </xdr:from>
    <xdr:ext cx="469744" cy="259045"/>
    <xdr:sp macro="" textlink="">
      <xdr:nvSpPr>
        <xdr:cNvPr id="264" name="n_1mainValue【公営住宅】&#10;一人当たり面積"/>
        <xdr:cNvSpPr txBox="1"/>
      </xdr:nvSpPr>
      <xdr:spPr>
        <a:xfrm>
          <a:off x="9391727" y="140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280,525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1" name="テキスト ボックス 3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40</xdr:row>
      <xdr:rowOff>165735</xdr:rowOff>
    </xdr:to>
    <xdr:cxnSp macro="">
      <xdr:nvCxnSpPr>
        <xdr:cNvPr id="305" name="直線コネクタ 304"/>
        <xdr:cNvCxnSpPr/>
      </xdr:nvCxnSpPr>
      <xdr:spPr>
        <a:xfrm flipV="1">
          <a:off x="16318864" y="579882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169562</xdr:rowOff>
    </xdr:from>
    <xdr:ext cx="405111" cy="259045"/>
    <xdr:sp macro="" textlink="">
      <xdr:nvSpPr>
        <xdr:cNvPr id="306" name="【認定こども園・幼稚園・保育所】&#10;有形固定資産減価償却率最小値テキスト"/>
        <xdr:cNvSpPr txBox="1"/>
      </xdr:nvSpPr>
      <xdr:spPr>
        <a:xfrm>
          <a:off x="164084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23</xdr:col>
      <xdr:colOff>428625</xdr:colOff>
      <xdr:row>40</xdr:row>
      <xdr:rowOff>165735</xdr:rowOff>
    </xdr:from>
    <xdr:to>
      <xdr:col>23</xdr:col>
      <xdr:colOff>606425</xdr:colOff>
      <xdr:row>40</xdr:row>
      <xdr:rowOff>165735</xdr:rowOff>
    </xdr:to>
    <xdr:cxnSp macro="">
      <xdr:nvCxnSpPr>
        <xdr:cNvPr id="307" name="直線コネクタ 306"/>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308" name="【認定こども園・幼稚園・保育所】&#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309" name="直線コネクタ 30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0"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1" name="フローチャート : 判断 310"/>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97790</xdr:rowOff>
    </xdr:from>
    <xdr:to>
      <xdr:col>22</xdr:col>
      <xdr:colOff>415925</xdr:colOff>
      <xdr:row>37</xdr:row>
      <xdr:rowOff>27940</xdr:rowOff>
    </xdr:to>
    <xdr:sp macro="" textlink="">
      <xdr:nvSpPr>
        <xdr:cNvPr id="312" name="フローチャート : 判断 311"/>
        <xdr:cNvSpPr/>
      </xdr:nvSpPr>
      <xdr:spPr>
        <a:xfrm>
          <a:off x="15430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105410</xdr:rowOff>
    </xdr:from>
    <xdr:to>
      <xdr:col>22</xdr:col>
      <xdr:colOff>415925</xdr:colOff>
      <xdr:row>38</xdr:row>
      <xdr:rowOff>35560</xdr:rowOff>
    </xdr:to>
    <xdr:sp macro="" textlink="">
      <xdr:nvSpPr>
        <xdr:cNvPr id="318" name="円/楕円 317"/>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44467</xdr:rowOff>
    </xdr:from>
    <xdr:ext cx="405111" cy="259045"/>
    <xdr:sp macro="" textlink="">
      <xdr:nvSpPr>
        <xdr:cNvPr id="319" name="n_1aveValue【認定こども園・幼稚園・保育所】&#10;有形固定資産減価償却率"/>
        <xdr:cNvSpPr txBox="1"/>
      </xdr:nvSpPr>
      <xdr:spPr>
        <a:xfrm>
          <a:off x="15266043"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26687</xdr:rowOff>
    </xdr:from>
    <xdr:ext cx="405111" cy="259045"/>
    <xdr:sp macro="" textlink="">
      <xdr:nvSpPr>
        <xdr:cNvPr id="320" name="n_1mainValue【認定こども園・幼稚園・保育所】&#10;有形固定資産減価償却率"/>
        <xdr:cNvSpPr txBox="1"/>
      </xdr:nvSpPr>
      <xdr:spPr>
        <a:xfrm>
          <a:off x="15266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1" name="直線コネクタ 33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2" name="テキスト ボックス 33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3" name="直線コネクタ 33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4" name="テキスト ボックス 33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5" name="直線コネクタ 33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6" name="テキスト ボックス 33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7" name="直線コネクタ 33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8" name="テキスト ボックス 33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9" name="直線コネクタ 33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0" name="テキスト ボックス 33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1" name="直線コネクタ 34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2" name="テキスト ボックス 34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4" name="テキスト ボックス 3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346" name="直線コネクタ 345"/>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347"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348" name="直線コネクタ 347"/>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349"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350" name="直線コネクタ 349"/>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11992</xdr:rowOff>
    </xdr:from>
    <xdr:ext cx="469744" cy="259045"/>
    <xdr:sp macro="" textlink="">
      <xdr:nvSpPr>
        <xdr:cNvPr id="351" name="【認定こども園・幼稚園・保育所】&#10;一人当たり面積平均値テキスト"/>
        <xdr:cNvSpPr txBox="1"/>
      </xdr:nvSpPr>
      <xdr:spPr>
        <a:xfrm>
          <a:off x="22250400" y="669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33565</xdr:rowOff>
    </xdr:from>
    <xdr:to>
      <xdr:col>32</xdr:col>
      <xdr:colOff>238125</xdr:colOff>
      <xdr:row>39</xdr:row>
      <xdr:rowOff>135165</xdr:rowOff>
    </xdr:to>
    <xdr:sp macro="" textlink="">
      <xdr:nvSpPr>
        <xdr:cNvPr id="352" name="フローチャート : 判断 351"/>
        <xdr:cNvSpPr/>
      </xdr:nvSpPr>
      <xdr:spPr>
        <a:xfrm>
          <a:off x="22110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85272</xdr:rowOff>
    </xdr:from>
    <xdr:to>
      <xdr:col>31</xdr:col>
      <xdr:colOff>85725</xdr:colOff>
      <xdr:row>39</xdr:row>
      <xdr:rowOff>15422</xdr:rowOff>
    </xdr:to>
    <xdr:sp macro="" textlink="">
      <xdr:nvSpPr>
        <xdr:cNvPr id="353" name="フローチャート : 判断 352"/>
        <xdr:cNvSpPr/>
      </xdr:nvSpPr>
      <xdr:spPr>
        <a:xfrm>
          <a:off x="21272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17236</xdr:rowOff>
    </xdr:from>
    <xdr:to>
      <xdr:col>31</xdr:col>
      <xdr:colOff>85725</xdr:colOff>
      <xdr:row>33</xdr:row>
      <xdr:rowOff>118836</xdr:rowOff>
    </xdr:to>
    <xdr:sp macro="" textlink="">
      <xdr:nvSpPr>
        <xdr:cNvPr id="359" name="円/楕円 358"/>
        <xdr:cNvSpPr/>
      </xdr:nvSpPr>
      <xdr:spPr>
        <a:xfrm>
          <a:off x="21272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6549</xdr:rowOff>
    </xdr:from>
    <xdr:ext cx="469744" cy="259045"/>
    <xdr:sp macro="" textlink="">
      <xdr:nvSpPr>
        <xdr:cNvPr id="360" name="n_1aveValue【認定こども園・幼稚園・保育所】&#10;一人当たり面積"/>
        <xdr:cNvSpPr txBox="1"/>
      </xdr:nvSpPr>
      <xdr:spPr>
        <a:xfrm>
          <a:off x="21075727" y="66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135363</xdr:rowOff>
    </xdr:from>
    <xdr:ext cx="469744" cy="259045"/>
    <xdr:sp macro="" textlink="">
      <xdr:nvSpPr>
        <xdr:cNvPr id="361" name="n_1mainValue【認定こども園・幼稚園・保育所】&#10;一人当たり面積"/>
        <xdr:cNvSpPr txBox="1"/>
      </xdr:nvSpPr>
      <xdr:spPr>
        <a:xfrm>
          <a:off x="21075727" y="54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3" name="直線コネクタ 37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4" name="テキスト ボックス 37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5" name="直線コネクタ 37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6" name="テキスト ボックス 37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7" name="直線コネクタ 37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8" name="テキスト ボックス 37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9" name="直線コネクタ 37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0" name="テキスト ボックス 37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6858</xdr:rowOff>
    </xdr:from>
    <xdr:to>
      <xdr:col>23</xdr:col>
      <xdr:colOff>516889</xdr:colOff>
      <xdr:row>63</xdr:row>
      <xdr:rowOff>75438</xdr:rowOff>
    </xdr:to>
    <xdr:cxnSp macro="">
      <xdr:nvCxnSpPr>
        <xdr:cNvPr id="384" name="直線コネクタ 383"/>
        <xdr:cNvCxnSpPr/>
      </xdr:nvCxnSpPr>
      <xdr:spPr>
        <a:xfrm flipV="1">
          <a:off x="16318864" y="977950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385" name="【学校施設】&#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386" name="直線コネクタ 385"/>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124985</xdr:rowOff>
    </xdr:from>
    <xdr:ext cx="405111" cy="259045"/>
    <xdr:sp macro="" textlink="">
      <xdr:nvSpPr>
        <xdr:cNvPr id="387" name="【学校施設】&#10;有形固定資産減価償却率最大値テキスト"/>
        <xdr:cNvSpPr txBox="1"/>
      </xdr:nvSpPr>
      <xdr:spPr>
        <a:xfrm>
          <a:off x="164084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57</xdr:row>
      <xdr:rowOff>6858</xdr:rowOff>
    </xdr:from>
    <xdr:to>
      <xdr:col>23</xdr:col>
      <xdr:colOff>606425</xdr:colOff>
      <xdr:row>57</xdr:row>
      <xdr:rowOff>6858</xdr:rowOff>
    </xdr:to>
    <xdr:cxnSp macro="">
      <xdr:nvCxnSpPr>
        <xdr:cNvPr id="388" name="直線コネクタ 387"/>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37355</xdr:rowOff>
    </xdr:from>
    <xdr:ext cx="405111" cy="259045"/>
    <xdr:sp macro="" textlink="">
      <xdr:nvSpPr>
        <xdr:cNvPr id="389" name="【学校施設】&#10;有形固定資産減価償却率平均値テキスト"/>
        <xdr:cNvSpPr txBox="1"/>
      </xdr:nvSpPr>
      <xdr:spPr>
        <a:xfrm>
          <a:off x="16408400" y="1032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58928</xdr:rowOff>
    </xdr:from>
    <xdr:to>
      <xdr:col>23</xdr:col>
      <xdr:colOff>568325</xdr:colOff>
      <xdr:row>60</xdr:row>
      <xdr:rowOff>160528</xdr:rowOff>
    </xdr:to>
    <xdr:sp macro="" textlink="">
      <xdr:nvSpPr>
        <xdr:cNvPr id="390" name="フローチャート : 判断 389"/>
        <xdr:cNvSpPr/>
      </xdr:nvSpPr>
      <xdr:spPr>
        <a:xfrm>
          <a:off x="162687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100076</xdr:rowOff>
    </xdr:from>
    <xdr:to>
      <xdr:col>22</xdr:col>
      <xdr:colOff>415925</xdr:colOff>
      <xdr:row>61</xdr:row>
      <xdr:rowOff>30226</xdr:rowOff>
    </xdr:to>
    <xdr:sp macro="" textlink="">
      <xdr:nvSpPr>
        <xdr:cNvPr id="391" name="フローチャート : 判断 390"/>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52070</xdr:rowOff>
    </xdr:from>
    <xdr:to>
      <xdr:col>22</xdr:col>
      <xdr:colOff>415925</xdr:colOff>
      <xdr:row>61</xdr:row>
      <xdr:rowOff>153670</xdr:rowOff>
    </xdr:to>
    <xdr:sp macro="" textlink="">
      <xdr:nvSpPr>
        <xdr:cNvPr id="397" name="円/楕円 396"/>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46753</xdr:rowOff>
    </xdr:from>
    <xdr:ext cx="405111" cy="259045"/>
    <xdr:sp macro="" textlink="">
      <xdr:nvSpPr>
        <xdr:cNvPr id="398" name="n_1aveValue【学校施設】&#10;有形固定資産減価償却率"/>
        <xdr:cNvSpPr txBox="1"/>
      </xdr:nvSpPr>
      <xdr:spPr>
        <a:xfrm>
          <a:off x="15266043"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144797</xdr:rowOff>
    </xdr:from>
    <xdr:ext cx="405111" cy="259045"/>
    <xdr:sp macro="" textlink="">
      <xdr:nvSpPr>
        <xdr:cNvPr id="399" name="n_1mainValue【学校施設】&#10;有形固定資産減価償却率"/>
        <xdr:cNvSpPr txBox="1"/>
      </xdr:nvSpPr>
      <xdr:spPr>
        <a:xfrm>
          <a:off x="15266043"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1" name="直線コネクタ 4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2" name="テキスト ボックス 4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3" name="直線コネクタ 4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4" name="テキスト ボックス 4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5" name="直線コネクタ 4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6" name="テキスト ボックス 4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7" name="直線コネクタ 4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8" name="テキスト ボックス 4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9" name="直線コネクタ 4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0" name="テキスト ボックス 41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1" name="直線コネクタ 4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2" name="テキスト ボックス 42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5443</xdr:rowOff>
    </xdr:from>
    <xdr:to>
      <xdr:col>32</xdr:col>
      <xdr:colOff>186689</xdr:colOff>
      <xdr:row>63</xdr:row>
      <xdr:rowOff>100693</xdr:rowOff>
    </xdr:to>
    <xdr:cxnSp macro="">
      <xdr:nvCxnSpPr>
        <xdr:cNvPr id="426" name="直線コネクタ 425"/>
        <xdr:cNvCxnSpPr/>
      </xdr:nvCxnSpPr>
      <xdr:spPr>
        <a:xfrm flipV="1">
          <a:off x="22160864" y="96066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104520</xdr:rowOff>
    </xdr:from>
    <xdr:ext cx="469744" cy="259045"/>
    <xdr:sp macro="" textlink="">
      <xdr:nvSpPr>
        <xdr:cNvPr id="427" name="【学校施設】&#10;一人当たり面積最小値テキスト"/>
        <xdr:cNvSpPr txBox="1"/>
      </xdr:nvSpPr>
      <xdr:spPr>
        <a:xfrm>
          <a:off x="22250400"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0.785</a:t>
          </a:r>
          <a:endParaRPr kumimoji="1" lang="ja-JP" altLang="en-US" sz="1000" b="1">
            <a:latin typeface="ＭＳ Ｐゴシック"/>
          </a:endParaRPr>
        </a:p>
      </xdr:txBody>
    </xdr:sp>
    <xdr:clientData/>
  </xdr:oneCellAnchor>
  <xdr:twoCellAnchor>
    <xdr:from>
      <xdr:col>32</xdr:col>
      <xdr:colOff>98425</xdr:colOff>
      <xdr:row>63</xdr:row>
      <xdr:rowOff>100693</xdr:rowOff>
    </xdr:from>
    <xdr:to>
      <xdr:col>32</xdr:col>
      <xdr:colOff>276225</xdr:colOff>
      <xdr:row>63</xdr:row>
      <xdr:rowOff>100693</xdr:rowOff>
    </xdr:to>
    <xdr:cxnSp macro="">
      <xdr:nvCxnSpPr>
        <xdr:cNvPr id="428" name="直線コネクタ 427"/>
        <xdr:cNvCxnSpPr/>
      </xdr:nvCxnSpPr>
      <xdr:spPr>
        <a:xfrm>
          <a:off x="22072600" y="1090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123570</xdr:rowOff>
    </xdr:from>
    <xdr:ext cx="469744" cy="259045"/>
    <xdr:sp macro="" textlink="">
      <xdr:nvSpPr>
        <xdr:cNvPr id="429" name="【学校施設】&#10;一人当たり面積最大値テキスト"/>
        <xdr:cNvSpPr txBox="1"/>
      </xdr:nvSpPr>
      <xdr:spPr>
        <a:xfrm>
          <a:off x="22250400" y="93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a:t>
          </a:r>
          <a:endParaRPr kumimoji="1" lang="ja-JP" altLang="en-US" sz="1000" b="1">
            <a:latin typeface="ＭＳ Ｐゴシック"/>
          </a:endParaRPr>
        </a:p>
      </xdr:txBody>
    </xdr:sp>
    <xdr:clientData/>
  </xdr:oneCellAnchor>
  <xdr:twoCellAnchor>
    <xdr:from>
      <xdr:col>32</xdr:col>
      <xdr:colOff>98425</xdr:colOff>
      <xdr:row>56</xdr:row>
      <xdr:rowOff>5443</xdr:rowOff>
    </xdr:from>
    <xdr:to>
      <xdr:col>32</xdr:col>
      <xdr:colOff>276225</xdr:colOff>
      <xdr:row>56</xdr:row>
      <xdr:rowOff>5443</xdr:rowOff>
    </xdr:to>
    <xdr:cxnSp macro="">
      <xdr:nvCxnSpPr>
        <xdr:cNvPr id="430" name="直線コネクタ 429"/>
        <xdr:cNvCxnSpPr/>
      </xdr:nvCxnSpPr>
      <xdr:spPr>
        <a:xfrm>
          <a:off x="22072600" y="960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21244</xdr:rowOff>
    </xdr:from>
    <xdr:ext cx="469744" cy="259045"/>
    <xdr:sp macro="" textlink="">
      <xdr:nvSpPr>
        <xdr:cNvPr id="431" name="【学校施設】&#10;一人当たり面積平均値テキスト"/>
        <xdr:cNvSpPr txBox="1"/>
      </xdr:nvSpPr>
      <xdr:spPr>
        <a:xfrm>
          <a:off x="22250400" y="103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42817</xdr:rowOff>
    </xdr:from>
    <xdr:to>
      <xdr:col>32</xdr:col>
      <xdr:colOff>238125</xdr:colOff>
      <xdr:row>60</xdr:row>
      <xdr:rowOff>144417</xdr:rowOff>
    </xdr:to>
    <xdr:sp macro="" textlink="">
      <xdr:nvSpPr>
        <xdr:cNvPr id="432" name="フローチャート : 判断 431"/>
        <xdr:cNvSpPr/>
      </xdr:nvSpPr>
      <xdr:spPr>
        <a:xfrm>
          <a:off x="22110700" y="103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168003</xdr:rowOff>
    </xdr:from>
    <xdr:to>
      <xdr:col>31</xdr:col>
      <xdr:colOff>85725</xdr:colOff>
      <xdr:row>61</xdr:row>
      <xdr:rowOff>98153</xdr:rowOff>
    </xdr:to>
    <xdr:sp macro="" textlink="">
      <xdr:nvSpPr>
        <xdr:cNvPr id="433" name="フローチャート : 判断 432"/>
        <xdr:cNvSpPr/>
      </xdr:nvSpPr>
      <xdr:spPr>
        <a:xfrm>
          <a:off x="21272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67310</xdr:rowOff>
    </xdr:from>
    <xdr:to>
      <xdr:col>31</xdr:col>
      <xdr:colOff>85725</xdr:colOff>
      <xdr:row>61</xdr:row>
      <xdr:rowOff>168910</xdr:rowOff>
    </xdr:to>
    <xdr:sp macro="" textlink="">
      <xdr:nvSpPr>
        <xdr:cNvPr id="439" name="円/楕円 438"/>
        <xdr:cNvSpPr/>
      </xdr:nvSpPr>
      <xdr:spPr>
        <a:xfrm>
          <a:off x="21272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114680</xdr:rowOff>
    </xdr:from>
    <xdr:ext cx="469744" cy="259045"/>
    <xdr:sp macro="" textlink="">
      <xdr:nvSpPr>
        <xdr:cNvPr id="440" name="n_1aveValue【学校施設】&#10;一人当たり面積"/>
        <xdr:cNvSpPr txBox="1"/>
      </xdr:nvSpPr>
      <xdr:spPr>
        <a:xfrm>
          <a:off x="21075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160037</xdr:rowOff>
    </xdr:from>
    <xdr:ext cx="469744" cy="259045"/>
    <xdr:sp macro="" textlink="">
      <xdr:nvSpPr>
        <xdr:cNvPr id="441" name="n_1mainValue【学校施設】&#10;一人当たり面積"/>
        <xdr:cNvSpPr txBox="1"/>
      </xdr:nvSpPr>
      <xdr:spPr>
        <a:xfrm>
          <a:off x="210757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2" name="テキスト ボックス 45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3" name="直線コネクタ 4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4" name="テキスト ボックス 45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5" name="直線コネクタ 4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6" name="テキスト ボックス 4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7" name="直線コネクタ 4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8" name="テキスト ボックス 4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9" name="直線コネクタ 4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0" name="テキスト ボックス 4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1" name="直線コネクタ 4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2" name="テキスト ボックス 46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38100</xdr:rowOff>
    </xdr:from>
    <xdr:to>
      <xdr:col>23</xdr:col>
      <xdr:colOff>516889</xdr:colOff>
      <xdr:row>87</xdr:row>
      <xdr:rowOff>19050</xdr:rowOff>
    </xdr:to>
    <xdr:cxnSp macro="">
      <xdr:nvCxnSpPr>
        <xdr:cNvPr id="466" name="直線コネクタ 465"/>
        <xdr:cNvCxnSpPr/>
      </xdr:nvCxnSpPr>
      <xdr:spPr>
        <a:xfrm flipV="1">
          <a:off x="16318864" y="13582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22877</xdr:rowOff>
    </xdr:from>
    <xdr:ext cx="405111" cy="259045"/>
    <xdr:sp macro="" textlink="">
      <xdr:nvSpPr>
        <xdr:cNvPr id="467" name="【児童館】&#10;有形固定資産減価償却率最小値テキスト"/>
        <xdr:cNvSpPr txBox="1"/>
      </xdr:nvSpPr>
      <xdr:spPr>
        <a:xfrm>
          <a:off x="164084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87</xdr:row>
      <xdr:rowOff>19050</xdr:rowOff>
    </xdr:from>
    <xdr:to>
      <xdr:col>23</xdr:col>
      <xdr:colOff>606425</xdr:colOff>
      <xdr:row>87</xdr:row>
      <xdr:rowOff>19050</xdr:rowOff>
    </xdr:to>
    <xdr:cxnSp macro="">
      <xdr:nvCxnSpPr>
        <xdr:cNvPr id="468" name="直線コネクタ 467"/>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156227</xdr:rowOff>
    </xdr:from>
    <xdr:ext cx="405111" cy="259045"/>
    <xdr:sp macro="" textlink="">
      <xdr:nvSpPr>
        <xdr:cNvPr id="469" name="【児童館】&#10;有形固定資産減価償却率最大値テキスト"/>
        <xdr:cNvSpPr txBox="1"/>
      </xdr:nvSpPr>
      <xdr:spPr>
        <a:xfrm>
          <a:off x="16408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79</xdr:row>
      <xdr:rowOff>38100</xdr:rowOff>
    </xdr:from>
    <xdr:to>
      <xdr:col>23</xdr:col>
      <xdr:colOff>606425</xdr:colOff>
      <xdr:row>79</xdr:row>
      <xdr:rowOff>38100</xdr:rowOff>
    </xdr:to>
    <xdr:cxnSp macro="">
      <xdr:nvCxnSpPr>
        <xdr:cNvPr id="470" name="直線コネクタ 469"/>
        <xdr:cNvCxnSpPr/>
      </xdr:nvCxnSpPr>
      <xdr:spPr>
        <a:xfrm>
          <a:off x="16230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55263</xdr:rowOff>
    </xdr:from>
    <xdr:ext cx="405111" cy="259045"/>
    <xdr:sp macro="" textlink="">
      <xdr:nvSpPr>
        <xdr:cNvPr id="471" name="【児童館】&#10;有形固定資産減価償却率平均値テキスト"/>
        <xdr:cNvSpPr txBox="1"/>
      </xdr:nvSpPr>
      <xdr:spPr>
        <a:xfrm>
          <a:off x="16408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76836</xdr:rowOff>
    </xdr:from>
    <xdr:to>
      <xdr:col>23</xdr:col>
      <xdr:colOff>568325</xdr:colOff>
      <xdr:row>84</xdr:row>
      <xdr:rowOff>6986</xdr:rowOff>
    </xdr:to>
    <xdr:sp macro="" textlink="">
      <xdr:nvSpPr>
        <xdr:cNvPr id="472" name="フローチャート : 判断 471"/>
        <xdr:cNvSpPr/>
      </xdr:nvSpPr>
      <xdr:spPr>
        <a:xfrm>
          <a:off x="16268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76836</xdr:rowOff>
    </xdr:from>
    <xdr:to>
      <xdr:col>22</xdr:col>
      <xdr:colOff>415925</xdr:colOff>
      <xdr:row>84</xdr:row>
      <xdr:rowOff>6986</xdr:rowOff>
    </xdr:to>
    <xdr:sp macro="" textlink="">
      <xdr:nvSpPr>
        <xdr:cNvPr id="473" name="フローチャート : 判断 472"/>
        <xdr:cNvSpPr/>
      </xdr:nvSpPr>
      <xdr:spPr>
        <a:xfrm>
          <a:off x="15430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74930</xdr:rowOff>
    </xdr:from>
    <xdr:to>
      <xdr:col>22</xdr:col>
      <xdr:colOff>415925</xdr:colOff>
      <xdr:row>86</xdr:row>
      <xdr:rowOff>5080</xdr:rowOff>
    </xdr:to>
    <xdr:sp macro="" textlink="">
      <xdr:nvSpPr>
        <xdr:cNvPr id="479" name="円/楕円 478"/>
        <xdr:cNvSpPr/>
      </xdr:nvSpPr>
      <xdr:spPr>
        <a:xfrm>
          <a:off x="15430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23513</xdr:rowOff>
    </xdr:from>
    <xdr:ext cx="405111" cy="259045"/>
    <xdr:sp macro="" textlink="">
      <xdr:nvSpPr>
        <xdr:cNvPr id="480" name="n_1aveValue【児童館】&#10;有形固定資産減価償却率"/>
        <xdr:cNvSpPr txBox="1"/>
      </xdr:nvSpPr>
      <xdr:spPr>
        <a:xfrm>
          <a:off x="15266043"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167657</xdr:rowOff>
    </xdr:from>
    <xdr:ext cx="405111" cy="259045"/>
    <xdr:sp macro="" textlink="">
      <xdr:nvSpPr>
        <xdr:cNvPr id="481" name="n_1mainValue【児童館】&#10;有形固定資産減価償却率"/>
        <xdr:cNvSpPr txBox="1"/>
      </xdr:nvSpPr>
      <xdr:spPr>
        <a:xfrm>
          <a:off x="15266043"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2" name="直線コネクタ 4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3" name="テキスト ボックス 4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4" name="直線コネクタ 4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5" name="テキスト ボックス 4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6" name="直線コネクタ 4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7" name="テキスト ボックス 4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8" name="直線コネクタ 4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9" name="テキスト ボックス 4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0" name="直線コネクタ 4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1" name="テキスト ボックス 5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86</xdr:row>
      <xdr:rowOff>76200</xdr:rowOff>
    </xdr:to>
    <xdr:cxnSp macro="">
      <xdr:nvCxnSpPr>
        <xdr:cNvPr id="505" name="直線コネクタ 504"/>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506" name="【児童館】&#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507" name="直線コネクタ 5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08" name="【児童館】&#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09" name="直線コネクタ 50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22877</xdr:rowOff>
    </xdr:from>
    <xdr:ext cx="469744" cy="259045"/>
    <xdr:sp macro="" textlink="">
      <xdr:nvSpPr>
        <xdr:cNvPr id="510" name="【児童館】&#10;一人当たり面積平均値テキスト"/>
        <xdr:cNvSpPr txBox="1"/>
      </xdr:nvSpPr>
      <xdr:spPr>
        <a:xfrm>
          <a:off x="22250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11" name="フローチャート : 判断 51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101600</xdr:rowOff>
    </xdr:from>
    <xdr:to>
      <xdr:col>31</xdr:col>
      <xdr:colOff>85725</xdr:colOff>
      <xdr:row>85</xdr:row>
      <xdr:rowOff>31750</xdr:rowOff>
    </xdr:to>
    <xdr:sp macro="" textlink="">
      <xdr:nvSpPr>
        <xdr:cNvPr id="512" name="フローチャート : 判断 511"/>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139700</xdr:rowOff>
    </xdr:from>
    <xdr:to>
      <xdr:col>31</xdr:col>
      <xdr:colOff>85725</xdr:colOff>
      <xdr:row>83</xdr:row>
      <xdr:rowOff>69850</xdr:rowOff>
    </xdr:to>
    <xdr:sp macro="" textlink="">
      <xdr:nvSpPr>
        <xdr:cNvPr id="518" name="円/楕円 517"/>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22877</xdr:rowOff>
    </xdr:from>
    <xdr:ext cx="469744" cy="259045"/>
    <xdr:sp macro="" textlink="">
      <xdr:nvSpPr>
        <xdr:cNvPr id="519" name="n_1ave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86377</xdr:rowOff>
    </xdr:from>
    <xdr:ext cx="469744" cy="259045"/>
    <xdr:sp macro="" textlink="">
      <xdr:nvSpPr>
        <xdr:cNvPr id="520"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1" name="テキスト ボックス 5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2" name="直線コネクタ 5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3" name="テキスト ボックス 53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4" name="直線コネクタ 5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5" name="テキスト ボックス 5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6" name="直線コネクタ 5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7" name="テキスト ボックス 5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8" name="直線コネクタ 5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9" name="テキスト ボックス 53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73913</xdr:rowOff>
    </xdr:from>
    <xdr:to>
      <xdr:col>23</xdr:col>
      <xdr:colOff>516889</xdr:colOff>
      <xdr:row>107</xdr:row>
      <xdr:rowOff>64770</xdr:rowOff>
    </xdr:to>
    <xdr:cxnSp macro="">
      <xdr:nvCxnSpPr>
        <xdr:cNvPr id="543" name="直線コネクタ 542"/>
        <xdr:cNvCxnSpPr/>
      </xdr:nvCxnSpPr>
      <xdr:spPr>
        <a:xfrm flipV="1">
          <a:off x="16318864" y="17218913"/>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544"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545" name="直線コネクタ 544"/>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20590</xdr:rowOff>
    </xdr:from>
    <xdr:ext cx="405111" cy="259045"/>
    <xdr:sp macro="" textlink="">
      <xdr:nvSpPr>
        <xdr:cNvPr id="546" name="【公民館】&#10;有形固定資産減価償却率最大値テキスト"/>
        <xdr:cNvSpPr txBox="1"/>
      </xdr:nvSpPr>
      <xdr:spPr>
        <a:xfrm>
          <a:off x="16408400" y="1699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428625</xdr:colOff>
      <xdr:row>100</xdr:row>
      <xdr:rowOff>73913</xdr:rowOff>
    </xdr:from>
    <xdr:to>
      <xdr:col>23</xdr:col>
      <xdr:colOff>606425</xdr:colOff>
      <xdr:row>100</xdr:row>
      <xdr:rowOff>73913</xdr:rowOff>
    </xdr:to>
    <xdr:cxnSp macro="">
      <xdr:nvCxnSpPr>
        <xdr:cNvPr id="547" name="直線コネクタ 546"/>
        <xdr:cNvCxnSpPr/>
      </xdr:nvCxnSpPr>
      <xdr:spPr>
        <a:xfrm>
          <a:off x="16230600" y="1721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19829</xdr:rowOff>
    </xdr:from>
    <xdr:ext cx="405111" cy="259045"/>
    <xdr:sp macro="" textlink="">
      <xdr:nvSpPr>
        <xdr:cNvPr id="548" name="【公民館】&#10;有形固定資産減価償却率平均値テキスト"/>
        <xdr:cNvSpPr txBox="1"/>
      </xdr:nvSpPr>
      <xdr:spPr>
        <a:xfrm>
          <a:off x="16408400" y="1750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41402</xdr:rowOff>
    </xdr:from>
    <xdr:to>
      <xdr:col>23</xdr:col>
      <xdr:colOff>568325</xdr:colOff>
      <xdr:row>102</xdr:row>
      <xdr:rowOff>143002</xdr:rowOff>
    </xdr:to>
    <xdr:sp macro="" textlink="">
      <xdr:nvSpPr>
        <xdr:cNvPr id="549" name="フローチャート : 判断 548"/>
        <xdr:cNvSpPr/>
      </xdr:nvSpPr>
      <xdr:spPr>
        <a:xfrm>
          <a:off x="162687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52832</xdr:rowOff>
    </xdr:from>
    <xdr:to>
      <xdr:col>22</xdr:col>
      <xdr:colOff>415925</xdr:colOff>
      <xdr:row>103</xdr:row>
      <xdr:rowOff>154432</xdr:rowOff>
    </xdr:to>
    <xdr:sp macro="" textlink="">
      <xdr:nvSpPr>
        <xdr:cNvPr id="550" name="フローチャート : 判断 549"/>
        <xdr:cNvSpPr/>
      </xdr:nvSpPr>
      <xdr:spPr>
        <a:xfrm>
          <a:off x="15430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169418</xdr:rowOff>
    </xdr:from>
    <xdr:to>
      <xdr:col>22</xdr:col>
      <xdr:colOff>415925</xdr:colOff>
      <xdr:row>101</xdr:row>
      <xdr:rowOff>99568</xdr:rowOff>
    </xdr:to>
    <xdr:sp macro="" textlink="">
      <xdr:nvSpPr>
        <xdr:cNvPr id="556" name="円/楕円 555"/>
        <xdr:cNvSpPr/>
      </xdr:nvSpPr>
      <xdr:spPr>
        <a:xfrm>
          <a:off x="15430500" y="173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145559</xdr:rowOff>
    </xdr:from>
    <xdr:ext cx="405111" cy="259045"/>
    <xdr:sp macro="" textlink="">
      <xdr:nvSpPr>
        <xdr:cNvPr id="557" name="n_1aveValue【公民館】&#10;有形固定資産減価償却率"/>
        <xdr:cNvSpPr txBox="1"/>
      </xdr:nvSpPr>
      <xdr:spPr>
        <a:xfrm>
          <a:off x="15266043"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116095</xdr:rowOff>
    </xdr:from>
    <xdr:ext cx="405111" cy="259045"/>
    <xdr:sp macro="" textlink="">
      <xdr:nvSpPr>
        <xdr:cNvPr id="558" name="n_1mainValue【公民館】&#10;有形固定資産減価償却率"/>
        <xdr:cNvSpPr txBox="1"/>
      </xdr:nvSpPr>
      <xdr:spPr>
        <a:xfrm>
          <a:off x="15266043" y="1708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9" name="直線コネクタ 5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0" name="テキスト ボックス 5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1" name="直線コネクタ 5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2" name="テキスト ボックス 5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3" name="直線コネクタ 5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4" name="テキスト ボックス 5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5" name="直線コネクタ 5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6" name="テキスト ボックス 5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xdr:rowOff>
    </xdr:from>
    <xdr:to>
      <xdr:col>32</xdr:col>
      <xdr:colOff>186689</xdr:colOff>
      <xdr:row>107</xdr:row>
      <xdr:rowOff>110489</xdr:rowOff>
    </xdr:to>
    <xdr:cxnSp macro="">
      <xdr:nvCxnSpPr>
        <xdr:cNvPr id="580" name="直線コネクタ 579"/>
        <xdr:cNvCxnSpPr/>
      </xdr:nvCxnSpPr>
      <xdr:spPr>
        <a:xfrm flipV="1">
          <a:off x="22160864" y="171526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581"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582" name="直線コネクタ 581"/>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125747</xdr:rowOff>
    </xdr:from>
    <xdr:ext cx="469744" cy="259045"/>
    <xdr:sp macro="" textlink="">
      <xdr:nvSpPr>
        <xdr:cNvPr id="583" name="【公民館】&#10;一人当たり面積最大値テキスト"/>
        <xdr:cNvSpPr txBox="1"/>
      </xdr:nvSpPr>
      <xdr:spPr>
        <a:xfrm>
          <a:off x="222504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100</xdr:row>
      <xdr:rowOff>7620</xdr:rowOff>
    </xdr:from>
    <xdr:to>
      <xdr:col>32</xdr:col>
      <xdr:colOff>276225</xdr:colOff>
      <xdr:row>100</xdr:row>
      <xdr:rowOff>7620</xdr:rowOff>
    </xdr:to>
    <xdr:cxnSp macro="">
      <xdr:nvCxnSpPr>
        <xdr:cNvPr id="584" name="直線コネクタ 583"/>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585"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586" name="フローチャート : 判断 58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87" name="フローチャート : 判断 586"/>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59689</xdr:rowOff>
    </xdr:from>
    <xdr:to>
      <xdr:col>31</xdr:col>
      <xdr:colOff>85725</xdr:colOff>
      <xdr:row>103</xdr:row>
      <xdr:rowOff>161289</xdr:rowOff>
    </xdr:to>
    <xdr:sp macro="" textlink="">
      <xdr:nvSpPr>
        <xdr:cNvPr id="593" name="円/楕円 592"/>
        <xdr:cNvSpPr/>
      </xdr:nvSpPr>
      <xdr:spPr>
        <a:xfrm>
          <a:off x="2127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594" name="n_1aveValue【公民館】&#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6366</xdr:rowOff>
    </xdr:from>
    <xdr:ext cx="469744" cy="259045"/>
    <xdr:sp macro="" textlink="">
      <xdr:nvSpPr>
        <xdr:cNvPr id="595" name="n_1mainValue【公民館】&#10;一人当たり面積"/>
        <xdr:cNvSpPr txBox="1"/>
      </xdr:nvSpPr>
      <xdr:spPr>
        <a:xfrm>
          <a:off x="21075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道路、認定こども園・幼稚園・保育所、学校施設、児童館の類型において、有形固定資産減価償却率は類似団体平均を下回っているが、橋りょう・トンネル、公営住宅、公民館の類型においては、類似団体平均を上回っている。</a:t>
          </a:r>
          <a:endParaRPr kumimoji="1" lang="en-US" altLang="ja-JP" sz="1200">
            <a:latin typeface="ＭＳ Ｐゴシック"/>
          </a:endParaRPr>
        </a:p>
        <a:p>
          <a:r>
            <a:rPr kumimoji="1" lang="ja-JP" altLang="en-US" sz="1200">
              <a:latin typeface="ＭＳ Ｐゴシック"/>
            </a:rPr>
            <a:t>認定こども園・幼稚園・保育所については、平成２８年度に類似団体平均が低下し、徳島市の平成２７年度の有形固定資産減価償却率が上回っているが、徳島市においては平成３０年度から認定こども園を１箇所開園するとともに、保育所の民間移管も実施するため有形固定資産減価償却率は今後低下する見込みである。</a:t>
          </a:r>
        </a:p>
        <a:p>
          <a:r>
            <a:rPr kumimoji="1" lang="ja-JP" altLang="en-US" sz="1200">
              <a:latin typeface="ＭＳ Ｐゴシック"/>
            </a:rPr>
            <a:t>橋りょう・トンネルについては、個別施設計画として平成２５年度に徳島市橋梁長寿命化修繕計画を策定し、計画的な修繕や更新等を行うことで長寿命化を図るとともに財政負担の軽減や平準化に取り組むところである。</a:t>
          </a:r>
        </a:p>
        <a:p>
          <a:r>
            <a:rPr kumimoji="1" lang="ja-JP" altLang="en-US" sz="1200">
              <a:latin typeface="ＭＳ Ｐゴシック"/>
            </a:rPr>
            <a:t>公営住宅については、個別施設計画として平成２１年度に徳島市公営住宅長寿命化計画を策定し、長寿命化を図り、施設の性能・機能を維持し、安全性の確保と財政負担の軽減や平準化に取り組むとともに、施設ニーズ等の将来予測を総合的に判断し、集約化や廃止等を含めた適正化を行う。</a:t>
          </a:r>
        </a:p>
        <a:p>
          <a:r>
            <a:rPr kumimoji="1" lang="ja-JP" altLang="en-US" sz="1200">
              <a:latin typeface="ＭＳ Ｐゴシック"/>
            </a:rPr>
            <a:t>公民館については、今後徳島市公共施設等総合管理計画において個別施設計画の策定を進めることとしており、総合管理計画において目標としている長寿命化による標準的な耐用年数の１．５倍程度までの施設の活用や、人口規模に応じた施設の最適化、維持管理経費の１０パーセント程度の削減に取り組んでいく。</a:t>
          </a:r>
        </a:p>
        <a:p>
          <a:endParaRPr kumimoji="1" lang="ja-JP" altLang="en-US" sz="12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徳島県徳島市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256,008
254,256
191.39
95,921,532
95,061,777
129,317
53,866,290
97,557,031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41</xdr:row>
      <xdr:rowOff>136616</xdr:rowOff>
    </xdr:to>
    <xdr:cxnSp macro="">
      <xdr:nvCxnSpPr>
        <xdr:cNvPr id="59" name="直線コネクタ 58"/>
        <xdr:cNvCxnSpPr/>
      </xdr:nvCxnSpPr>
      <xdr:spPr>
        <a:xfrm flipV="1">
          <a:off x="4634865" y="577160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140443</xdr:rowOff>
    </xdr:from>
    <xdr:ext cx="405111" cy="259045"/>
    <xdr:sp macro="" textlink="">
      <xdr:nvSpPr>
        <xdr:cNvPr id="60" name="【図書館】&#10;有形固定資産減価償却率最小値テキスト"/>
        <xdr:cNvSpPr txBox="1"/>
      </xdr:nvSpPr>
      <xdr:spPr>
        <a:xfrm>
          <a:off x="4724400" y="71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136616</xdr:rowOff>
    </xdr:from>
    <xdr:to>
      <xdr:col>6</xdr:col>
      <xdr:colOff>600075</xdr:colOff>
      <xdr:row>41</xdr:row>
      <xdr:rowOff>136616</xdr:rowOff>
    </xdr:to>
    <xdr:cxnSp macro="">
      <xdr:nvCxnSpPr>
        <xdr:cNvPr id="61" name="直線コネクタ 60"/>
        <xdr:cNvCxnSpPr/>
      </xdr:nvCxnSpPr>
      <xdr:spPr>
        <a:xfrm>
          <a:off x="4546600" y="716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2"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3" name="直線コネクタ 62"/>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157316</xdr:rowOff>
    </xdr:from>
    <xdr:ext cx="405111" cy="259045"/>
    <xdr:sp macro="" textlink="">
      <xdr:nvSpPr>
        <xdr:cNvPr id="64" name="【図書館】&#10;有形固定資産減価償却率平均値テキスト"/>
        <xdr:cNvSpPr txBox="1"/>
      </xdr:nvSpPr>
      <xdr:spPr>
        <a:xfrm>
          <a:off x="47244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7439</xdr:rowOff>
    </xdr:from>
    <xdr:to>
      <xdr:col>6</xdr:col>
      <xdr:colOff>561975</xdr:colOff>
      <xdr:row>37</xdr:row>
      <xdr:rowOff>109039</xdr:rowOff>
    </xdr:to>
    <xdr:sp macro="" textlink="">
      <xdr:nvSpPr>
        <xdr:cNvPr id="65" name="フローチャート : 判断 64"/>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138067</xdr:rowOff>
    </xdr:from>
    <xdr:to>
      <xdr:col>5</xdr:col>
      <xdr:colOff>409575</xdr:colOff>
      <xdr:row>38</xdr:row>
      <xdr:rowOff>68218</xdr:rowOff>
    </xdr:to>
    <xdr:sp macro="" textlink="">
      <xdr:nvSpPr>
        <xdr:cNvPr id="66" name="フローチャート : 判断 65"/>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59344</xdr:rowOff>
    </xdr:from>
    <xdr:ext cx="405111" cy="259045"/>
    <xdr:sp macro="" textlink="">
      <xdr:nvSpPr>
        <xdr:cNvPr id="67" name="n_1aveValue【図書館】&#10;有形固定資産減価償却率"/>
        <xdr:cNvSpPr txBox="1"/>
      </xdr:nvSpPr>
      <xdr:spPr>
        <a:xfrm>
          <a:off x="3582043"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147864</xdr:rowOff>
    </xdr:from>
    <xdr:to>
      <xdr:col>5</xdr:col>
      <xdr:colOff>409575</xdr:colOff>
      <xdr:row>34</xdr:row>
      <xdr:rowOff>78014</xdr:rowOff>
    </xdr:to>
    <xdr:sp macro="" textlink="">
      <xdr:nvSpPr>
        <xdr:cNvPr id="73" name="円/楕円 72"/>
        <xdr:cNvSpPr/>
      </xdr:nvSpPr>
      <xdr:spPr>
        <a:xfrm>
          <a:off x="3746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94541</xdr:rowOff>
    </xdr:from>
    <xdr:ext cx="405111" cy="259045"/>
    <xdr:sp macro="" textlink="">
      <xdr:nvSpPr>
        <xdr:cNvPr id="74" name="n_1mainValue【図書館】&#10;有形固定資産減価償却率"/>
        <xdr:cNvSpPr txBox="1"/>
      </xdr:nvSpPr>
      <xdr:spPr>
        <a:xfrm>
          <a:off x="3582043"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64770</xdr:rowOff>
    </xdr:from>
    <xdr:to>
      <xdr:col>15</xdr:col>
      <xdr:colOff>180340</xdr:colOff>
      <xdr:row>39</xdr:row>
      <xdr:rowOff>156210</xdr:rowOff>
    </xdr:to>
    <xdr:cxnSp macro="">
      <xdr:nvCxnSpPr>
        <xdr:cNvPr id="96" name="直線コネクタ 95"/>
        <xdr:cNvCxnSpPr/>
      </xdr:nvCxnSpPr>
      <xdr:spPr>
        <a:xfrm flipV="1">
          <a:off x="10476865" y="572262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160037</xdr:rowOff>
    </xdr:from>
    <xdr:ext cx="469744" cy="259045"/>
    <xdr:sp macro="" textlink="">
      <xdr:nvSpPr>
        <xdr:cNvPr id="97" name="【図書館】&#10;一人当たり面積最小値テキスト"/>
        <xdr:cNvSpPr txBox="1"/>
      </xdr:nvSpPr>
      <xdr:spPr>
        <a:xfrm>
          <a:off x="10566400"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39</xdr:row>
      <xdr:rowOff>156210</xdr:rowOff>
    </xdr:from>
    <xdr:to>
      <xdr:col>15</xdr:col>
      <xdr:colOff>269875</xdr:colOff>
      <xdr:row>39</xdr:row>
      <xdr:rowOff>156210</xdr:rowOff>
    </xdr:to>
    <xdr:cxnSp macro="">
      <xdr:nvCxnSpPr>
        <xdr:cNvPr id="98" name="直線コネクタ 97"/>
        <xdr:cNvCxnSpPr/>
      </xdr:nvCxnSpPr>
      <xdr:spPr>
        <a:xfrm>
          <a:off x="10388600" y="68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11447</xdr:rowOff>
    </xdr:from>
    <xdr:ext cx="469744" cy="259045"/>
    <xdr:sp macro="" textlink="">
      <xdr:nvSpPr>
        <xdr:cNvPr id="99" name="【図書館】&#10;一人当たり面積最大値テキスト"/>
        <xdr:cNvSpPr txBox="1"/>
      </xdr:nvSpPr>
      <xdr:spPr>
        <a:xfrm>
          <a:off x="105664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33</xdr:row>
      <xdr:rowOff>64770</xdr:rowOff>
    </xdr:from>
    <xdr:to>
      <xdr:col>15</xdr:col>
      <xdr:colOff>269875</xdr:colOff>
      <xdr:row>33</xdr:row>
      <xdr:rowOff>64770</xdr:rowOff>
    </xdr:to>
    <xdr:cxnSp macro="">
      <xdr:nvCxnSpPr>
        <xdr:cNvPr id="100" name="直線コネクタ 99"/>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83837</xdr:rowOff>
    </xdr:from>
    <xdr:ext cx="469744" cy="259045"/>
    <xdr:sp macro="" textlink="">
      <xdr:nvSpPr>
        <xdr:cNvPr id="101" name="【図書館】&#10;一人当たり面積平均値テキスト"/>
        <xdr:cNvSpPr txBox="1"/>
      </xdr:nvSpPr>
      <xdr:spPr>
        <a:xfrm>
          <a:off x="10566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105410</xdr:rowOff>
    </xdr:from>
    <xdr:to>
      <xdr:col>15</xdr:col>
      <xdr:colOff>231775</xdr:colOff>
      <xdr:row>38</xdr:row>
      <xdr:rowOff>35560</xdr:rowOff>
    </xdr:to>
    <xdr:sp macro="" textlink="">
      <xdr:nvSpPr>
        <xdr:cNvPr id="102" name="フローチャート : 判断 101"/>
        <xdr:cNvSpPr/>
      </xdr:nvSpPr>
      <xdr:spPr>
        <a:xfrm>
          <a:off x="10426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116840</xdr:rowOff>
    </xdr:from>
    <xdr:to>
      <xdr:col>14</xdr:col>
      <xdr:colOff>79375</xdr:colOff>
      <xdr:row>39</xdr:row>
      <xdr:rowOff>46990</xdr:rowOff>
    </xdr:to>
    <xdr:sp macro="" textlink="">
      <xdr:nvSpPr>
        <xdr:cNvPr id="103" name="フローチャート : 判断 102"/>
        <xdr:cNvSpPr/>
      </xdr:nvSpPr>
      <xdr:spPr>
        <a:xfrm>
          <a:off x="9588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63517</xdr:rowOff>
    </xdr:from>
    <xdr:ext cx="469744" cy="259045"/>
    <xdr:sp macro="" textlink="">
      <xdr:nvSpPr>
        <xdr:cNvPr id="104" name="n_1aveValue【図書館】&#10;一人当たり面積"/>
        <xdr:cNvSpPr txBox="1"/>
      </xdr:nvSpPr>
      <xdr:spPr>
        <a:xfrm>
          <a:off x="9391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139700</xdr:rowOff>
    </xdr:from>
    <xdr:to>
      <xdr:col>14</xdr:col>
      <xdr:colOff>79375</xdr:colOff>
      <xdr:row>41</xdr:row>
      <xdr:rowOff>69850</xdr:rowOff>
    </xdr:to>
    <xdr:sp macro="" textlink="">
      <xdr:nvSpPr>
        <xdr:cNvPr id="110" name="円/楕円 109"/>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60977</xdr:rowOff>
    </xdr:from>
    <xdr:ext cx="469744" cy="259045"/>
    <xdr:sp macro="" textlink="">
      <xdr:nvSpPr>
        <xdr:cNvPr id="111"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63</xdr:row>
      <xdr:rowOff>26670</xdr:rowOff>
    </xdr:to>
    <xdr:cxnSp macro="">
      <xdr:nvCxnSpPr>
        <xdr:cNvPr id="136" name="直線コネクタ 135"/>
        <xdr:cNvCxnSpPr/>
      </xdr:nvCxnSpPr>
      <xdr:spPr>
        <a:xfrm flipV="1">
          <a:off x="4634865" y="97707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30497</xdr:rowOff>
    </xdr:from>
    <xdr:ext cx="405111" cy="259045"/>
    <xdr:sp macro="" textlink="">
      <xdr:nvSpPr>
        <xdr:cNvPr id="137" name="【体育館・プール】&#10;有形固定資産減価償却率最小値テキスト"/>
        <xdr:cNvSpPr txBox="1"/>
      </xdr:nvSpPr>
      <xdr:spPr>
        <a:xfrm>
          <a:off x="4724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63</xdr:row>
      <xdr:rowOff>26670</xdr:rowOff>
    </xdr:from>
    <xdr:to>
      <xdr:col>6</xdr:col>
      <xdr:colOff>600075</xdr:colOff>
      <xdr:row>63</xdr:row>
      <xdr:rowOff>26670</xdr:rowOff>
    </xdr:to>
    <xdr:cxnSp macro="">
      <xdr:nvCxnSpPr>
        <xdr:cNvPr id="138" name="直線コネクタ 137"/>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39"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40" name="直線コネクタ 139"/>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66692</xdr:rowOff>
    </xdr:from>
    <xdr:ext cx="405111" cy="259045"/>
    <xdr:sp macro="" textlink="">
      <xdr:nvSpPr>
        <xdr:cNvPr id="141" name="【体育館・プール】&#10;有形固定資産減価償却率平均値テキスト"/>
        <xdr:cNvSpPr txBox="1"/>
      </xdr:nvSpPr>
      <xdr:spPr>
        <a:xfrm>
          <a:off x="4724400" y="1035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88265</xdr:rowOff>
    </xdr:from>
    <xdr:to>
      <xdr:col>6</xdr:col>
      <xdr:colOff>561975</xdr:colOff>
      <xdr:row>61</xdr:row>
      <xdr:rowOff>18415</xdr:rowOff>
    </xdr:to>
    <xdr:sp macro="" textlink="">
      <xdr:nvSpPr>
        <xdr:cNvPr id="142" name="フローチャート : 判断 141"/>
        <xdr:cNvSpPr/>
      </xdr:nvSpPr>
      <xdr:spPr>
        <a:xfrm>
          <a:off x="4584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19685</xdr:rowOff>
    </xdr:from>
    <xdr:to>
      <xdr:col>5</xdr:col>
      <xdr:colOff>409575</xdr:colOff>
      <xdr:row>60</xdr:row>
      <xdr:rowOff>121285</xdr:rowOff>
    </xdr:to>
    <xdr:sp macro="" textlink="">
      <xdr:nvSpPr>
        <xdr:cNvPr id="143" name="フローチャート : 判断 142"/>
        <xdr:cNvSpPr/>
      </xdr:nvSpPr>
      <xdr:spPr>
        <a:xfrm>
          <a:off x="3746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112412</xdr:rowOff>
    </xdr:from>
    <xdr:ext cx="405111" cy="259045"/>
    <xdr:sp macro="" textlink="">
      <xdr:nvSpPr>
        <xdr:cNvPr id="144" name="n_1aveValue【体育館・プール】&#10;有形固定資産減価償却率"/>
        <xdr:cNvSpPr txBox="1"/>
      </xdr:nvSpPr>
      <xdr:spPr>
        <a:xfrm>
          <a:off x="3582043"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107315</xdr:rowOff>
    </xdr:from>
    <xdr:to>
      <xdr:col>5</xdr:col>
      <xdr:colOff>409575</xdr:colOff>
      <xdr:row>58</xdr:row>
      <xdr:rowOff>37465</xdr:rowOff>
    </xdr:to>
    <xdr:sp macro="" textlink="">
      <xdr:nvSpPr>
        <xdr:cNvPr id="150" name="円/楕円 149"/>
        <xdr:cNvSpPr/>
      </xdr:nvSpPr>
      <xdr:spPr>
        <a:xfrm>
          <a:off x="3746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53992</xdr:rowOff>
    </xdr:from>
    <xdr:ext cx="405111" cy="259045"/>
    <xdr:sp macro="" textlink="">
      <xdr:nvSpPr>
        <xdr:cNvPr id="151" name="n_1mainValue【体育館・プール】&#10;有形固定資産減価償却率"/>
        <xdr:cNvSpPr txBox="1"/>
      </xdr:nvSpPr>
      <xdr:spPr>
        <a:xfrm>
          <a:off x="3582043"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3" name="テキスト ボックス 16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5" name="テキスト ボックス 16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7" name="テキスト ボックス 16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9" name="テキスト ボックス 16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169164</xdr:rowOff>
    </xdr:from>
    <xdr:to>
      <xdr:col>15</xdr:col>
      <xdr:colOff>180340</xdr:colOff>
      <xdr:row>63</xdr:row>
      <xdr:rowOff>29718</xdr:rowOff>
    </xdr:to>
    <xdr:cxnSp macro="">
      <xdr:nvCxnSpPr>
        <xdr:cNvPr id="173" name="直線コネクタ 172"/>
        <xdr:cNvCxnSpPr/>
      </xdr:nvCxnSpPr>
      <xdr:spPr>
        <a:xfrm flipV="1">
          <a:off x="10476865" y="977036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74"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75" name="直線コネクタ 174"/>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115841</xdr:rowOff>
    </xdr:from>
    <xdr:ext cx="469744" cy="259045"/>
    <xdr:sp macro="" textlink="">
      <xdr:nvSpPr>
        <xdr:cNvPr id="176" name="【体育館・プール】&#10;一人当たり面積最大値テキスト"/>
        <xdr:cNvSpPr txBox="1"/>
      </xdr:nvSpPr>
      <xdr:spPr>
        <a:xfrm>
          <a:off x="10566400" y="954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56</xdr:row>
      <xdr:rowOff>169164</xdr:rowOff>
    </xdr:from>
    <xdr:to>
      <xdr:col>15</xdr:col>
      <xdr:colOff>269875</xdr:colOff>
      <xdr:row>56</xdr:row>
      <xdr:rowOff>169164</xdr:rowOff>
    </xdr:to>
    <xdr:cxnSp macro="">
      <xdr:nvCxnSpPr>
        <xdr:cNvPr id="177" name="直線コネクタ 176"/>
        <xdr:cNvCxnSpPr/>
      </xdr:nvCxnSpPr>
      <xdr:spPr>
        <a:xfrm>
          <a:off x="10388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151655</xdr:rowOff>
    </xdr:from>
    <xdr:ext cx="469744" cy="259045"/>
    <xdr:sp macro="" textlink="">
      <xdr:nvSpPr>
        <xdr:cNvPr id="178" name="【体育館・プール】&#10;一人当たり面積平均値テキスト"/>
        <xdr:cNvSpPr txBox="1"/>
      </xdr:nvSpPr>
      <xdr:spPr>
        <a:xfrm>
          <a:off x="10566400" y="1043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1778</xdr:rowOff>
    </xdr:from>
    <xdr:to>
      <xdr:col>15</xdr:col>
      <xdr:colOff>231775</xdr:colOff>
      <xdr:row>61</xdr:row>
      <xdr:rowOff>103378</xdr:rowOff>
    </xdr:to>
    <xdr:sp macro="" textlink="">
      <xdr:nvSpPr>
        <xdr:cNvPr id="179" name="フローチャート : 判断 178"/>
        <xdr:cNvSpPr/>
      </xdr:nvSpPr>
      <xdr:spPr>
        <a:xfrm>
          <a:off x="10426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148082</xdr:rowOff>
    </xdr:from>
    <xdr:to>
      <xdr:col>14</xdr:col>
      <xdr:colOff>79375</xdr:colOff>
      <xdr:row>62</xdr:row>
      <xdr:rowOff>78232</xdr:rowOff>
    </xdr:to>
    <xdr:sp macro="" textlink="">
      <xdr:nvSpPr>
        <xdr:cNvPr id="180" name="フローチャート : 判断 179"/>
        <xdr:cNvSpPr/>
      </xdr:nvSpPr>
      <xdr:spPr>
        <a:xfrm>
          <a:off x="9588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94759</xdr:rowOff>
    </xdr:from>
    <xdr:ext cx="469744" cy="259045"/>
    <xdr:sp macro="" textlink="">
      <xdr:nvSpPr>
        <xdr:cNvPr id="181" name="n_1aveValue【体育館・プール】&#10;一人当たり面積"/>
        <xdr:cNvSpPr txBox="1"/>
      </xdr:nvSpPr>
      <xdr:spPr>
        <a:xfrm>
          <a:off x="93917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90932</xdr:rowOff>
    </xdr:from>
    <xdr:to>
      <xdr:col>14</xdr:col>
      <xdr:colOff>79375</xdr:colOff>
      <xdr:row>63</xdr:row>
      <xdr:rowOff>21082</xdr:rowOff>
    </xdr:to>
    <xdr:sp macro="" textlink="">
      <xdr:nvSpPr>
        <xdr:cNvPr id="187" name="円/楕円 186"/>
        <xdr:cNvSpPr/>
      </xdr:nvSpPr>
      <xdr:spPr>
        <a:xfrm>
          <a:off x="9588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12209</xdr:rowOff>
    </xdr:from>
    <xdr:ext cx="469744" cy="259045"/>
    <xdr:sp macro="" textlink="">
      <xdr:nvSpPr>
        <xdr:cNvPr id="188" name="n_1mainValue【体育館・プール】&#10;一人当たり面積"/>
        <xdr:cNvSpPr txBox="1"/>
      </xdr:nvSpPr>
      <xdr:spPr>
        <a:xfrm>
          <a:off x="9391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17145</xdr:rowOff>
    </xdr:to>
    <xdr:cxnSp macro="">
      <xdr:nvCxnSpPr>
        <xdr:cNvPr id="212" name="直線コネクタ 211"/>
        <xdr:cNvCxnSpPr/>
      </xdr:nvCxnSpPr>
      <xdr:spPr>
        <a:xfrm flipV="1">
          <a:off x="4634865" y="13434061"/>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20972</xdr:rowOff>
    </xdr:from>
    <xdr:ext cx="340478" cy="259045"/>
    <xdr:sp macro="" textlink="">
      <xdr:nvSpPr>
        <xdr:cNvPr id="213" name="【福祉施設】&#10;有形固定資産減価償却率最小値テキスト"/>
        <xdr:cNvSpPr txBox="1"/>
      </xdr:nvSpPr>
      <xdr:spPr>
        <a:xfrm>
          <a:off x="4724400"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422275</xdr:colOff>
      <xdr:row>86</xdr:row>
      <xdr:rowOff>17145</xdr:rowOff>
    </xdr:from>
    <xdr:to>
      <xdr:col>6</xdr:col>
      <xdr:colOff>600075</xdr:colOff>
      <xdr:row>86</xdr:row>
      <xdr:rowOff>17145</xdr:rowOff>
    </xdr:to>
    <xdr:cxnSp macro="">
      <xdr:nvCxnSpPr>
        <xdr:cNvPr id="214" name="直線コネクタ 213"/>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5"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6" name="直線コネクタ 215"/>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116222</xdr:rowOff>
    </xdr:from>
    <xdr:ext cx="405111" cy="259045"/>
    <xdr:sp macro="" textlink="">
      <xdr:nvSpPr>
        <xdr:cNvPr id="217" name="【福祉施設】&#10;有形固定資産減価償却率平均値テキスト"/>
        <xdr:cNvSpPr txBox="1"/>
      </xdr:nvSpPr>
      <xdr:spPr>
        <a:xfrm>
          <a:off x="47244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18" name="フローチャート : 判断 217"/>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15875</xdr:rowOff>
    </xdr:from>
    <xdr:to>
      <xdr:col>5</xdr:col>
      <xdr:colOff>409575</xdr:colOff>
      <xdr:row>81</xdr:row>
      <xdr:rowOff>117475</xdr:rowOff>
    </xdr:to>
    <xdr:sp macro="" textlink="">
      <xdr:nvSpPr>
        <xdr:cNvPr id="219" name="フローチャート : 判断 218"/>
        <xdr:cNvSpPr/>
      </xdr:nvSpPr>
      <xdr:spPr>
        <a:xfrm>
          <a:off x="3746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108602</xdr:rowOff>
    </xdr:from>
    <xdr:ext cx="405111" cy="259045"/>
    <xdr:sp macro="" textlink="">
      <xdr:nvSpPr>
        <xdr:cNvPr id="220" name="n_1aveValue【福祉施設】&#10;有形固定資産減価償却率"/>
        <xdr:cNvSpPr txBox="1"/>
      </xdr:nvSpPr>
      <xdr:spPr>
        <a:xfrm>
          <a:off x="3582043"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67311</xdr:rowOff>
    </xdr:from>
    <xdr:to>
      <xdr:col>5</xdr:col>
      <xdr:colOff>409575</xdr:colOff>
      <xdr:row>78</xdr:row>
      <xdr:rowOff>168911</xdr:rowOff>
    </xdr:to>
    <xdr:sp macro="" textlink="">
      <xdr:nvSpPr>
        <xdr:cNvPr id="226" name="円/楕円 225"/>
        <xdr:cNvSpPr/>
      </xdr:nvSpPr>
      <xdr:spPr>
        <a:xfrm>
          <a:off x="3746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13988</xdr:rowOff>
    </xdr:from>
    <xdr:ext cx="405111" cy="259045"/>
    <xdr:sp macro="" textlink="">
      <xdr:nvSpPr>
        <xdr:cNvPr id="227" name="n_1mainValue【福祉施設】&#10;有形固定資産減価償却率"/>
        <xdr:cNvSpPr txBox="1"/>
      </xdr:nvSpPr>
      <xdr:spPr>
        <a:xfrm>
          <a:off x="3582043"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8" name="テキスト ボックス 23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160564</xdr:rowOff>
    </xdr:from>
    <xdr:to>
      <xdr:col>15</xdr:col>
      <xdr:colOff>180340</xdr:colOff>
      <xdr:row>87</xdr:row>
      <xdr:rowOff>62593</xdr:rowOff>
    </xdr:to>
    <xdr:cxnSp macro="">
      <xdr:nvCxnSpPr>
        <xdr:cNvPr id="254" name="直線コネクタ 253"/>
        <xdr:cNvCxnSpPr/>
      </xdr:nvCxnSpPr>
      <xdr:spPr>
        <a:xfrm flipV="1">
          <a:off x="10476865" y="133622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66420</xdr:rowOff>
    </xdr:from>
    <xdr:ext cx="469744" cy="259045"/>
    <xdr:sp macro="" textlink="">
      <xdr:nvSpPr>
        <xdr:cNvPr id="255" name="【福祉施設】&#10;一人当たり面積最小値テキスト"/>
        <xdr:cNvSpPr txBox="1"/>
      </xdr:nvSpPr>
      <xdr:spPr>
        <a:xfrm>
          <a:off x="10566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87</xdr:row>
      <xdr:rowOff>62593</xdr:rowOff>
    </xdr:from>
    <xdr:to>
      <xdr:col>15</xdr:col>
      <xdr:colOff>269875</xdr:colOff>
      <xdr:row>87</xdr:row>
      <xdr:rowOff>62593</xdr:rowOff>
    </xdr:to>
    <xdr:cxnSp macro="">
      <xdr:nvCxnSpPr>
        <xdr:cNvPr id="256" name="直線コネクタ 255"/>
        <xdr:cNvCxnSpPr/>
      </xdr:nvCxnSpPr>
      <xdr:spPr>
        <a:xfrm>
          <a:off x="10388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107241</xdr:rowOff>
    </xdr:from>
    <xdr:ext cx="469744" cy="259045"/>
    <xdr:sp macro="" textlink="">
      <xdr:nvSpPr>
        <xdr:cNvPr id="257" name="【福祉施設】&#10;一人当たり面積最大値テキスト"/>
        <xdr:cNvSpPr txBox="1"/>
      </xdr:nvSpPr>
      <xdr:spPr>
        <a:xfrm>
          <a:off x="105664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15</xdr:col>
      <xdr:colOff>92075</xdr:colOff>
      <xdr:row>77</xdr:row>
      <xdr:rowOff>160564</xdr:rowOff>
    </xdr:from>
    <xdr:to>
      <xdr:col>15</xdr:col>
      <xdr:colOff>269875</xdr:colOff>
      <xdr:row>77</xdr:row>
      <xdr:rowOff>160564</xdr:rowOff>
    </xdr:to>
    <xdr:cxnSp macro="">
      <xdr:nvCxnSpPr>
        <xdr:cNvPr id="258" name="直線コネクタ 257"/>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55534</xdr:rowOff>
    </xdr:from>
    <xdr:ext cx="469744" cy="259045"/>
    <xdr:sp macro="" textlink="">
      <xdr:nvSpPr>
        <xdr:cNvPr id="259" name="【福祉施設】&#10;一人当たり面積平均値テキスト"/>
        <xdr:cNvSpPr txBox="1"/>
      </xdr:nvSpPr>
      <xdr:spPr>
        <a:xfrm>
          <a:off x="10566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77107</xdr:rowOff>
    </xdr:from>
    <xdr:to>
      <xdr:col>15</xdr:col>
      <xdr:colOff>231775</xdr:colOff>
      <xdr:row>84</xdr:row>
      <xdr:rowOff>7257</xdr:rowOff>
    </xdr:to>
    <xdr:sp macro="" textlink="">
      <xdr:nvSpPr>
        <xdr:cNvPr id="260" name="フローチャート : 判断 259"/>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1" name="フローチャート : 判断 260"/>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146248</xdr:rowOff>
    </xdr:from>
    <xdr:ext cx="469744" cy="259045"/>
    <xdr:sp macro="" textlink="">
      <xdr:nvSpPr>
        <xdr:cNvPr id="262"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117929</xdr:rowOff>
    </xdr:from>
    <xdr:to>
      <xdr:col>14</xdr:col>
      <xdr:colOff>79375</xdr:colOff>
      <xdr:row>87</xdr:row>
      <xdr:rowOff>48079</xdr:rowOff>
    </xdr:to>
    <xdr:sp macro="" textlink="">
      <xdr:nvSpPr>
        <xdr:cNvPr id="268" name="円/楕円 267"/>
        <xdr:cNvSpPr/>
      </xdr:nvSpPr>
      <xdr:spPr>
        <a:xfrm>
          <a:off x="958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87</xdr:row>
      <xdr:rowOff>39206</xdr:rowOff>
    </xdr:from>
    <xdr:ext cx="469744" cy="259045"/>
    <xdr:sp macro="" textlink="">
      <xdr:nvSpPr>
        <xdr:cNvPr id="269" name="n_1mainValue【福祉施設】&#10;一人当たり面積"/>
        <xdr:cNvSpPr txBox="1"/>
      </xdr:nvSpPr>
      <xdr:spPr>
        <a:xfrm>
          <a:off x="9391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0" name="テキスト ボックス 27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1" name="直線コネクタ 28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2" name="テキスト ボックス 28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3" name="直線コネクタ 28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4" name="テキスト ボックス 28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5" name="直線コネクタ 28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6" name="テキスト ボックス 28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7" name="直線コネクタ 28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8" name="テキスト ボックス 28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9" name="直線コネクタ 28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0" name="テキスト ボックス 28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2" name="テキスト ボックス 29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142875</xdr:rowOff>
    </xdr:to>
    <xdr:cxnSp macro="">
      <xdr:nvCxnSpPr>
        <xdr:cNvPr id="294" name="直線コネクタ 293"/>
        <xdr:cNvCxnSpPr/>
      </xdr:nvCxnSpPr>
      <xdr:spPr>
        <a:xfrm flipV="1">
          <a:off x="4634865" y="1715262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146702</xdr:rowOff>
    </xdr:from>
    <xdr:ext cx="405111" cy="259045"/>
    <xdr:sp macro="" textlink="">
      <xdr:nvSpPr>
        <xdr:cNvPr id="295" name="【市民会館】&#10;有形固定資産減価償却率最小値テキスト"/>
        <xdr:cNvSpPr txBox="1"/>
      </xdr:nvSpPr>
      <xdr:spPr>
        <a:xfrm>
          <a:off x="4724400"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107</xdr:row>
      <xdr:rowOff>142875</xdr:rowOff>
    </xdr:from>
    <xdr:to>
      <xdr:col>6</xdr:col>
      <xdr:colOff>600075</xdr:colOff>
      <xdr:row>107</xdr:row>
      <xdr:rowOff>142875</xdr:rowOff>
    </xdr:to>
    <xdr:cxnSp macro="">
      <xdr:nvCxnSpPr>
        <xdr:cNvPr id="296" name="直線コネクタ 295"/>
        <xdr:cNvCxnSpPr/>
      </xdr:nvCxnSpPr>
      <xdr:spPr>
        <a:xfrm>
          <a:off x="4546600" y="1848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7"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8" name="直線コネクタ 297"/>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17163</xdr:rowOff>
    </xdr:from>
    <xdr:ext cx="405111" cy="259045"/>
    <xdr:sp macro="" textlink="">
      <xdr:nvSpPr>
        <xdr:cNvPr id="299" name="【市民会館】&#10;有形固定資産減価償却率平均値テキスト"/>
        <xdr:cNvSpPr txBox="1"/>
      </xdr:nvSpPr>
      <xdr:spPr>
        <a:xfrm>
          <a:off x="4724400" y="1801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38736</xdr:rowOff>
    </xdr:from>
    <xdr:to>
      <xdr:col>6</xdr:col>
      <xdr:colOff>561975</xdr:colOff>
      <xdr:row>105</xdr:row>
      <xdr:rowOff>140336</xdr:rowOff>
    </xdr:to>
    <xdr:sp macro="" textlink="">
      <xdr:nvSpPr>
        <xdr:cNvPr id="300" name="フローチャート : 判断 299"/>
        <xdr:cNvSpPr/>
      </xdr:nvSpPr>
      <xdr:spPr>
        <a:xfrm>
          <a:off x="4584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29211</xdr:rowOff>
    </xdr:from>
    <xdr:to>
      <xdr:col>5</xdr:col>
      <xdr:colOff>409575</xdr:colOff>
      <xdr:row>105</xdr:row>
      <xdr:rowOff>130811</xdr:rowOff>
    </xdr:to>
    <xdr:sp macro="" textlink="">
      <xdr:nvSpPr>
        <xdr:cNvPr id="301" name="フローチャート : 判断 300"/>
        <xdr:cNvSpPr/>
      </xdr:nvSpPr>
      <xdr:spPr>
        <a:xfrm>
          <a:off x="3746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121938</xdr:rowOff>
    </xdr:from>
    <xdr:ext cx="405111" cy="259045"/>
    <xdr:sp macro="" textlink="">
      <xdr:nvSpPr>
        <xdr:cNvPr id="302" name="n_1aveValue【市民会館】&#10;有形固定資産減価償却率"/>
        <xdr:cNvSpPr txBox="1"/>
      </xdr:nvSpPr>
      <xdr:spPr>
        <a:xfrm>
          <a:off x="3582043"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12064</xdr:rowOff>
    </xdr:from>
    <xdr:to>
      <xdr:col>5</xdr:col>
      <xdr:colOff>409575</xdr:colOff>
      <xdr:row>102</xdr:row>
      <xdr:rowOff>113664</xdr:rowOff>
    </xdr:to>
    <xdr:sp macro="" textlink="">
      <xdr:nvSpPr>
        <xdr:cNvPr id="308" name="円/楕円 307"/>
        <xdr:cNvSpPr/>
      </xdr:nvSpPr>
      <xdr:spPr>
        <a:xfrm>
          <a:off x="3746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130191</xdr:rowOff>
    </xdr:from>
    <xdr:ext cx="405111" cy="259045"/>
    <xdr:sp macro="" textlink="">
      <xdr:nvSpPr>
        <xdr:cNvPr id="309" name="n_1mainValue【市民会館】&#10;有形固定資産減価償却率"/>
        <xdr:cNvSpPr txBox="1"/>
      </xdr:nvSpPr>
      <xdr:spPr>
        <a:xfrm>
          <a:off x="3582043"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0" name="直線コネクタ 3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1" name="テキスト ボックス 32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2" name="直線コネクタ 3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3" name="テキスト ボックス 32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4" name="直線コネクタ 3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5" name="テキスト ボックス 32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6" name="直線コネクタ 3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7" name="テキスト ボックス 32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9" name="テキスト ボックス 3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108</xdr:row>
      <xdr:rowOff>30480</xdr:rowOff>
    </xdr:to>
    <xdr:cxnSp macro="">
      <xdr:nvCxnSpPr>
        <xdr:cNvPr id="331" name="直線コネクタ 330"/>
        <xdr:cNvCxnSpPr/>
      </xdr:nvCxnSpPr>
      <xdr:spPr>
        <a:xfrm flipV="1">
          <a:off x="10476865" y="17120615"/>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34307</xdr:rowOff>
    </xdr:from>
    <xdr:ext cx="469744" cy="259045"/>
    <xdr:sp macro="" textlink="">
      <xdr:nvSpPr>
        <xdr:cNvPr id="332" name="【市民会館】&#10;一人当たり面積最小値テキスト"/>
        <xdr:cNvSpPr txBox="1"/>
      </xdr:nvSpPr>
      <xdr:spPr>
        <a:xfrm>
          <a:off x="10566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108</xdr:row>
      <xdr:rowOff>30480</xdr:rowOff>
    </xdr:from>
    <xdr:to>
      <xdr:col>15</xdr:col>
      <xdr:colOff>269875</xdr:colOff>
      <xdr:row>108</xdr:row>
      <xdr:rowOff>30480</xdr:rowOff>
    </xdr:to>
    <xdr:cxnSp macro="">
      <xdr:nvCxnSpPr>
        <xdr:cNvPr id="333" name="直線コネクタ 332"/>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334"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335" name="直線コネクタ 334"/>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31259</xdr:rowOff>
    </xdr:from>
    <xdr:ext cx="469744" cy="259045"/>
    <xdr:sp macro="" textlink="">
      <xdr:nvSpPr>
        <xdr:cNvPr id="336" name="【市民会館】&#10;一人当たり面積平均値テキスト"/>
        <xdr:cNvSpPr txBox="1"/>
      </xdr:nvSpPr>
      <xdr:spPr>
        <a:xfrm>
          <a:off x="1056640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52832</xdr:rowOff>
    </xdr:from>
    <xdr:to>
      <xdr:col>15</xdr:col>
      <xdr:colOff>231775</xdr:colOff>
      <xdr:row>104</xdr:row>
      <xdr:rowOff>154432</xdr:rowOff>
    </xdr:to>
    <xdr:sp macro="" textlink="">
      <xdr:nvSpPr>
        <xdr:cNvPr id="337" name="フローチャート : 判断 336"/>
        <xdr:cNvSpPr/>
      </xdr:nvSpPr>
      <xdr:spPr>
        <a:xfrm>
          <a:off x="10426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100837</xdr:rowOff>
    </xdr:from>
    <xdr:to>
      <xdr:col>14</xdr:col>
      <xdr:colOff>79375</xdr:colOff>
      <xdr:row>106</xdr:row>
      <xdr:rowOff>30987</xdr:rowOff>
    </xdr:to>
    <xdr:sp macro="" textlink="">
      <xdr:nvSpPr>
        <xdr:cNvPr id="338" name="フローチャート : 判断 337"/>
        <xdr:cNvSpPr/>
      </xdr:nvSpPr>
      <xdr:spPr>
        <a:xfrm>
          <a:off x="9588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47514</xdr:rowOff>
    </xdr:from>
    <xdr:ext cx="469744" cy="259045"/>
    <xdr:sp macro="" textlink="">
      <xdr:nvSpPr>
        <xdr:cNvPr id="339" name="n_1aveValue【市民会館】&#10;一人当たり面積"/>
        <xdr:cNvSpPr txBox="1"/>
      </xdr:nvSpPr>
      <xdr:spPr>
        <a:xfrm>
          <a:off x="9391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7113</xdr:rowOff>
    </xdr:from>
    <xdr:to>
      <xdr:col>14</xdr:col>
      <xdr:colOff>79375</xdr:colOff>
      <xdr:row>108</xdr:row>
      <xdr:rowOff>108713</xdr:rowOff>
    </xdr:to>
    <xdr:sp macro="" textlink="">
      <xdr:nvSpPr>
        <xdr:cNvPr id="345" name="円/楕円 344"/>
        <xdr:cNvSpPr/>
      </xdr:nvSpPr>
      <xdr:spPr>
        <a:xfrm>
          <a:off x="9588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99840</xdr:rowOff>
    </xdr:from>
    <xdr:ext cx="469744" cy="259045"/>
    <xdr:sp macro="" textlink="">
      <xdr:nvSpPr>
        <xdr:cNvPr id="346" name="n_1mainValue【市民会館】&#10;一人当たり面積"/>
        <xdr:cNvSpPr txBox="1"/>
      </xdr:nvSpPr>
      <xdr:spPr>
        <a:xfrm>
          <a:off x="93917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7" name="テキスト ボックス 3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8" name="直線コネクタ 35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9" name="テキスト ボックス 35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0" name="直線コネクタ 35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1" name="テキスト ボックス 36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2" name="直線コネクタ 36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3" name="テキスト ボックス 36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4" name="直線コネクタ 36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5" name="テキスト ボックス 36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7" name="テキスト ボックス 36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151638</xdr:rowOff>
    </xdr:from>
    <xdr:to>
      <xdr:col>23</xdr:col>
      <xdr:colOff>516889</xdr:colOff>
      <xdr:row>41</xdr:row>
      <xdr:rowOff>92202</xdr:rowOff>
    </xdr:to>
    <xdr:cxnSp macro="">
      <xdr:nvCxnSpPr>
        <xdr:cNvPr id="369" name="直線コネクタ 368"/>
        <xdr:cNvCxnSpPr/>
      </xdr:nvCxnSpPr>
      <xdr:spPr>
        <a:xfrm flipV="1">
          <a:off x="16318864" y="615238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96029</xdr:rowOff>
    </xdr:from>
    <xdr:ext cx="405111" cy="259045"/>
    <xdr:sp macro="" textlink="">
      <xdr:nvSpPr>
        <xdr:cNvPr id="370" name="【一般廃棄物処理施設】&#10;有形固定資産減価償却率最小値テキスト"/>
        <xdr:cNvSpPr txBox="1"/>
      </xdr:nvSpPr>
      <xdr:spPr>
        <a:xfrm>
          <a:off x="16408400" y="712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41</xdr:row>
      <xdr:rowOff>92202</xdr:rowOff>
    </xdr:from>
    <xdr:to>
      <xdr:col>23</xdr:col>
      <xdr:colOff>606425</xdr:colOff>
      <xdr:row>41</xdr:row>
      <xdr:rowOff>92202</xdr:rowOff>
    </xdr:to>
    <xdr:cxnSp macro="">
      <xdr:nvCxnSpPr>
        <xdr:cNvPr id="371" name="直線コネクタ 370"/>
        <xdr:cNvCxnSpPr/>
      </xdr:nvCxnSpPr>
      <xdr:spPr>
        <a:xfrm>
          <a:off x="16230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98315</xdr:rowOff>
    </xdr:from>
    <xdr:ext cx="405111" cy="259045"/>
    <xdr:sp macro="" textlink="">
      <xdr:nvSpPr>
        <xdr:cNvPr id="372" name="【一般廃棄物処理施設】&#10;有形固定資産減価償却率最大値テキスト"/>
        <xdr:cNvSpPr txBox="1"/>
      </xdr:nvSpPr>
      <xdr:spPr>
        <a:xfrm>
          <a:off x="16408400"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35</xdr:row>
      <xdr:rowOff>151638</xdr:rowOff>
    </xdr:from>
    <xdr:to>
      <xdr:col>23</xdr:col>
      <xdr:colOff>606425</xdr:colOff>
      <xdr:row>35</xdr:row>
      <xdr:rowOff>151638</xdr:rowOff>
    </xdr:to>
    <xdr:cxnSp macro="">
      <xdr:nvCxnSpPr>
        <xdr:cNvPr id="373" name="直線コネクタ 372"/>
        <xdr:cNvCxnSpPr/>
      </xdr:nvCxnSpPr>
      <xdr:spPr>
        <a:xfrm>
          <a:off x="16230600" y="615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4" name="【一般廃棄物処理施設】&#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5" name="フローチャート : 判断 374"/>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100838</xdr:rowOff>
    </xdr:from>
    <xdr:to>
      <xdr:col>22</xdr:col>
      <xdr:colOff>415925</xdr:colOff>
      <xdr:row>34</xdr:row>
      <xdr:rowOff>30988</xdr:rowOff>
    </xdr:to>
    <xdr:sp macro="" textlink="">
      <xdr:nvSpPr>
        <xdr:cNvPr id="376" name="フローチャート : 判断 375"/>
        <xdr:cNvSpPr/>
      </xdr:nvSpPr>
      <xdr:spPr>
        <a:xfrm>
          <a:off x="15430500" y="575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47515</xdr:rowOff>
    </xdr:from>
    <xdr:ext cx="405111" cy="259045"/>
    <xdr:sp macro="" textlink="">
      <xdr:nvSpPr>
        <xdr:cNvPr id="377" name="n_1aveValue【一般廃棄物処理施設】&#10;有形固定資産減価償却率"/>
        <xdr:cNvSpPr txBox="1"/>
      </xdr:nvSpPr>
      <xdr:spPr>
        <a:xfrm>
          <a:off x="15266043"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68834</xdr:rowOff>
    </xdr:from>
    <xdr:to>
      <xdr:col>22</xdr:col>
      <xdr:colOff>415925</xdr:colOff>
      <xdr:row>35</xdr:row>
      <xdr:rowOff>170434</xdr:rowOff>
    </xdr:to>
    <xdr:sp macro="" textlink="">
      <xdr:nvSpPr>
        <xdr:cNvPr id="383" name="円/楕円 382"/>
        <xdr:cNvSpPr/>
      </xdr:nvSpPr>
      <xdr:spPr>
        <a:xfrm>
          <a:off x="15430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161561</xdr:rowOff>
    </xdr:from>
    <xdr:ext cx="405111" cy="259045"/>
    <xdr:sp macro="" textlink="">
      <xdr:nvSpPr>
        <xdr:cNvPr id="384" name="n_1mainValue【一般廃棄物処理施設】&#10;有形固定資産減価償却率"/>
        <xdr:cNvSpPr txBox="1"/>
      </xdr:nvSpPr>
      <xdr:spPr>
        <a:xfrm>
          <a:off x="15266043" y="616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5" name="直線コネクタ 39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96" name="テキスト ボックス 39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7" name="直線コネクタ 39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98" name="テキスト ボックス 39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9" name="直線コネクタ 39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0" name="テキスト ボックス 39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1" name="直線コネクタ 40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2" name="テキスト ボックス 40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3" name="直線コネクタ 40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04" name="テキスト ボックス 40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5" name="直線コネクタ 40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06" name="テキスト ボックス 40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8" name="テキスト ボックス 40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77724</xdr:rowOff>
    </xdr:from>
    <xdr:to>
      <xdr:col>32</xdr:col>
      <xdr:colOff>186689</xdr:colOff>
      <xdr:row>41</xdr:row>
      <xdr:rowOff>113691</xdr:rowOff>
    </xdr:to>
    <xdr:cxnSp macro="">
      <xdr:nvCxnSpPr>
        <xdr:cNvPr id="410" name="直線コネクタ 409"/>
        <xdr:cNvCxnSpPr/>
      </xdr:nvCxnSpPr>
      <xdr:spPr>
        <a:xfrm flipV="1">
          <a:off x="22160864" y="5564124"/>
          <a:ext cx="0" cy="15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117518</xdr:rowOff>
    </xdr:from>
    <xdr:ext cx="534377" cy="259045"/>
    <xdr:sp macro="" textlink="">
      <xdr:nvSpPr>
        <xdr:cNvPr id="411" name="【一般廃棄物処理施設】&#10;一人当たり有形固定資産（償却資産）額最小値テキスト"/>
        <xdr:cNvSpPr txBox="1"/>
      </xdr:nvSpPr>
      <xdr:spPr>
        <a:xfrm>
          <a:off x="22250400" y="71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13,806</a:t>
          </a:r>
          <a:endParaRPr kumimoji="1" lang="ja-JP" altLang="en-US" sz="1000" b="1">
            <a:latin typeface="ＭＳ Ｐゴシック"/>
          </a:endParaRPr>
        </a:p>
      </xdr:txBody>
    </xdr:sp>
    <xdr:clientData/>
  </xdr:oneCellAnchor>
  <xdr:twoCellAnchor>
    <xdr:from>
      <xdr:col>32</xdr:col>
      <xdr:colOff>98425</xdr:colOff>
      <xdr:row>41</xdr:row>
      <xdr:rowOff>113691</xdr:rowOff>
    </xdr:from>
    <xdr:to>
      <xdr:col>32</xdr:col>
      <xdr:colOff>276225</xdr:colOff>
      <xdr:row>41</xdr:row>
      <xdr:rowOff>113691</xdr:rowOff>
    </xdr:to>
    <xdr:cxnSp macro="">
      <xdr:nvCxnSpPr>
        <xdr:cNvPr id="412" name="直線コネクタ 411"/>
        <xdr:cNvCxnSpPr/>
      </xdr:nvCxnSpPr>
      <xdr:spPr>
        <a:xfrm>
          <a:off x="22072600" y="714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24401</xdr:rowOff>
    </xdr:from>
    <xdr:ext cx="599010" cy="259045"/>
    <xdr:sp macro="" textlink="">
      <xdr:nvSpPr>
        <xdr:cNvPr id="413" name="【一般廃棄物処理施設】&#10;一人当たり有形固定資産（償却資産）額最大値テキスト"/>
        <xdr:cNvSpPr txBox="1"/>
      </xdr:nvSpPr>
      <xdr:spPr>
        <a:xfrm>
          <a:off x="22250400" y="533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158,860</a:t>
          </a:r>
          <a:endParaRPr kumimoji="1" lang="ja-JP" altLang="en-US" sz="1000" b="1">
            <a:latin typeface="ＭＳ Ｐゴシック"/>
          </a:endParaRPr>
        </a:p>
      </xdr:txBody>
    </xdr:sp>
    <xdr:clientData/>
  </xdr:oneCellAnchor>
  <xdr:twoCellAnchor>
    <xdr:from>
      <xdr:col>32</xdr:col>
      <xdr:colOff>98425</xdr:colOff>
      <xdr:row>32</xdr:row>
      <xdr:rowOff>77724</xdr:rowOff>
    </xdr:from>
    <xdr:to>
      <xdr:col>32</xdr:col>
      <xdr:colOff>276225</xdr:colOff>
      <xdr:row>32</xdr:row>
      <xdr:rowOff>77724</xdr:rowOff>
    </xdr:to>
    <xdr:cxnSp macro="">
      <xdr:nvCxnSpPr>
        <xdr:cNvPr id="414" name="直線コネクタ 413"/>
        <xdr:cNvCxnSpPr/>
      </xdr:nvCxnSpPr>
      <xdr:spPr>
        <a:xfrm>
          <a:off x="22072600" y="556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148847</xdr:rowOff>
    </xdr:from>
    <xdr:ext cx="534377" cy="259045"/>
    <xdr:sp macro="" textlink="">
      <xdr:nvSpPr>
        <xdr:cNvPr id="415" name="【一般廃棄物処理施設】&#10;一人当たり有形固定資産（償却資産）額平均値テキスト"/>
        <xdr:cNvSpPr txBox="1"/>
      </xdr:nvSpPr>
      <xdr:spPr>
        <a:xfrm>
          <a:off x="22250400" y="6663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170420</xdr:rowOff>
    </xdr:from>
    <xdr:to>
      <xdr:col>32</xdr:col>
      <xdr:colOff>238125</xdr:colOff>
      <xdr:row>39</xdr:row>
      <xdr:rowOff>100570</xdr:rowOff>
    </xdr:to>
    <xdr:sp macro="" textlink="">
      <xdr:nvSpPr>
        <xdr:cNvPr id="416" name="フローチャート : 判断 415"/>
        <xdr:cNvSpPr/>
      </xdr:nvSpPr>
      <xdr:spPr>
        <a:xfrm>
          <a:off x="22110700" y="6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67625</xdr:rowOff>
    </xdr:from>
    <xdr:to>
      <xdr:col>31</xdr:col>
      <xdr:colOff>85725</xdr:colOff>
      <xdr:row>39</xdr:row>
      <xdr:rowOff>169225</xdr:rowOff>
    </xdr:to>
    <xdr:sp macro="" textlink="">
      <xdr:nvSpPr>
        <xdr:cNvPr id="417" name="フローチャート : 判断 416"/>
        <xdr:cNvSpPr/>
      </xdr:nvSpPr>
      <xdr:spPr>
        <a:xfrm>
          <a:off x="21272500" y="675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160352</xdr:rowOff>
    </xdr:from>
    <xdr:ext cx="534377" cy="259045"/>
    <xdr:sp macro="" textlink="">
      <xdr:nvSpPr>
        <xdr:cNvPr id="418" name="n_1aveValue【一般廃棄物処理施設】&#10;一人当たり有形固定資産（償却資産）額"/>
        <xdr:cNvSpPr txBox="1"/>
      </xdr:nvSpPr>
      <xdr:spPr>
        <a:xfrm>
          <a:off x="21043411" y="684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9" name="テキスト ボックス 4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0" name="テキスト ボックス 4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1" name="テキスト ボックス 4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2" name="テキスト ボックス 4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3" name="テキスト ボックス 4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52494</xdr:rowOff>
    </xdr:from>
    <xdr:to>
      <xdr:col>31</xdr:col>
      <xdr:colOff>85725</xdr:colOff>
      <xdr:row>39</xdr:row>
      <xdr:rowOff>154094</xdr:rowOff>
    </xdr:to>
    <xdr:sp macro="" textlink="">
      <xdr:nvSpPr>
        <xdr:cNvPr id="424" name="円/楕円 423"/>
        <xdr:cNvSpPr/>
      </xdr:nvSpPr>
      <xdr:spPr>
        <a:xfrm>
          <a:off x="21272500" y="67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170621</xdr:rowOff>
    </xdr:from>
    <xdr:ext cx="534377" cy="259045"/>
    <xdr:sp macro="" textlink="">
      <xdr:nvSpPr>
        <xdr:cNvPr id="425" name="n_1mainValue【一般廃棄物処理施設】&#10;一人当たり有形固定資産（償却資産）額"/>
        <xdr:cNvSpPr txBox="1"/>
      </xdr:nvSpPr>
      <xdr:spPr>
        <a:xfrm>
          <a:off x="21043411" y="651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7" name="直線コネクタ 4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8" name="テキスト ボックス 4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9" name="直線コネクタ 4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0" name="テキスト ボックス 4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1" name="直線コネクタ 4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2" name="テキスト ボックス 4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3" name="直線コネクタ 4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4" name="テキスト ボックス 4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139446</xdr:rowOff>
    </xdr:from>
    <xdr:to>
      <xdr:col>23</xdr:col>
      <xdr:colOff>516889</xdr:colOff>
      <xdr:row>60</xdr:row>
      <xdr:rowOff>155448</xdr:rowOff>
    </xdr:to>
    <xdr:cxnSp macro="">
      <xdr:nvCxnSpPr>
        <xdr:cNvPr id="448" name="直線コネクタ 447"/>
        <xdr:cNvCxnSpPr/>
      </xdr:nvCxnSpPr>
      <xdr:spPr>
        <a:xfrm flipV="1">
          <a:off x="16318864" y="9569196"/>
          <a:ext cx="0" cy="87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159275</xdr:rowOff>
    </xdr:from>
    <xdr:ext cx="405111" cy="259045"/>
    <xdr:sp macro="" textlink="">
      <xdr:nvSpPr>
        <xdr:cNvPr id="449" name="【保健センター・保健所】&#10;有形固定資産減価償却率最小値テキスト"/>
        <xdr:cNvSpPr txBox="1"/>
      </xdr:nvSpPr>
      <xdr:spPr>
        <a:xfrm>
          <a:off x="16408400" y="10446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60</xdr:row>
      <xdr:rowOff>155448</xdr:rowOff>
    </xdr:from>
    <xdr:to>
      <xdr:col>23</xdr:col>
      <xdr:colOff>606425</xdr:colOff>
      <xdr:row>60</xdr:row>
      <xdr:rowOff>155448</xdr:rowOff>
    </xdr:to>
    <xdr:cxnSp macro="">
      <xdr:nvCxnSpPr>
        <xdr:cNvPr id="450" name="直線コネクタ 449"/>
        <xdr:cNvCxnSpPr/>
      </xdr:nvCxnSpPr>
      <xdr:spPr>
        <a:xfrm>
          <a:off x="16230600" y="1044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86123</xdr:rowOff>
    </xdr:from>
    <xdr:ext cx="405111" cy="259045"/>
    <xdr:sp macro="" textlink="">
      <xdr:nvSpPr>
        <xdr:cNvPr id="451" name="【保健センター・保健所】&#10;有形固定資産減価償却率最大値テキスト"/>
        <xdr:cNvSpPr txBox="1"/>
      </xdr:nvSpPr>
      <xdr:spPr>
        <a:xfrm>
          <a:off x="16408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55</xdr:row>
      <xdr:rowOff>139446</xdr:rowOff>
    </xdr:from>
    <xdr:to>
      <xdr:col>23</xdr:col>
      <xdr:colOff>606425</xdr:colOff>
      <xdr:row>55</xdr:row>
      <xdr:rowOff>139446</xdr:rowOff>
    </xdr:to>
    <xdr:cxnSp macro="">
      <xdr:nvCxnSpPr>
        <xdr:cNvPr id="452" name="直線コネクタ 451"/>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78503</xdr:rowOff>
    </xdr:from>
    <xdr:ext cx="405111" cy="259045"/>
    <xdr:sp macro="" textlink="">
      <xdr:nvSpPr>
        <xdr:cNvPr id="453" name="【保健センター・保健所】&#10;有形固定資産減価償却率平均値テキスト"/>
        <xdr:cNvSpPr txBox="1"/>
      </xdr:nvSpPr>
      <xdr:spPr>
        <a:xfrm>
          <a:off x="16408400" y="10022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100076</xdr:rowOff>
    </xdr:from>
    <xdr:to>
      <xdr:col>23</xdr:col>
      <xdr:colOff>568325</xdr:colOff>
      <xdr:row>59</xdr:row>
      <xdr:rowOff>30226</xdr:rowOff>
    </xdr:to>
    <xdr:sp macro="" textlink="">
      <xdr:nvSpPr>
        <xdr:cNvPr id="454" name="フローチャート : 判断 453"/>
        <xdr:cNvSpPr/>
      </xdr:nvSpPr>
      <xdr:spPr>
        <a:xfrm>
          <a:off x="162687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70358</xdr:rowOff>
    </xdr:from>
    <xdr:to>
      <xdr:col>22</xdr:col>
      <xdr:colOff>415925</xdr:colOff>
      <xdr:row>62</xdr:row>
      <xdr:rowOff>508</xdr:rowOff>
    </xdr:to>
    <xdr:sp macro="" textlink="">
      <xdr:nvSpPr>
        <xdr:cNvPr id="455" name="フローチャート : 判断 454"/>
        <xdr:cNvSpPr/>
      </xdr:nvSpPr>
      <xdr:spPr>
        <a:xfrm>
          <a:off x="1543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17035</xdr:rowOff>
    </xdr:from>
    <xdr:ext cx="405111" cy="259045"/>
    <xdr:sp macro="" textlink="">
      <xdr:nvSpPr>
        <xdr:cNvPr id="456" name="n_1aveValue【保健センター・保健所】&#10;有形固定資産減価償却率"/>
        <xdr:cNvSpPr txBox="1"/>
      </xdr:nvSpPr>
      <xdr:spPr>
        <a:xfrm>
          <a:off x="15266043"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109220</xdr:rowOff>
    </xdr:from>
    <xdr:to>
      <xdr:col>22</xdr:col>
      <xdr:colOff>415925</xdr:colOff>
      <xdr:row>63</xdr:row>
      <xdr:rowOff>39370</xdr:rowOff>
    </xdr:to>
    <xdr:sp macro="" textlink="">
      <xdr:nvSpPr>
        <xdr:cNvPr id="462" name="円/楕円 461"/>
        <xdr:cNvSpPr/>
      </xdr:nvSpPr>
      <xdr:spPr>
        <a:xfrm>
          <a:off x="1543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30497</xdr:rowOff>
    </xdr:from>
    <xdr:ext cx="405111" cy="259045"/>
    <xdr:sp macro="" textlink="">
      <xdr:nvSpPr>
        <xdr:cNvPr id="463" name="n_1mainValue【保健センター・保健所】&#10;有形固定資産減価償却率"/>
        <xdr:cNvSpPr txBox="1"/>
      </xdr:nvSpPr>
      <xdr:spPr>
        <a:xfrm>
          <a:off x="15266043"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76200</xdr:rowOff>
    </xdr:from>
    <xdr:to>
      <xdr:col>32</xdr:col>
      <xdr:colOff>186689</xdr:colOff>
      <xdr:row>63</xdr:row>
      <xdr:rowOff>133350</xdr:rowOff>
    </xdr:to>
    <xdr:cxnSp macro="">
      <xdr:nvCxnSpPr>
        <xdr:cNvPr id="487" name="直線コネクタ 486"/>
        <xdr:cNvCxnSpPr/>
      </xdr:nvCxnSpPr>
      <xdr:spPr>
        <a:xfrm flipV="1">
          <a:off x="22160864" y="10363200"/>
          <a:ext cx="0" cy="57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488"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489" name="直線コネクタ 488"/>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22877</xdr:rowOff>
    </xdr:from>
    <xdr:ext cx="469744" cy="259045"/>
    <xdr:sp macro="" textlink="">
      <xdr:nvSpPr>
        <xdr:cNvPr id="490" name="【保健センター・保健所】&#10;一人当たり面積最大値テキスト"/>
        <xdr:cNvSpPr txBox="1"/>
      </xdr:nvSpPr>
      <xdr:spPr>
        <a:xfrm>
          <a:off x="2225040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60</xdr:row>
      <xdr:rowOff>76200</xdr:rowOff>
    </xdr:from>
    <xdr:to>
      <xdr:col>32</xdr:col>
      <xdr:colOff>276225</xdr:colOff>
      <xdr:row>60</xdr:row>
      <xdr:rowOff>76200</xdr:rowOff>
    </xdr:to>
    <xdr:cxnSp macro="">
      <xdr:nvCxnSpPr>
        <xdr:cNvPr id="491" name="直線コネクタ 490"/>
        <xdr:cNvCxnSpPr/>
      </xdr:nvCxnSpPr>
      <xdr:spPr>
        <a:xfrm>
          <a:off x="220726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137177</xdr:rowOff>
    </xdr:from>
    <xdr:ext cx="469744" cy="259045"/>
    <xdr:sp macro="" textlink="">
      <xdr:nvSpPr>
        <xdr:cNvPr id="492" name="【保健センター・保健所】&#10;一人当たり面積平均値テキスト"/>
        <xdr:cNvSpPr txBox="1"/>
      </xdr:nvSpPr>
      <xdr:spPr>
        <a:xfrm>
          <a:off x="222504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158750</xdr:rowOff>
    </xdr:from>
    <xdr:to>
      <xdr:col>32</xdr:col>
      <xdr:colOff>238125</xdr:colOff>
      <xdr:row>62</xdr:row>
      <xdr:rowOff>88900</xdr:rowOff>
    </xdr:to>
    <xdr:sp macro="" textlink="">
      <xdr:nvSpPr>
        <xdr:cNvPr id="493" name="フローチャート : 判断 492"/>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82550</xdr:rowOff>
    </xdr:from>
    <xdr:to>
      <xdr:col>31</xdr:col>
      <xdr:colOff>85725</xdr:colOff>
      <xdr:row>60</xdr:row>
      <xdr:rowOff>12700</xdr:rowOff>
    </xdr:to>
    <xdr:sp macro="" textlink="">
      <xdr:nvSpPr>
        <xdr:cNvPr id="494" name="フローチャート : 判断 493"/>
        <xdr:cNvSpPr/>
      </xdr:nvSpPr>
      <xdr:spPr>
        <a:xfrm>
          <a:off x="21272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3827</xdr:rowOff>
    </xdr:from>
    <xdr:ext cx="469744" cy="259045"/>
    <xdr:sp macro="" textlink="">
      <xdr:nvSpPr>
        <xdr:cNvPr id="495" name="n_1aveValue【保健センター・保健所】&#10;一人当たり面積"/>
        <xdr:cNvSpPr txBox="1"/>
      </xdr:nvSpPr>
      <xdr:spPr>
        <a:xfrm>
          <a:off x="21075727" y="1029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6350</xdr:rowOff>
    </xdr:from>
    <xdr:to>
      <xdr:col>31</xdr:col>
      <xdr:colOff>85725</xdr:colOff>
      <xdr:row>55</xdr:row>
      <xdr:rowOff>107950</xdr:rowOff>
    </xdr:to>
    <xdr:sp macro="" textlink="">
      <xdr:nvSpPr>
        <xdr:cNvPr id="501" name="円/楕円 500"/>
        <xdr:cNvSpPr/>
      </xdr:nvSpPr>
      <xdr:spPr>
        <a:xfrm>
          <a:off x="21272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124477</xdr:rowOff>
    </xdr:from>
    <xdr:ext cx="469744" cy="259045"/>
    <xdr:sp macro="" textlink="">
      <xdr:nvSpPr>
        <xdr:cNvPr id="502" name="n_1mainValue【保健センター・保健所】&#10;一人当たり面積"/>
        <xdr:cNvSpPr txBox="1"/>
      </xdr:nvSpPr>
      <xdr:spPr>
        <a:xfrm>
          <a:off x="21075727"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3" name="テキスト ボックス 51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514" name="直線コネクタ 513"/>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515" name="テキスト ボックス 514"/>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516" name="直線コネクタ 515"/>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517" name="テキスト ボックス 516"/>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518" name="直線コネクタ 517"/>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519" name="テキスト ボックス 518"/>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0" name="直線コネクタ 51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1" name="テキスト ボックス 52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522" name="直線コネクタ 521"/>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523" name="テキスト ボックス 522"/>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524" name="直線コネクタ 523"/>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525" name="テキスト ボックス 524"/>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526" name="直線コネクタ 525"/>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527" name="テキスト ボックス 526"/>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8" name="直線コネクタ 5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9" name="テキスト ボックス 52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60961</xdr:rowOff>
    </xdr:from>
    <xdr:to>
      <xdr:col>23</xdr:col>
      <xdr:colOff>516889</xdr:colOff>
      <xdr:row>85</xdr:row>
      <xdr:rowOff>169545</xdr:rowOff>
    </xdr:to>
    <xdr:cxnSp macro="">
      <xdr:nvCxnSpPr>
        <xdr:cNvPr id="531" name="直線コネクタ 530"/>
        <xdr:cNvCxnSpPr/>
      </xdr:nvCxnSpPr>
      <xdr:spPr>
        <a:xfrm flipV="1">
          <a:off x="16318864" y="13434061"/>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1922</xdr:rowOff>
    </xdr:from>
    <xdr:ext cx="405111" cy="259045"/>
    <xdr:sp macro="" textlink="">
      <xdr:nvSpPr>
        <xdr:cNvPr id="532" name="【消防施設】&#10;有形固定資産減価償却率最小値テキスト"/>
        <xdr:cNvSpPr txBox="1"/>
      </xdr:nvSpPr>
      <xdr:spPr>
        <a:xfrm>
          <a:off x="16408400"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169545</xdr:rowOff>
    </xdr:from>
    <xdr:to>
      <xdr:col>23</xdr:col>
      <xdr:colOff>606425</xdr:colOff>
      <xdr:row>85</xdr:row>
      <xdr:rowOff>169545</xdr:rowOff>
    </xdr:to>
    <xdr:cxnSp macro="">
      <xdr:nvCxnSpPr>
        <xdr:cNvPr id="533" name="直線コネクタ 532"/>
        <xdr:cNvCxnSpPr/>
      </xdr:nvCxnSpPr>
      <xdr:spPr>
        <a:xfrm>
          <a:off x="16230600" y="1474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7638</xdr:rowOff>
    </xdr:from>
    <xdr:ext cx="405111" cy="259045"/>
    <xdr:sp macro="" textlink="">
      <xdr:nvSpPr>
        <xdr:cNvPr id="534" name="【消防施設】&#10;有形固定資産減価償却率最大値テキスト"/>
        <xdr:cNvSpPr txBox="1"/>
      </xdr:nvSpPr>
      <xdr:spPr>
        <a:xfrm>
          <a:off x="16408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78</xdr:row>
      <xdr:rowOff>60961</xdr:rowOff>
    </xdr:from>
    <xdr:to>
      <xdr:col>23</xdr:col>
      <xdr:colOff>606425</xdr:colOff>
      <xdr:row>78</xdr:row>
      <xdr:rowOff>60961</xdr:rowOff>
    </xdr:to>
    <xdr:cxnSp macro="">
      <xdr:nvCxnSpPr>
        <xdr:cNvPr id="535" name="直線コネクタ 534"/>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111459</xdr:rowOff>
    </xdr:from>
    <xdr:ext cx="405111" cy="259045"/>
    <xdr:sp macro="" textlink="">
      <xdr:nvSpPr>
        <xdr:cNvPr id="536" name="【消防施設】&#10;有形固定資産減価償却率平均値テキスト"/>
        <xdr:cNvSpPr txBox="1"/>
      </xdr:nvSpPr>
      <xdr:spPr>
        <a:xfrm>
          <a:off x="16408400" y="13998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133032</xdr:rowOff>
    </xdr:from>
    <xdr:to>
      <xdr:col>23</xdr:col>
      <xdr:colOff>568325</xdr:colOff>
      <xdr:row>82</xdr:row>
      <xdr:rowOff>63182</xdr:rowOff>
    </xdr:to>
    <xdr:sp macro="" textlink="">
      <xdr:nvSpPr>
        <xdr:cNvPr id="537" name="フローチャート : 判断 536"/>
        <xdr:cNvSpPr/>
      </xdr:nvSpPr>
      <xdr:spPr>
        <a:xfrm>
          <a:off x="16268700" y="140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104457</xdr:rowOff>
    </xdr:from>
    <xdr:to>
      <xdr:col>22</xdr:col>
      <xdr:colOff>415925</xdr:colOff>
      <xdr:row>82</xdr:row>
      <xdr:rowOff>34607</xdr:rowOff>
    </xdr:to>
    <xdr:sp macro="" textlink="">
      <xdr:nvSpPr>
        <xdr:cNvPr id="538" name="フローチャート : 判断 537"/>
        <xdr:cNvSpPr/>
      </xdr:nvSpPr>
      <xdr:spPr>
        <a:xfrm>
          <a:off x="15430500" y="1399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25734</xdr:rowOff>
    </xdr:from>
    <xdr:ext cx="405111" cy="259045"/>
    <xdr:sp macro="" textlink="">
      <xdr:nvSpPr>
        <xdr:cNvPr id="539" name="n_1aveValue【消防施設】&#10;有形固定資産減価償却率"/>
        <xdr:cNvSpPr txBox="1"/>
      </xdr:nvSpPr>
      <xdr:spPr>
        <a:xfrm>
          <a:off x="15266043" y="14084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0" name="テキスト ボックス 5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1" name="テキスト ボックス 5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2" name="テキスト ボックス 5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3" name="テキスト ボックス 5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4" name="テキスト ボックス 5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153036</xdr:rowOff>
    </xdr:from>
    <xdr:to>
      <xdr:col>22</xdr:col>
      <xdr:colOff>415925</xdr:colOff>
      <xdr:row>81</xdr:row>
      <xdr:rowOff>83186</xdr:rowOff>
    </xdr:to>
    <xdr:sp macro="" textlink="">
      <xdr:nvSpPr>
        <xdr:cNvPr id="545" name="円/楕円 544"/>
        <xdr:cNvSpPr/>
      </xdr:nvSpPr>
      <xdr:spPr>
        <a:xfrm>
          <a:off x="15430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99713</xdr:rowOff>
    </xdr:from>
    <xdr:ext cx="405111" cy="259045"/>
    <xdr:sp macro="" textlink="">
      <xdr:nvSpPr>
        <xdr:cNvPr id="546" name="n_1mainValue【消防施設】&#10;有形固定資産減価償却率"/>
        <xdr:cNvSpPr txBox="1"/>
      </xdr:nvSpPr>
      <xdr:spPr>
        <a:xfrm>
          <a:off x="15266043"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7" name="正方形/長方形 5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8" name="正方形/長方形 5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9" name="正方形/長方形 5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0" name="正方形/長方形 5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1" name="正方形/長方形 5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2" name="正方形/長方形 5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3" name="正方形/長方形 5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4" name="正方形/長方形 5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5" name="テキスト ボックス 5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6" name="直線コネクタ 5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7" name="直線コネクタ 5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8" name="テキスト ボックス 5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9" name="直線コネクタ 5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0" name="テキスト ボックス 5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1" name="直線コネクタ 5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2" name="テキスト ボックス 5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3" name="直線コネクタ 5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4" name="テキスト ボックス 5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5" name="直線コネクタ 5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6" name="テキスト ボックス 5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7" name="直線コネクタ 5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8" name="テキスト ボックス 5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139700</xdr:rowOff>
    </xdr:from>
    <xdr:to>
      <xdr:col>32</xdr:col>
      <xdr:colOff>186689</xdr:colOff>
      <xdr:row>86</xdr:row>
      <xdr:rowOff>50800</xdr:rowOff>
    </xdr:to>
    <xdr:cxnSp macro="">
      <xdr:nvCxnSpPr>
        <xdr:cNvPr id="570" name="直線コネクタ 569"/>
        <xdr:cNvCxnSpPr/>
      </xdr:nvCxnSpPr>
      <xdr:spPr>
        <a:xfrm flipV="1">
          <a:off x="22160864" y="135128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54627</xdr:rowOff>
    </xdr:from>
    <xdr:ext cx="469744" cy="259045"/>
    <xdr:sp macro="" textlink="">
      <xdr:nvSpPr>
        <xdr:cNvPr id="571" name="【消防施設】&#10;一人当たり面積最小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50800</xdr:rowOff>
    </xdr:from>
    <xdr:to>
      <xdr:col>32</xdr:col>
      <xdr:colOff>276225</xdr:colOff>
      <xdr:row>86</xdr:row>
      <xdr:rowOff>50800</xdr:rowOff>
    </xdr:to>
    <xdr:cxnSp macro="">
      <xdr:nvCxnSpPr>
        <xdr:cNvPr id="572" name="直線コネクタ 571"/>
        <xdr:cNvCxnSpPr/>
      </xdr:nvCxnSpPr>
      <xdr:spPr>
        <a:xfrm>
          <a:off x="22072600" y="1479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86377</xdr:rowOff>
    </xdr:from>
    <xdr:ext cx="469744" cy="259045"/>
    <xdr:sp macro="" textlink="">
      <xdr:nvSpPr>
        <xdr:cNvPr id="573" name="【消防施設】&#10;一人当たり面積最大値テキスト"/>
        <xdr:cNvSpPr txBox="1"/>
      </xdr:nvSpPr>
      <xdr:spPr>
        <a:xfrm>
          <a:off x="222504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78</xdr:row>
      <xdr:rowOff>139700</xdr:rowOff>
    </xdr:from>
    <xdr:to>
      <xdr:col>32</xdr:col>
      <xdr:colOff>276225</xdr:colOff>
      <xdr:row>78</xdr:row>
      <xdr:rowOff>139700</xdr:rowOff>
    </xdr:to>
    <xdr:cxnSp macro="">
      <xdr:nvCxnSpPr>
        <xdr:cNvPr id="574" name="直線コネクタ 573"/>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86377</xdr:rowOff>
    </xdr:from>
    <xdr:ext cx="469744" cy="259045"/>
    <xdr:sp macro="" textlink="">
      <xdr:nvSpPr>
        <xdr:cNvPr id="575" name="【消防施設】&#10;一人当たり面積平均値テキスト"/>
        <xdr:cNvSpPr txBox="1"/>
      </xdr:nvSpPr>
      <xdr:spPr>
        <a:xfrm>
          <a:off x="22250400" y="1431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107950</xdr:rowOff>
    </xdr:from>
    <xdr:to>
      <xdr:col>32</xdr:col>
      <xdr:colOff>238125</xdr:colOff>
      <xdr:row>84</xdr:row>
      <xdr:rowOff>38100</xdr:rowOff>
    </xdr:to>
    <xdr:sp macro="" textlink="">
      <xdr:nvSpPr>
        <xdr:cNvPr id="576" name="フローチャート : 判断 575"/>
        <xdr:cNvSpPr/>
      </xdr:nvSpPr>
      <xdr:spPr>
        <a:xfrm>
          <a:off x="22110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69850</xdr:rowOff>
    </xdr:from>
    <xdr:to>
      <xdr:col>31</xdr:col>
      <xdr:colOff>85725</xdr:colOff>
      <xdr:row>84</xdr:row>
      <xdr:rowOff>0</xdr:rowOff>
    </xdr:to>
    <xdr:sp macro="" textlink="">
      <xdr:nvSpPr>
        <xdr:cNvPr id="577" name="フローチャート : 判断 576"/>
        <xdr:cNvSpPr/>
      </xdr:nvSpPr>
      <xdr:spPr>
        <a:xfrm>
          <a:off x="21272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162577</xdr:rowOff>
    </xdr:from>
    <xdr:ext cx="469744" cy="259045"/>
    <xdr:sp macro="" textlink="">
      <xdr:nvSpPr>
        <xdr:cNvPr id="578" name="n_1aveValue【消防施設】&#10;一人当たり面積"/>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9" name="テキスト ボックス 5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0" name="テキスト ボックス 5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1" name="テキスト ボックス 5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2" name="テキスト ボックス 5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3" name="テキスト ボックス 5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57150</xdr:rowOff>
    </xdr:from>
    <xdr:to>
      <xdr:col>31</xdr:col>
      <xdr:colOff>85725</xdr:colOff>
      <xdr:row>83</xdr:row>
      <xdr:rowOff>158750</xdr:rowOff>
    </xdr:to>
    <xdr:sp macro="" textlink="">
      <xdr:nvSpPr>
        <xdr:cNvPr id="584" name="円/楕円 583"/>
        <xdr:cNvSpPr/>
      </xdr:nvSpPr>
      <xdr:spPr>
        <a:xfrm>
          <a:off x="21272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3827</xdr:rowOff>
    </xdr:from>
    <xdr:ext cx="469744" cy="259045"/>
    <xdr:sp macro="" textlink="">
      <xdr:nvSpPr>
        <xdr:cNvPr id="585" name="n_1main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6" name="直線コネクタ 5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7" name="テキスト ボックス 5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8" name="直線コネクタ 5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9" name="テキスト ボックス 5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0" name="直線コネクタ 5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01" name="テキスト ボックス 6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2" name="直線コネクタ 6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03" name="テキスト ボックス 6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4" name="直線コネクタ 6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5" name="テキスト ボックス 6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6" name="直線コネクタ 6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7" name="テキスト ボックス 6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113756</xdr:rowOff>
    </xdr:from>
    <xdr:to>
      <xdr:col>23</xdr:col>
      <xdr:colOff>516889</xdr:colOff>
      <xdr:row>107</xdr:row>
      <xdr:rowOff>149679</xdr:rowOff>
    </xdr:to>
    <xdr:cxnSp macro="">
      <xdr:nvCxnSpPr>
        <xdr:cNvPr id="611" name="直線コネクタ 610"/>
        <xdr:cNvCxnSpPr/>
      </xdr:nvCxnSpPr>
      <xdr:spPr>
        <a:xfrm flipV="1">
          <a:off x="16318864" y="1725875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153506</xdr:rowOff>
    </xdr:from>
    <xdr:ext cx="405111" cy="259045"/>
    <xdr:sp macro="" textlink="">
      <xdr:nvSpPr>
        <xdr:cNvPr id="612" name="【庁舎】&#10;有形固定資産減価償却率最小値テキスト"/>
        <xdr:cNvSpPr txBox="1"/>
      </xdr:nvSpPr>
      <xdr:spPr>
        <a:xfrm>
          <a:off x="16408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428625</xdr:colOff>
      <xdr:row>107</xdr:row>
      <xdr:rowOff>149679</xdr:rowOff>
    </xdr:from>
    <xdr:to>
      <xdr:col>23</xdr:col>
      <xdr:colOff>606425</xdr:colOff>
      <xdr:row>107</xdr:row>
      <xdr:rowOff>149679</xdr:rowOff>
    </xdr:to>
    <xdr:cxnSp macro="">
      <xdr:nvCxnSpPr>
        <xdr:cNvPr id="613" name="直線コネクタ 612"/>
        <xdr:cNvCxnSpPr/>
      </xdr:nvCxnSpPr>
      <xdr:spPr>
        <a:xfrm>
          <a:off x="16230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60433</xdr:rowOff>
    </xdr:from>
    <xdr:ext cx="405111" cy="259045"/>
    <xdr:sp macro="" textlink="">
      <xdr:nvSpPr>
        <xdr:cNvPr id="614" name="【庁舎】&#10;有形固定資産減価償却率最大値テキスト"/>
        <xdr:cNvSpPr txBox="1"/>
      </xdr:nvSpPr>
      <xdr:spPr>
        <a:xfrm>
          <a:off x="164084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100</xdr:row>
      <xdr:rowOff>113756</xdr:rowOff>
    </xdr:from>
    <xdr:to>
      <xdr:col>23</xdr:col>
      <xdr:colOff>606425</xdr:colOff>
      <xdr:row>100</xdr:row>
      <xdr:rowOff>113756</xdr:rowOff>
    </xdr:to>
    <xdr:cxnSp macro="">
      <xdr:nvCxnSpPr>
        <xdr:cNvPr id="615" name="直線コネクタ 614"/>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116495</xdr:rowOff>
    </xdr:from>
    <xdr:ext cx="405111" cy="259045"/>
    <xdr:sp macro="" textlink="">
      <xdr:nvSpPr>
        <xdr:cNvPr id="616" name="【庁舎】&#10;有形固定資産減価償却率平均値テキスト"/>
        <xdr:cNvSpPr txBox="1"/>
      </xdr:nvSpPr>
      <xdr:spPr>
        <a:xfrm>
          <a:off x="164084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138068</xdr:rowOff>
    </xdr:from>
    <xdr:to>
      <xdr:col>23</xdr:col>
      <xdr:colOff>568325</xdr:colOff>
      <xdr:row>105</xdr:row>
      <xdr:rowOff>68218</xdr:rowOff>
    </xdr:to>
    <xdr:sp macro="" textlink="">
      <xdr:nvSpPr>
        <xdr:cNvPr id="617" name="フローチャート : 判断 616"/>
        <xdr:cNvSpPr/>
      </xdr:nvSpPr>
      <xdr:spPr>
        <a:xfrm>
          <a:off x="16268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152763</xdr:rowOff>
    </xdr:from>
    <xdr:to>
      <xdr:col>22</xdr:col>
      <xdr:colOff>415925</xdr:colOff>
      <xdr:row>103</xdr:row>
      <xdr:rowOff>82913</xdr:rowOff>
    </xdr:to>
    <xdr:sp macro="" textlink="">
      <xdr:nvSpPr>
        <xdr:cNvPr id="618" name="フローチャート : 判断 617"/>
        <xdr:cNvSpPr/>
      </xdr:nvSpPr>
      <xdr:spPr>
        <a:xfrm>
          <a:off x="15430500" y="1764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74040</xdr:rowOff>
    </xdr:from>
    <xdr:ext cx="405111" cy="259045"/>
    <xdr:sp macro="" textlink="">
      <xdr:nvSpPr>
        <xdr:cNvPr id="619" name="n_1aveValue【庁舎】&#10;有形固定資産減価償却率"/>
        <xdr:cNvSpPr txBox="1"/>
      </xdr:nvSpPr>
      <xdr:spPr>
        <a:xfrm>
          <a:off x="15266043" y="177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136434</xdr:rowOff>
    </xdr:from>
    <xdr:to>
      <xdr:col>22</xdr:col>
      <xdr:colOff>415925</xdr:colOff>
      <xdr:row>102</xdr:row>
      <xdr:rowOff>66584</xdr:rowOff>
    </xdr:to>
    <xdr:sp macro="" textlink="">
      <xdr:nvSpPr>
        <xdr:cNvPr id="625" name="円/楕円 624"/>
        <xdr:cNvSpPr/>
      </xdr:nvSpPr>
      <xdr:spPr>
        <a:xfrm>
          <a:off x="15430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83111</xdr:rowOff>
    </xdr:from>
    <xdr:ext cx="405111" cy="259045"/>
    <xdr:sp macro="" textlink="">
      <xdr:nvSpPr>
        <xdr:cNvPr id="626" name="n_1mainValue【庁舎】&#10;有形固定資産減価償却率"/>
        <xdr:cNvSpPr txBox="1"/>
      </xdr:nvSpPr>
      <xdr:spPr>
        <a:xfrm>
          <a:off x="15266043"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7" name="テキスト ボックス 63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38" name="直線コネクタ 6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9" name="テキスト ボックス 6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0" name="直線コネクタ 6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1" name="テキスト ボックス 6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2" name="直線コネクタ 6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3" name="テキスト ボックス 6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4" name="直線コネクタ 6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5" name="テキスト ボックス 6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6" name="直線コネクタ 6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7" name="テキスト ボックス 6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133350</xdr:rowOff>
    </xdr:to>
    <xdr:cxnSp macro="">
      <xdr:nvCxnSpPr>
        <xdr:cNvPr id="651" name="直線コネクタ 650"/>
        <xdr:cNvCxnSpPr/>
      </xdr:nvCxnSpPr>
      <xdr:spPr>
        <a:xfrm flipV="1">
          <a:off x="22160864" y="17125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652"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653" name="直線コネクタ 652"/>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54"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55" name="直線コネクタ 654"/>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137177</xdr:rowOff>
    </xdr:from>
    <xdr:ext cx="469744" cy="259045"/>
    <xdr:sp macro="" textlink="">
      <xdr:nvSpPr>
        <xdr:cNvPr id="656" name="【庁舎】&#10;一人当たり面積平均値テキスト"/>
        <xdr:cNvSpPr txBox="1"/>
      </xdr:nvSpPr>
      <xdr:spPr>
        <a:xfrm>
          <a:off x="22250400" y="1745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101</xdr:row>
      <xdr:rowOff>158750</xdr:rowOff>
    </xdr:from>
    <xdr:to>
      <xdr:col>32</xdr:col>
      <xdr:colOff>238125</xdr:colOff>
      <xdr:row>102</xdr:row>
      <xdr:rowOff>88900</xdr:rowOff>
    </xdr:to>
    <xdr:sp macro="" textlink="">
      <xdr:nvSpPr>
        <xdr:cNvPr id="657" name="フローチャート : 判断 656"/>
        <xdr:cNvSpPr/>
      </xdr:nvSpPr>
      <xdr:spPr>
        <a:xfrm>
          <a:off x="221107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658" name="フローチャート : 判断 657"/>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99077</xdr:rowOff>
    </xdr:from>
    <xdr:ext cx="469744" cy="259045"/>
    <xdr:sp macro="" textlink="">
      <xdr:nvSpPr>
        <xdr:cNvPr id="659" name="n_1aveValue【庁舎】&#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139700</xdr:rowOff>
    </xdr:from>
    <xdr:to>
      <xdr:col>31</xdr:col>
      <xdr:colOff>85725</xdr:colOff>
      <xdr:row>100</xdr:row>
      <xdr:rowOff>69850</xdr:rowOff>
    </xdr:to>
    <xdr:sp macro="" textlink="">
      <xdr:nvSpPr>
        <xdr:cNvPr id="665" name="円/楕円 664"/>
        <xdr:cNvSpPr/>
      </xdr:nvSpPr>
      <xdr:spPr>
        <a:xfrm>
          <a:off x="21272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86377</xdr:rowOff>
    </xdr:from>
    <xdr:ext cx="469744" cy="259045"/>
    <xdr:sp macro="" textlink="">
      <xdr:nvSpPr>
        <xdr:cNvPr id="666" name="n_1main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廃棄物処理施設、保健センター・保健所、消防施設の類型において、有形固定資産減価償却率は類似団体平均を下回っているが、図書館、体育館・プール、福祉施設、市民会館、庁舎の類型においては、類似団体平均を上回っている。</a:t>
          </a:r>
        </a:p>
        <a:p>
          <a:r>
            <a:rPr kumimoji="1" lang="ja-JP" altLang="en-US" sz="1300">
              <a:latin typeface="ＭＳ Ｐゴシック"/>
            </a:rPr>
            <a:t>一般廃棄物処理施設については、平成２８年度に類似団体平均が低下し、徳島市の平成２７年度の有形固定資産減価償却率が上回っているが、徳島市においては今後ごみ処理施設の広域化を進めることとしており、有形固定資産減価償却率の低下や維持管理費の削減が期待されるところである。</a:t>
          </a:r>
        </a:p>
        <a:p>
          <a:r>
            <a:rPr kumimoji="1" lang="ja-JP" altLang="en-US" sz="1300">
              <a:latin typeface="ＭＳ Ｐゴシック"/>
            </a:rPr>
            <a:t>体育館・プールについては、平成３０年度から個別施設計画の策定に着手する予定であり、また、平成３０年度から平成３１年度にかけて陸上競技場の改修工事が予定されていることから、有形固定資産減価償却率の低下が見込まれる。</a:t>
          </a:r>
        </a:p>
        <a:p>
          <a:r>
            <a:rPr kumimoji="1" lang="ja-JP" altLang="en-US" sz="1300">
              <a:latin typeface="ＭＳ Ｐゴシック"/>
            </a:rPr>
            <a:t>図書館、福祉施設、市民会館、庁舎については、今後徳島市公共施設等総合管理計画において個別施設計画の策定を進めることとしており、総合管理計画において目標としている長寿命化による標準的な耐用年数の１．５倍程度までの施設の活用や、人口規模に応じた施設の最適化、維持管理費の１０パーセント程度の削減に取り組んでいく。</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徳島県徳島市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256,008
254,256
191.39
95,921,532
95,061,777
129,317
53,866,290
97,557,031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本市の財政力指数は類似団体の平均値を下回っている状況であり、これまで以上に歳入の確保が重要であるため、行財政力の強化に向けた取り組みを中心に財政基盤の一層の強化に努める。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68" name="直線コネクタ 67"/>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71" name="直線コネクタ 70"/>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73" name="テキスト ボックス 72"/>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76200</xdr:rowOff>
    </xdr:to>
    <xdr:cxnSp macro="">
      <xdr:nvCxnSpPr>
        <xdr:cNvPr id="74" name="直線コネクタ 73"/>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89605</xdr:rowOff>
    </xdr:to>
    <xdr:cxnSp macro="">
      <xdr:nvCxnSpPr>
        <xdr:cNvPr id="77" name="直線コネクタ 76"/>
        <xdr:cNvCxnSpPr/>
      </xdr:nvCxnSpPr>
      <xdr:spPr>
        <a:xfrm flipV="1">
          <a:off x="1447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81" name="テキスト ボックス 80"/>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168927</xdr:rowOff>
    </xdr:from>
    <xdr:ext cx="762000" cy="259045"/>
    <xdr:sp macro="" textlink="">
      <xdr:nvSpPr>
        <xdr:cNvPr id="88"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90" name="テキスト ボックス 89"/>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92" name="テキスト ボックス 91"/>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4" name="テキスト ボックス 93"/>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38805</xdr:rowOff>
    </xdr:from>
    <xdr:to>
      <xdr:col>2</xdr:col>
      <xdr:colOff>127000</xdr:colOff>
      <xdr:row>41</xdr:row>
      <xdr:rowOff>140405</xdr:rowOff>
    </xdr:to>
    <xdr:sp macro="" textlink="">
      <xdr:nvSpPr>
        <xdr:cNvPr id="95" name="円/楕円 94"/>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125182</xdr:rowOff>
    </xdr:from>
    <xdr:ext cx="762000" cy="259045"/>
    <xdr:sp macro="" textlink="">
      <xdr:nvSpPr>
        <xdr:cNvPr id="96" name="テキスト ボックス 95"/>
        <xdr:cNvSpPr txBox="1"/>
      </xdr:nvSpPr>
      <xdr:spPr>
        <a:xfrm>
          <a:off x="1066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歳入では</a:t>
          </a:r>
          <a:r>
            <a:rPr kumimoji="1" lang="ja-JP" altLang="en-US" sz="1100">
              <a:solidFill>
                <a:schemeClr val="dk1"/>
              </a:solidFill>
              <a:effectLst/>
              <a:latin typeface="+mn-lt"/>
              <a:ea typeface="+mn-ea"/>
              <a:cs typeface="+mn-cs"/>
            </a:rPr>
            <a:t>地方消費税交付金等</a:t>
          </a:r>
          <a:r>
            <a:rPr kumimoji="1" lang="ja-JP" altLang="ja-JP" sz="1100">
              <a:solidFill>
                <a:schemeClr val="dk1"/>
              </a:solidFill>
              <a:effectLst/>
              <a:latin typeface="+mn-lt"/>
              <a:ea typeface="+mn-ea"/>
              <a:cs typeface="+mn-cs"/>
            </a:rPr>
            <a:t>が減少し、歳出では人件費や扶助費などの義務的経費が増加したことにより、経常収支比率は前年度より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ポイント増加している。</a:t>
          </a:r>
          <a:r>
            <a:rPr lang="ja-JP" altLang="ja-JP" sz="1100" b="0" i="0" baseline="0">
              <a:solidFill>
                <a:schemeClr val="dk1"/>
              </a:solidFill>
              <a:effectLst/>
              <a:latin typeface="+mn-lt"/>
              <a:ea typeface="+mn-ea"/>
              <a:cs typeface="+mn-cs"/>
            </a:rPr>
            <a:t>今後とも定員の適正化推進や扶助費の適正な認定給付を行うとともに、収入の確保・拡大につながる事業に取り組むなど、財政基礎の強化に努める。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135890</xdr:rowOff>
    </xdr:from>
    <xdr:to>
      <xdr:col>7</xdr:col>
      <xdr:colOff>152400</xdr:colOff>
      <xdr:row>66</xdr:row>
      <xdr:rowOff>26246</xdr:rowOff>
    </xdr:to>
    <xdr:cxnSp macro="">
      <xdr:nvCxnSpPr>
        <xdr:cNvPr id="131" name="直線コネクタ 130"/>
        <xdr:cNvCxnSpPr/>
      </xdr:nvCxnSpPr>
      <xdr:spPr>
        <a:xfrm>
          <a:off x="4114800" y="11108690"/>
          <a:ext cx="8382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64</xdr:row>
      <xdr:rowOff>135890</xdr:rowOff>
    </xdr:to>
    <xdr:cxnSp macro="">
      <xdr:nvCxnSpPr>
        <xdr:cNvPr id="134" name="直線コネクタ 133"/>
        <xdr:cNvCxnSpPr/>
      </xdr:nvCxnSpPr>
      <xdr:spPr>
        <a:xfrm>
          <a:off x="3225800" y="10851304"/>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49954</xdr:rowOff>
    </xdr:from>
    <xdr:to>
      <xdr:col>4</xdr:col>
      <xdr:colOff>482600</xdr:colOff>
      <xdr:row>63</xdr:row>
      <xdr:rowOff>57996</xdr:rowOff>
    </xdr:to>
    <xdr:cxnSp macro="">
      <xdr:nvCxnSpPr>
        <xdr:cNvPr id="137" name="直線コネクタ 136"/>
        <xdr:cNvCxnSpPr/>
      </xdr:nvCxnSpPr>
      <xdr:spPr>
        <a:xfrm flipV="1">
          <a:off x="2336800" y="108513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39" name="テキスト ボックス 138"/>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57996</xdr:rowOff>
    </xdr:from>
    <xdr:to>
      <xdr:col>3</xdr:col>
      <xdr:colOff>279400</xdr:colOff>
      <xdr:row>63</xdr:row>
      <xdr:rowOff>130387</xdr:rowOff>
    </xdr:to>
    <xdr:cxnSp macro="">
      <xdr:nvCxnSpPr>
        <xdr:cNvPr id="140" name="直線コネクタ 139"/>
        <xdr:cNvCxnSpPr/>
      </xdr:nvCxnSpPr>
      <xdr:spPr>
        <a:xfrm flipV="1">
          <a:off x="1447800" y="1085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146896</xdr:rowOff>
    </xdr:from>
    <xdr:to>
      <xdr:col>7</xdr:col>
      <xdr:colOff>203200</xdr:colOff>
      <xdr:row>66</xdr:row>
      <xdr:rowOff>77046</xdr:rowOff>
    </xdr:to>
    <xdr:sp macro="" textlink="">
      <xdr:nvSpPr>
        <xdr:cNvPr id="150" name="円/楕円 149"/>
        <xdr:cNvSpPr/>
      </xdr:nvSpPr>
      <xdr:spPr>
        <a:xfrm>
          <a:off x="4902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118973</xdr:rowOff>
    </xdr:from>
    <xdr:ext cx="762000" cy="259045"/>
    <xdr:sp macro="" textlink="">
      <xdr:nvSpPr>
        <xdr:cNvPr id="151" name="財政構造の弾力性該当値テキスト"/>
        <xdr:cNvSpPr txBox="1"/>
      </xdr:nvSpPr>
      <xdr:spPr>
        <a:xfrm>
          <a:off x="5041900" y="112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85090</xdr:rowOff>
    </xdr:from>
    <xdr:to>
      <xdr:col>6</xdr:col>
      <xdr:colOff>50800</xdr:colOff>
      <xdr:row>65</xdr:row>
      <xdr:rowOff>15240</xdr:rowOff>
    </xdr:to>
    <xdr:sp macro="" textlink="">
      <xdr:nvSpPr>
        <xdr:cNvPr id="152" name="円/楕円 151"/>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xdr:rowOff>
    </xdr:from>
    <xdr:ext cx="736600" cy="259045"/>
    <xdr:sp macro="" textlink="">
      <xdr:nvSpPr>
        <xdr:cNvPr id="153" name="テキスト ボックス 152"/>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170604</xdr:rowOff>
    </xdr:from>
    <xdr:to>
      <xdr:col>4</xdr:col>
      <xdr:colOff>533400</xdr:colOff>
      <xdr:row>63</xdr:row>
      <xdr:rowOff>100754</xdr:rowOff>
    </xdr:to>
    <xdr:sp macro="" textlink="">
      <xdr:nvSpPr>
        <xdr:cNvPr id="154" name="円/楕円 153"/>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110931</xdr:rowOff>
    </xdr:from>
    <xdr:ext cx="762000" cy="259045"/>
    <xdr:sp macro="" textlink="">
      <xdr:nvSpPr>
        <xdr:cNvPr id="155" name="テキスト ボックス 154"/>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7196</xdr:rowOff>
    </xdr:from>
    <xdr:to>
      <xdr:col>3</xdr:col>
      <xdr:colOff>330200</xdr:colOff>
      <xdr:row>63</xdr:row>
      <xdr:rowOff>108796</xdr:rowOff>
    </xdr:to>
    <xdr:sp macro="" textlink="">
      <xdr:nvSpPr>
        <xdr:cNvPr id="156" name="円/楕円 155"/>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93573</xdr:rowOff>
    </xdr:from>
    <xdr:ext cx="762000" cy="259045"/>
    <xdr:sp macro="" textlink="">
      <xdr:nvSpPr>
        <xdr:cNvPr id="157" name="テキスト ボックス 156"/>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58" name="円/楕円 157"/>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165964</xdr:rowOff>
    </xdr:from>
    <xdr:ext cx="762000" cy="259045"/>
    <xdr:sp macro="" textlink="">
      <xdr:nvSpPr>
        <xdr:cNvPr id="159" name="テキスト ボックス 158"/>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[114,448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141,741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類似団体平均値を下回っており、今後も内部管理経費の抑制をはじめ、より一層適正かつ効率的な経費執行に努める。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63376</xdr:rowOff>
    </xdr:from>
    <xdr:to>
      <xdr:col>7</xdr:col>
      <xdr:colOff>152400</xdr:colOff>
      <xdr:row>81</xdr:row>
      <xdr:rowOff>73501</xdr:rowOff>
    </xdr:to>
    <xdr:cxnSp macro="">
      <xdr:nvCxnSpPr>
        <xdr:cNvPr id="192" name="直線コネクタ 191"/>
        <xdr:cNvCxnSpPr/>
      </xdr:nvCxnSpPr>
      <xdr:spPr>
        <a:xfrm flipV="1">
          <a:off x="4114800" y="13950826"/>
          <a:ext cx="8382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54525</xdr:rowOff>
    </xdr:from>
    <xdr:to>
      <xdr:col>6</xdr:col>
      <xdr:colOff>0</xdr:colOff>
      <xdr:row>81</xdr:row>
      <xdr:rowOff>73501</xdr:rowOff>
    </xdr:to>
    <xdr:cxnSp macro="">
      <xdr:nvCxnSpPr>
        <xdr:cNvPr id="195" name="直線コネクタ 194"/>
        <xdr:cNvCxnSpPr/>
      </xdr:nvCxnSpPr>
      <xdr:spPr>
        <a:xfrm>
          <a:off x="3225800" y="13941975"/>
          <a:ext cx="889000" cy="1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24566</xdr:rowOff>
    </xdr:from>
    <xdr:to>
      <xdr:col>4</xdr:col>
      <xdr:colOff>482600</xdr:colOff>
      <xdr:row>81</xdr:row>
      <xdr:rowOff>54525</xdr:rowOff>
    </xdr:to>
    <xdr:cxnSp macro="">
      <xdr:nvCxnSpPr>
        <xdr:cNvPr id="198" name="直線コネクタ 197"/>
        <xdr:cNvCxnSpPr/>
      </xdr:nvCxnSpPr>
      <xdr:spPr>
        <a:xfrm>
          <a:off x="2336800" y="13912016"/>
          <a:ext cx="889000" cy="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109658</xdr:rowOff>
    </xdr:from>
    <xdr:ext cx="762000" cy="259045"/>
    <xdr:sp macro="" textlink="">
      <xdr:nvSpPr>
        <xdr:cNvPr id="200" name="テキスト ボックス 199"/>
        <xdr:cNvSpPr txBox="1"/>
      </xdr:nvSpPr>
      <xdr:spPr>
        <a:xfrm>
          <a:off x="2844800" y="136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24566</xdr:rowOff>
    </xdr:from>
    <xdr:to>
      <xdr:col>3</xdr:col>
      <xdr:colOff>279400</xdr:colOff>
      <xdr:row>81</xdr:row>
      <xdr:rowOff>35801</xdr:rowOff>
    </xdr:to>
    <xdr:cxnSp macro="">
      <xdr:nvCxnSpPr>
        <xdr:cNvPr id="201" name="直線コネクタ 200"/>
        <xdr:cNvCxnSpPr/>
      </xdr:nvCxnSpPr>
      <xdr:spPr>
        <a:xfrm flipV="1">
          <a:off x="1447800" y="13912016"/>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83988</xdr:rowOff>
    </xdr:from>
    <xdr:ext cx="762000" cy="259045"/>
    <xdr:sp macro="" textlink="">
      <xdr:nvSpPr>
        <xdr:cNvPr id="205" name="テキスト ボックス 204"/>
        <xdr:cNvSpPr txBox="1"/>
      </xdr:nvSpPr>
      <xdr:spPr>
        <a:xfrm>
          <a:off x="1066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12576</xdr:rowOff>
    </xdr:from>
    <xdr:to>
      <xdr:col>7</xdr:col>
      <xdr:colOff>203200</xdr:colOff>
      <xdr:row>81</xdr:row>
      <xdr:rowOff>114176</xdr:rowOff>
    </xdr:to>
    <xdr:sp macro="" textlink="">
      <xdr:nvSpPr>
        <xdr:cNvPr id="211" name="円/楕円 210"/>
        <xdr:cNvSpPr/>
      </xdr:nvSpPr>
      <xdr:spPr>
        <a:xfrm>
          <a:off x="4902200" y="1390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29103</xdr:rowOff>
    </xdr:from>
    <xdr:ext cx="762000" cy="259045"/>
    <xdr:sp macro="" textlink="">
      <xdr:nvSpPr>
        <xdr:cNvPr id="212" name="人件費・物件費等の状況該当値テキスト"/>
        <xdr:cNvSpPr txBox="1"/>
      </xdr:nvSpPr>
      <xdr:spPr>
        <a:xfrm>
          <a:off x="5041900" y="1374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114,448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22701</xdr:rowOff>
    </xdr:from>
    <xdr:to>
      <xdr:col>6</xdr:col>
      <xdr:colOff>50800</xdr:colOff>
      <xdr:row>81</xdr:row>
      <xdr:rowOff>124301</xdr:rowOff>
    </xdr:to>
    <xdr:sp macro="" textlink="">
      <xdr:nvSpPr>
        <xdr:cNvPr id="213" name="円/楕円 212"/>
        <xdr:cNvSpPr/>
      </xdr:nvSpPr>
      <xdr:spPr>
        <a:xfrm>
          <a:off x="4064000" y="1391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134478</xdr:rowOff>
    </xdr:from>
    <xdr:ext cx="736600" cy="259045"/>
    <xdr:sp macro="" textlink="">
      <xdr:nvSpPr>
        <xdr:cNvPr id="214" name="テキスト ボックス 213"/>
        <xdr:cNvSpPr txBox="1"/>
      </xdr:nvSpPr>
      <xdr:spPr>
        <a:xfrm>
          <a:off x="3733800" y="1367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3725</xdr:rowOff>
    </xdr:from>
    <xdr:to>
      <xdr:col>4</xdr:col>
      <xdr:colOff>533400</xdr:colOff>
      <xdr:row>81</xdr:row>
      <xdr:rowOff>105325</xdr:rowOff>
    </xdr:to>
    <xdr:sp macro="" textlink="">
      <xdr:nvSpPr>
        <xdr:cNvPr id="215" name="円/楕円 214"/>
        <xdr:cNvSpPr/>
      </xdr:nvSpPr>
      <xdr:spPr>
        <a:xfrm>
          <a:off x="3175000" y="138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90102</xdr:rowOff>
    </xdr:from>
    <xdr:ext cx="762000" cy="259045"/>
    <xdr:sp macro="" textlink="">
      <xdr:nvSpPr>
        <xdr:cNvPr id="216" name="テキスト ボックス 215"/>
        <xdr:cNvSpPr txBox="1"/>
      </xdr:nvSpPr>
      <xdr:spPr>
        <a:xfrm>
          <a:off x="2844800" y="1397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112,614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145216</xdr:rowOff>
    </xdr:from>
    <xdr:to>
      <xdr:col>3</xdr:col>
      <xdr:colOff>330200</xdr:colOff>
      <xdr:row>81</xdr:row>
      <xdr:rowOff>75366</xdr:rowOff>
    </xdr:to>
    <xdr:sp macro="" textlink="">
      <xdr:nvSpPr>
        <xdr:cNvPr id="217" name="円/楕円 216"/>
        <xdr:cNvSpPr/>
      </xdr:nvSpPr>
      <xdr:spPr>
        <a:xfrm>
          <a:off x="2286000" y="138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85543</xdr:rowOff>
    </xdr:from>
    <xdr:ext cx="762000" cy="259045"/>
    <xdr:sp macro="" textlink="">
      <xdr:nvSpPr>
        <xdr:cNvPr id="218" name="テキスト ボックス 217"/>
        <xdr:cNvSpPr txBox="1"/>
      </xdr:nvSpPr>
      <xdr:spPr>
        <a:xfrm>
          <a:off x="1955800" y="1363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106,406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156451</xdr:rowOff>
    </xdr:from>
    <xdr:to>
      <xdr:col>2</xdr:col>
      <xdr:colOff>127000</xdr:colOff>
      <xdr:row>81</xdr:row>
      <xdr:rowOff>86601</xdr:rowOff>
    </xdr:to>
    <xdr:sp macro="" textlink="">
      <xdr:nvSpPr>
        <xdr:cNvPr id="219" name="円/楕円 218"/>
        <xdr:cNvSpPr/>
      </xdr:nvSpPr>
      <xdr:spPr>
        <a:xfrm>
          <a:off x="1397000" y="1387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71378</xdr:rowOff>
    </xdr:from>
    <xdr:ext cx="762000" cy="259045"/>
    <xdr:sp macro="" textlink="">
      <xdr:nvSpPr>
        <xdr:cNvPr id="220" name="テキスト ボックス 219"/>
        <xdr:cNvSpPr txBox="1"/>
      </xdr:nvSpPr>
      <xdr:spPr>
        <a:xfrm>
          <a:off x="1066800" y="1395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引き続き、地域の民間給与水準や徳島県等他の地方公共団体の動向を注視し、給与水準の適正化に努める。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82</xdr:row>
      <xdr:rowOff>120952</xdr:rowOff>
    </xdr:to>
    <xdr:cxnSp macro="">
      <xdr:nvCxnSpPr>
        <xdr:cNvPr id="256" name="直線コネクタ 255"/>
        <xdr:cNvCxnSpPr/>
      </xdr:nvCxnSpPr>
      <xdr:spPr>
        <a:xfrm flipV="1">
          <a:off x="16179800" y="141683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134154</xdr:rowOff>
    </xdr:from>
    <xdr:ext cx="762000" cy="259045"/>
    <xdr:sp macro="" textlink="">
      <xdr:nvSpPr>
        <xdr:cNvPr id="257" name="給与水準   （国との比較）平均値テキスト"/>
        <xdr:cNvSpPr txBox="1"/>
      </xdr:nvSpPr>
      <xdr:spPr>
        <a:xfrm>
          <a:off x="17106900" y="1419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120952</xdr:rowOff>
    </xdr:from>
    <xdr:to>
      <xdr:col>23</xdr:col>
      <xdr:colOff>406400</xdr:colOff>
      <xdr:row>82</xdr:row>
      <xdr:rowOff>166914</xdr:rowOff>
    </xdr:to>
    <xdr:cxnSp macro="">
      <xdr:nvCxnSpPr>
        <xdr:cNvPr id="259" name="直線コネクタ 258"/>
        <xdr:cNvCxnSpPr/>
      </xdr:nvCxnSpPr>
      <xdr:spPr>
        <a:xfrm flipV="1">
          <a:off x="15290800" y="141798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61" name="テキスト ボックス 260"/>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166914</xdr:rowOff>
    </xdr:from>
    <xdr:to>
      <xdr:col>22</xdr:col>
      <xdr:colOff>203200</xdr:colOff>
      <xdr:row>83</xdr:row>
      <xdr:rowOff>87388</xdr:rowOff>
    </xdr:to>
    <xdr:cxnSp macro="">
      <xdr:nvCxnSpPr>
        <xdr:cNvPr id="262" name="直線コネクタ 261"/>
        <xdr:cNvCxnSpPr/>
      </xdr:nvCxnSpPr>
      <xdr:spPr>
        <a:xfrm flipV="1">
          <a:off x="14401800" y="14225814"/>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4" name="テキスト ボックス 263"/>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88</xdr:row>
      <xdr:rowOff>137886</xdr:rowOff>
    </xdr:to>
    <xdr:cxnSp macro="">
      <xdr:nvCxnSpPr>
        <xdr:cNvPr id="265" name="直線コネクタ 264"/>
        <xdr:cNvCxnSpPr/>
      </xdr:nvCxnSpPr>
      <xdr:spPr>
        <a:xfrm flipV="1">
          <a:off x="13512800" y="14317738"/>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6" name="フローチャート : 判断 265"/>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7" name="テキスト ボックス 266"/>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8" name="フローチャート : 判断 267"/>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9" name="テキスト ボックス 26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75" name="円/楕円 274"/>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75189</xdr:rowOff>
    </xdr:from>
    <xdr:ext cx="762000" cy="259045"/>
    <xdr:sp macro="" textlink="">
      <xdr:nvSpPr>
        <xdr:cNvPr id="276" name="給与水準   （国との比較）該当値テキスト"/>
        <xdr:cNvSpPr txBox="1"/>
      </xdr:nvSpPr>
      <xdr:spPr>
        <a:xfrm>
          <a:off x="17106900" y="139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70152</xdr:rowOff>
    </xdr:from>
    <xdr:to>
      <xdr:col>23</xdr:col>
      <xdr:colOff>457200</xdr:colOff>
      <xdr:row>83</xdr:row>
      <xdr:rowOff>302</xdr:rowOff>
    </xdr:to>
    <xdr:sp macro="" textlink="">
      <xdr:nvSpPr>
        <xdr:cNvPr id="277" name="円/楕円 276"/>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78" name="テキスト ボックス 277"/>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116114</xdr:rowOff>
    </xdr:from>
    <xdr:to>
      <xdr:col>22</xdr:col>
      <xdr:colOff>254000</xdr:colOff>
      <xdr:row>83</xdr:row>
      <xdr:rowOff>46264</xdr:rowOff>
    </xdr:to>
    <xdr:sp macro="" textlink="">
      <xdr:nvSpPr>
        <xdr:cNvPr id="279" name="円/楕円 278"/>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31041</xdr:rowOff>
    </xdr:from>
    <xdr:ext cx="762000" cy="259045"/>
    <xdr:sp macro="" textlink="">
      <xdr:nvSpPr>
        <xdr:cNvPr id="280" name="テキスト ボックス 279"/>
        <xdr:cNvSpPr txBox="1"/>
      </xdr:nvSpPr>
      <xdr:spPr>
        <a:xfrm>
          <a:off x="14909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36588</xdr:rowOff>
    </xdr:from>
    <xdr:to>
      <xdr:col>21</xdr:col>
      <xdr:colOff>50800</xdr:colOff>
      <xdr:row>83</xdr:row>
      <xdr:rowOff>138188</xdr:rowOff>
    </xdr:to>
    <xdr:sp macro="" textlink="">
      <xdr:nvSpPr>
        <xdr:cNvPr id="281" name="円/楕円 280"/>
        <xdr:cNvSpPr/>
      </xdr:nvSpPr>
      <xdr:spPr>
        <a:xfrm>
          <a:off x="14351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122965</xdr:rowOff>
    </xdr:from>
    <xdr:ext cx="762000" cy="259045"/>
    <xdr:sp macro="" textlink="">
      <xdr:nvSpPr>
        <xdr:cNvPr id="282" name="テキスト ボックス 281"/>
        <xdr:cNvSpPr txBox="1"/>
      </xdr:nvSpPr>
      <xdr:spPr>
        <a:xfrm>
          <a:off x="14020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83" name="円/楕円 282"/>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2013</xdr:rowOff>
    </xdr:from>
    <xdr:ext cx="762000" cy="259045"/>
    <xdr:sp macro="" textlink="">
      <xdr:nvSpPr>
        <xdr:cNvPr id="284" name="テキスト ボックス 283"/>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保育所、幼稚園など多数の子育て関係施設を保有していることや、直営による市民サービスの充実等により類似団体平均値を上回る職員数となっている。このため、行財政力強化プラン</a:t>
          </a:r>
          <a:r>
            <a:rPr kumimoji="1" lang="en-US" altLang="ja-JP" sz="1100">
              <a:solidFill>
                <a:schemeClr val="dk1"/>
              </a:solidFill>
              <a:effectLst/>
              <a:latin typeface="+mn-lt"/>
              <a:ea typeface="+mn-ea"/>
              <a:cs typeface="+mn-cs"/>
            </a:rPr>
            <a:t>2014</a:t>
          </a:r>
          <a:r>
            <a:rPr kumimoji="1" lang="ja-JP" altLang="ja-JP" sz="1100">
              <a:solidFill>
                <a:schemeClr val="dk1"/>
              </a:solidFill>
              <a:effectLst/>
              <a:latin typeface="+mn-lt"/>
              <a:ea typeface="+mn-ea"/>
              <a:cs typeface="+mn-cs"/>
            </a:rPr>
            <a:t>では、本市を取り巻く情勢や施策展開の状況、また、今後の退職者数の状況を勘案し、削減目標数は定めず、毎年、職員の適正配置に向けた検討を行う。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143691</xdr:rowOff>
    </xdr:from>
    <xdr:to>
      <xdr:col>24</xdr:col>
      <xdr:colOff>558800</xdr:colOff>
      <xdr:row>65</xdr:row>
      <xdr:rowOff>171269</xdr:rowOff>
    </xdr:to>
    <xdr:cxnSp macro="">
      <xdr:nvCxnSpPr>
        <xdr:cNvPr id="321" name="直線コネクタ 320"/>
        <xdr:cNvCxnSpPr/>
      </xdr:nvCxnSpPr>
      <xdr:spPr>
        <a:xfrm flipV="1">
          <a:off x="16179800" y="1128794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154050</xdr:rowOff>
    </xdr:from>
    <xdr:ext cx="762000" cy="259045"/>
    <xdr:sp macro="" textlink="">
      <xdr:nvSpPr>
        <xdr:cNvPr id="322" name="定員管理の状況平均値テキスト"/>
        <xdr:cNvSpPr txBox="1"/>
      </xdr:nvSpPr>
      <xdr:spPr>
        <a:xfrm>
          <a:off x="17106900" y="1044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171269</xdr:rowOff>
    </xdr:from>
    <xdr:to>
      <xdr:col>23</xdr:col>
      <xdr:colOff>406400</xdr:colOff>
      <xdr:row>66</xdr:row>
      <xdr:rowOff>17054</xdr:rowOff>
    </xdr:to>
    <xdr:cxnSp macro="">
      <xdr:nvCxnSpPr>
        <xdr:cNvPr id="324" name="直線コネクタ 323"/>
        <xdr:cNvCxnSpPr/>
      </xdr:nvCxnSpPr>
      <xdr:spPr>
        <a:xfrm flipV="1">
          <a:off x="15290800" y="1131551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5" name="フローチャート : 判断 324"/>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126110</xdr:rowOff>
    </xdr:from>
    <xdr:ext cx="736600" cy="259045"/>
    <xdr:sp macro="" textlink="">
      <xdr:nvSpPr>
        <xdr:cNvPr id="326" name="テキスト ボックス 325"/>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171269</xdr:rowOff>
    </xdr:from>
    <xdr:to>
      <xdr:col>22</xdr:col>
      <xdr:colOff>203200</xdr:colOff>
      <xdr:row>66</xdr:row>
      <xdr:rowOff>17054</xdr:rowOff>
    </xdr:to>
    <xdr:cxnSp macro="">
      <xdr:nvCxnSpPr>
        <xdr:cNvPr id="327" name="直線コネクタ 326"/>
        <xdr:cNvCxnSpPr/>
      </xdr:nvCxnSpPr>
      <xdr:spPr>
        <a:xfrm>
          <a:off x="14401800" y="1131551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8" name="フローチャート :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171269</xdr:rowOff>
    </xdr:from>
    <xdr:to>
      <xdr:col>21</xdr:col>
      <xdr:colOff>0</xdr:colOff>
      <xdr:row>66</xdr:row>
      <xdr:rowOff>17054</xdr:rowOff>
    </xdr:to>
    <xdr:cxnSp macro="">
      <xdr:nvCxnSpPr>
        <xdr:cNvPr id="330" name="直線コネクタ 329"/>
        <xdr:cNvCxnSpPr/>
      </xdr:nvCxnSpPr>
      <xdr:spPr>
        <a:xfrm flipV="1">
          <a:off x="13512800" y="1131551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1" name="フローチャート : 判断 330"/>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2" name="テキスト ボックス 331"/>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4" name="テキスト ボックス 333"/>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92891</xdr:rowOff>
    </xdr:from>
    <xdr:to>
      <xdr:col>24</xdr:col>
      <xdr:colOff>609600</xdr:colOff>
      <xdr:row>66</xdr:row>
      <xdr:rowOff>23041</xdr:rowOff>
    </xdr:to>
    <xdr:sp macro="" textlink="">
      <xdr:nvSpPr>
        <xdr:cNvPr id="340" name="円/楕円 339"/>
        <xdr:cNvSpPr/>
      </xdr:nvSpPr>
      <xdr:spPr>
        <a:xfrm>
          <a:off x="16967200" y="112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64968</xdr:rowOff>
    </xdr:from>
    <xdr:ext cx="762000" cy="259045"/>
    <xdr:sp macro="" textlink="">
      <xdr:nvSpPr>
        <xdr:cNvPr id="341" name="定員管理の状況該当値テキスト"/>
        <xdr:cNvSpPr txBox="1"/>
      </xdr:nvSpPr>
      <xdr:spPr>
        <a:xfrm>
          <a:off x="17106900" y="112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120469</xdr:rowOff>
    </xdr:from>
    <xdr:to>
      <xdr:col>23</xdr:col>
      <xdr:colOff>457200</xdr:colOff>
      <xdr:row>66</xdr:row>
      <xdr:rowOff>50619</xdr:rowOff>
    </xdr:to>
    <xdr:sp macro="" textlink="">
      <xdr:nvSpPr>
        <xdr:cNvPr id="342" name="円/楕円 341"/>
        <xdr:cNvSpPr/>
      </xdr:nvSpPr>
      <xdr:spPr>
        <a:xfrm>
          <a:off x="161290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35396</xdr:rowOff>
    </xdr:from>
    <xdr:ext cx="736600" cy="259045"/>
    <xdr:sp macro="" textlink="">
      <xdr:nvSpPr>
        <xdr:cNvPr id="343" name="テキスト ボックス 342"/>
        <xdr:cNvSpPr txBox="1"/>
      </xdr:nvSpPr>
      <xdr:spPr>
        <a:xfrm>
          <a:off x="15798800" y="1135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137704</xdr:rowOff>
    </xdr:from>
    <xdr:to>
      <xdr:col>22</xdr:col>
      <xdr:colOff>254000</xdr:colOff>
      <xdr:row>66</xdr:row>
      <xdr:rowOff>67854</xdr:rowOff>
    </xdr:to>
    <xdr:sp macro="" textlink="">
      <xdr:nvSpPr>
        <xdr:cNvPr id="344" name="円/楕円 343"/>
        <xdr:cNvSpPr/>
      </xdr:nvSpPr>
      <xdr:spPr>
        <a:xfrm>
          <a:off x="15240000" y="112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52631</xdr:rowOff>
    </xdr:from>
    <xdr:ext cx="762000" cy="259045"/>
    <xdr:sp macro="" textlink="">
      <xdr:nvSpPr>
        <xdr:cNvPr id="345" name="テキスト ボックス 344"/>
        <xdr:cNvSpPr txBox="1"/>
      </xdr:nvSpPr>
      <xdr:spPr>
        <a:xfrm>
          <a:off x="14909800" y="1136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120469</xdr:rowOff>
    </xdr:from>
    <xdr:to>
      <xdr:col>21</xdr:col>
      <xdr:colOff>50800</xdr:colOff>
      <xdr:row>66</xdr:row>
      <xdr:rowOff>50619</xdr:rowOff>
    </xdr:to>
    <xdr:sp macro="" textlink="">
      <xdr:nvSpPr>
        <xdr:cNvPr id="346" name="円/楕円 345"/>
        <xdr:cNvSpPr/>
      </xdr:nvSpPr>
      <xdr:spPr>
        <a:xfrm>
          <a:off x="143510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35396</xdr:rowOff>
    </xdr:from>
    <xdr:ext cx="762000" cy="259045"/>
    <xdr:sp macro="" textlink="">
      <xdr:nvSpPr>
        <xdr:cNvPr id="347" name="テキスト ボックス 346"/>
        <xdr:cNvSpPr txBox="1"/>
      </xdr:nvSpPr>
      <xdr:spPr>
        <a:xfrm>
          <a:off x="14020800" y="113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137704</xdr:rowOff>
    </xdr:from>
    <xdr:to>
      <xdr:col>19</xdr:col>
      <xdr:colOff>533400</xdr:colOff>
      <xdr:row>66</xdr:row>
      <xdr:rowOff>67854</xdr:rowOff>
    </xdr:to>
    <xdr:sp macro="" textlink="">
      <xdr:nvSpPr>
        <xdr:cNvPr id="348" name="円/楕円 347"/>
        <xdr:cNvSpPr/>
      </xdr:nvSpPr>
      <xdr:spPr>
        <a:xfrm>
          <a:off x="13462000" y="112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52631</xdr:rowOff>
    </xdr:from>
    <xdr:ext cx="762000" cy="259045"/>
    <xdr:sp macro="" textlink="">
      <xdr:nvSpPr>
        <xdr:cNvPr id="349" name="テキスト ボックス 348"/>
        <xdr:cNvSpPr txBox="1"/>
      </xdr:nvSpPr>
      <xdr:spPr>
        <a:xfrm>
          <a:off x="13131800" y="1136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投資事業の抑制等に伴い、実質公債費比率は着実に減少しており、今後も地方債については適正な発行に努めるとともに、比率の算定に影響する他会計への繰出しの抑制に努める。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13909</xdr:rowOff>
    </xdr:from>
    <xdr:to>
      <xdr:col>24</xdr:col>
      <xdr:colOff>558800</xdr:colOff>
      <xdr:row>42</xdr:row>
      <xdr:rowOff>13909</xdr:rowOff>
    </xdr:to>
    <xdr:cxnSp macro="">
      <xdr:nvCxnSpPr>
        <xdr:cNvPr id="384" name="直線コネクタ 383"/>
        <xdr:cNvCxnSpPr/>
      </xdr:nvCxnSpPr>
      <xdr:spPr>
        <a:xfrm>
          <a:off x="16179800" y="721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5"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13909</xdr:rowOff>
    </xdr:from>
    <xdr:to>
      <xdr:col>23</xdr:col>
      <xdr:colOff>406400</xdr:colOff>
      <xdr:row>42</xdr:row>
      <xdr:rowOff>48381</xdr:rowOff>
    </xdr:to>
    <xdr:cxnSp macro="">
      <xdr:nvCxnSpPr>
        <xdr:cNvPr id="387" name="直線コネクタ 386"/>
        <xdr:cNvCxnSpPr/>
      </xdr:nvCxnSpPr>
      <xdr:spPr>
        <a:xfrm flipV="1">
          <a:off x="15290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8" name="フローチャート :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9" name="テキスト ボックス 388"/>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48381</xdr:rowOff>
    </xdr:from>
    <xdr:to>
      <xdr:col>22</xdr:col>
      <xdr:colOff>203200</xdr:colOff>
      <xdr:row>42</xdr:row>
      <xdr:rowOff>59872</xdr:rowOff>
    </xdr:to>
    <xdr:cxnSp macro="">
      <xdr:nvCxnSpPr>
        <xdr:cNvPr id="390" name="直線コネクタ 389"/>
        <xdr:cNvCxnSpPr/>
      </xdr:nvCxnSpPr>
      <xdr:spPr>
        <a:xfrm flipV="1">
          <a:off x="14401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2" name="テキスト ボックス 391"/>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42</xdr:row>
      <xdr:rowOff>94343</xdr:rowOff>
    </xdr:to>
    <xdr:cxnSp macro="">
      <xdr:nvCxnSpPr>
        <xdr:cNvPr id="393" name="直線コネクタ 392"/>
        <xdr:cNvCxnSpPr/>
      </xdr:nvCxnSpPr>
      <xdr:spPr>
        <a:xfrm flipV="1">
          <a:off x="13512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4" name="フローチャート :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5" name="テキスト ボックス 394"/>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6" name="フローチャート :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7" name="テキスト ボックス 396"/>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403" name="円/楕円 402"/>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106636</xdr:rowOff>
    </xdr:from>
    <xdr:ext cx="762000" cy="259045"/>
    <xdr:sp macro="" textlink="">
      <xdr:nvSpPr>
        <xdr:cNvPr id="404" name="公債費負担の状況該当値テキスト"/>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134559</xdr:rowOff>
    </xdr:from>
    <xdr:to>
      <xdr:col>23</xdr:col>
      <xdr:colOff>457200</xdr:colOff>
      <xdr:row>42</xdr:row>
      <xdr:rowOff>64709</xdr:rowOff>
    </xdr:to>
    <xdr:sp macro="" textlink="">
      <xdr:nvSpPr>
        <xdr:cNvPr id="405" name="円/楕円 404"/>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406" name="テキスト ボックス 405"/>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169031</xdr:rowOff>
    </xdr:from>
    <xdr:to>
      <xdr:col>22</xdr:col>
      <xdr:colOff>254000</xdr:colOff>
      <xdr:row>42</xdr:row>
      <xdr:rowOff>99181</xdr:rowOff>
    </xdr:to>
    <xdr:sp macro="" textlink="">
      <xdr:nvSpPr>
        <xdr:cNvPr id="407" name="円/楕円 406"/>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83958</xdr:rowOff>
    </xdr:from>
    <xdr:ext cx="762000" cy="259045"/>
    <xdr:sp macro="" textlink="">
      <xdr:nvSpPr>
        <xdr:cNvPr id="408" name="テキスト ボックス 407"/>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09" name="円/楕円 408"/>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95449</xdr:rowOff>
    </xdr:from>
    <xdr:ext cx="762000" cy="259045"/>
    <xdr:sp macro="" textlink="">
      <xdr:nvSpPr>
        <xdr:cNvPr id="410" name="テキスト ボックス 409"/>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43543</xdr:rowOff>
    </xdr:from>
    <xdr:to>
      <xdr:col>19</xdr:col>
      <xdr:colOff>533400</xdr:colOff>
      <xdr:row>42</xdr:row>
      <xdr:rowOff>145143</xdr:rowOff>
    </xdr:to>
    <xdr:sp macro="" textlink="">
      <xdr:nvSpPr>
        <xdr:cNvPr id="411" name="円/楕円 410"/>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129920</xdr:rowOff>
    </xdr:from>
    <xdr:ext cx="762000" cy="259045"/>
    <xdr:sp macro="" textlink="">
      <xdr:nvSpPr>
        <xdr:cNvPr id="412" name="テキスト ボックス 411"/>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類似団体平均値、全国市町村平均ともに下回っている状況であるため、より一層、歳入の確保や現在の負担と将来の負担のバランスを念頭においた財政運営に努める。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41" name="直線コネクタ 440"/>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2"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3" name="直線コネクタ 442"/>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67592</xdr:rowOff>
    </xdr:from>
    <xdr:to>
      <xdr:col>24</xdr:col>
      <xdr:colOff>558800</xdr:colOff>
      <xdr:row>19</xdr:row>
      <xdr:rowOff>107809</xdr:rowOff>
    </xdr:to>
    <xdr:cxnSp macro="">
      <xdr:nvCxnSpPr>
        <xdr:cNvPr id="446" name="直線コネクタ 445"/>
        <xdr:cNvCxnSpPr/>
      </xdr:nvCxnSpPr>
      <xdr:spPr>
        <a:xfrm>
          <a:off x="16179800" y="332514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7"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8" name="フローチャート : 判断 447"/>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38100</xdr:rowOff>
    </xdr:from>
    <xdr:to>
      <xdr:col>23</xdr:col>
      <xdr:colOff>406400</xdr:colOff>
      <xdr:row>19</xdr:row>
      <xdr:rowOff>67592</xdr:rowOff>
    </xdr:to>
    <xdr:cxnSp macro="">
      <xdr:nvCxnSpPr>
        <xdr:cNvPr id="449" name="直線コネクタ 448"/>
        <xdr:cNvCxnSpPr/>
      </xdr:nvCxnSpPr>
      <xdr:spPr>
        <a:xfrm>
          <a:off x="15290800" y="3295650"/>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50" name="フローチャート : 判断 449"/>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51" name="テキスト ボックス 450"/>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38100</xdr:rowOff>
    </xdr:from>
    <xdr:to>
      <xdr:col>22</xdr:col>
      <xdr:colOff>203200</xdr:colOff>
      <xdr:row>19</xdr:row>
      <xdr:rowOff>148025</xdr:rowOff>
    </xdr:to>
    <xdr:cxnSp macro="">
      <xdr:nvCxnSpPr>
        <xdr:cNvPr id="452" name="直線コネクタ 451"/>
        <xdr:cNvCxnSpPr/>
      </xdr:nvCxnSpPr>
      <xdr:spPr>
        <a:xfrm flipV="1">
          <a:off x="14401800" y="3295650"/>
          <a:ext cx="8890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3" name="フローチャート : 判断 452"/>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4" name="テキスト ボックス 453"/>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15311</xdr:rowOff>
    </xdr:from>
    <xdr:to>
      <xdr:col>21</xdr:col>
      <xdr:colOff>0</xdr:colOff>
      <xdr:row>19</xdr:row>
      <xdr:rowOff>148025</xdr:rowOff>
    </xdr:to>
    <xdr:cxnSp macro="">
      <xdr:nvCxnSpPr>
        <xdr:cNvPr id="455" name="直線コネクタ 454"/>
        <xdr:cNvCxnSpPr/>
      </xdr:nvCxnSpPr>
      <xdr:spPr>
        <a:xfrm>
          <a:off x="13512800" y="3272861"/>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6" name="フローチャート : 判断 455"/>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7" name="テキスト ボックス 456"/>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8" name="フローチャート : 判断 457"/>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9" name="テキスト ボックス 458"/>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57009</xdr:rowOff>
    </xdr:from>
    <xdr:to>
      <xdr:col>24</xdr:col>
      <xdr:colOff>609600</xdr:colOff>
      <xdr:row>19</xdr:row>
      <xdr:rowOff>158609</xdr:rowOff>
    </xdr:to>
    <xdr:sp macro="" textlink="">
      <xdr:nvSpPr>
        <xdr:cNvPr id="465" name="円/楕円 464"/>
        <xdr:cNvSpPr/>
      </xdr:nvSpPr>
      <xdr:spPr>
        <a:xfrm>
          <a:off x="16967200" y="33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29086</xdr:rowOff>
    </xdr:from>
    <xdr:ext cx="762000" cy="259045"/>
    <xdr:sp macro="" textlink="">
      <xdr:nvSpPr>
        <xdr:cNvPr id="466" name="将来負担の状況該当値テキスト"/>
        <xdr:cNvSpPr txBox="1"/>
      </xdr:nvSpPr>
      <xdr:spPr>
        <a:xfrm>
          <a:off x="17106900" y="32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16792</xdr:rowOff>
    </xdr:from>
    <xdr:to>
      <xdr:col>23</xdr:col>
      <xdr:colOff>457200</xdr:colOff>
      <xdr:row>19</xdr:row>
      <xdr:rowOff>118392</xdr:rowOff>
    </xdr:to>
    <xdr:sp macro="" textlink="">
      <xdr:nvSpPr>
        <xdr:cNvPr id="467" name="円/楕円 466"/>
        <xdr:cNvSpPr/>
      </xdr:nvSpPr>
      <xdr:spPr>
        <a:xfrm>
          <a:off x="16129000" y="32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103169</xdr:rowOff>
    </xdr:from>
    <xdr:ext cx="736600" cy="259045"/>
    <xdr:sp macro="" textlink="">
      <xdr:nvSpPr>
        <xdr:cNvPr id="468" name="テキスト ボックス 467"/>
        <xdr:cNvSpPr txBox="1"/>
      </xdr:nvSpPr>
      <xdr:spPr>
        <a:xfrm>
          <a:off x="15798800" y="3360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158750</xdr:rowOff>
    </xdr:from>
    <xdr:to>
      <xdr:col>22</xdr:col>
      <xdr:colOff>254000</xdr:colOff>
      <xdr:row>19</xdr:row>
      <xdr:rowOff>88900</xdr:rowOff>
    </xdr:to>
    <xdr:sp macro="" textlink="">
      <xdr:nvSpPr>
        <xdr:cNvPr id="469" name="円/楕円 468"/>
        <xdr:cNvSpPr/>
      </xdr:nvSpPr>
      <xdr:spPr>
        <a:xfrm>
          <a:off x="15240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73677</xdr:rowOff>
    </xdr:from>
    <xdr:ext cx="762000" cy="259045"/>
    <xdr:sp macro="" textlink="">
      <xdr:nvSpPr>
        <xdr:cNvPr id="470" name="テキスト ボックス 469"/>
        <xdr:cNvSpPr txBox="1"/>
      </xdr:nvSpPr>
      <xdr:spPr>
        <a:xfrm>
          <a:off x="14909800" y="3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97225</xdr:rowOff>
    </xdr:from>
    <xdr:to>
      <xdr:col>21</xdr:col>
      <xdr:colOff>50800</xdr:colOff>
      <xdr:row>20</xdr:row>
      <xdr:rowOff>27375</xdr:rowOff>
    </xdr:to>
    <xdr:sp macro="" textlink="">
      <xdr:nvSpPr>
        <xdr:cNvPr id="471" name="円/楕円 470"/>
        <xdr:cNvSpPr/>
      </xdr:nvSpPr>
      <xdr:spPr>
        <a:xfrm>
          <a:off x="14351000" y="33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12152</xdr:rowOff>
    </xdr:from>
    <xdr:ext cx="762000" cy="259045"/>
    <xdr:sp macro="" textlink="">
      <xdr:nvSpPr>
        <xdr:cNvPr id="472" name="テキスト ボックス 471"/>
        <xdr:cNvSpPr txBox="1"/>
      </xdr:nvSpPr>
      <xdr:spPr>
        <a:xfrm>
          <a:off x="14020800" y="34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135960</xdr:rowOff>
    </xdr:from>
    <xdr:to>
      <xdr:col>19</xdr:col>
      <xdr:colOff>533400</xdr:colOff>
      <xdr:row>19</xdr:row>
      <xdr:rowOff>66111</xdr:rowOff>
    </xdr:to>
    <xdr:sp macro="" textlink="">
      <xdr:nvSpPr>
        <xdr:cNvPr id="473" name="円/楕円 472"/>
        <xdr:cNvSpPr/>
      </xdr:nvSpPr>
      <xdr:spPr>
        <a:xfrm>
          <a:off x="13462000" y="32220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50888</xdr:rowOff>
    </xdr:from>
    <xdr:ext cx="762000" cy="259045"/>
    <xdr:sp macro="" textlink="">
      <xdr:nvSpPr>
        <xdr:cNvPr id="474" name="テキスト ボックス 473"/>
        <xdr:cNvSpPr txBox="1"/>
      </xdr:nvSpPr>
      <xdr:spPr>
        <a:xfrm>
          <a:off x="13131800" y="330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徳島県徳島市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256,008
254,256
191.39
95,921,532
95,061,777
129,317
53,866,290
97,557,031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保育所、幼稚園など多数の子育て関係施設を保有していることや、直営による市民サービスの充実等により類似団体平均値を上回る職員数となっている。このため、行財政力強化プラン</a:t>
          </a:r>
          <a:r>
            <a:rPr kumimoji="1" lang="en-US" altLang="ja-JP" sz="1100">
              <a:solidFill>
                <a:schemeClr val="dk1"/>
              </a:solidFill>
              <a:effectLst/>
              <a:latin typeface="+mn-lt"/>
              <a:ea typeface="+mn-ea"/>
              <a:cs typeface="+mn-cs"/>
            </a:rPr>
            <a:t>2014</a:t>
          </a:r>
          <a:r>
            <a:rPr kumimoji="1" lang="ja-JP" altLang="ja-JP" sz="1100">
              <a:solidFill>
                <a:schemeClr val="dk1"/>
              </a:solidFill>
              <a:effectLst/>
              <a:latin typeface="+mn-lt"/>
              <a:ea typeface="+mn-ea"/>
              <a:cs typeface="+mn-cs"/>
            </a:rPr>
            <a:t>では、本市を取り巻く情勢や施策展開の状況、また、今後の退職者数の状況を勘案し、削減目標数は定めず、毎年、職員の適正配置に向けた検討を行う。</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67128</xdr:rowOff>
    </xdr:from>
    <xdr:to>
      <xdr:col>7</xdr:col>
      <xdr:colOff>15875</xdr:colOff>
      <xdr:row>40</xdr:row>
      <xdr:rowOff>88900</xdr:rowOff>
    </xdr:to>
    <xdr:cxnSp macro="">
      <xdr:nvCxnSpPr>
        <xdr:cNvPr id="68" name="直線コネクタ 67"/>
        <xdr:cNvCxnSpPr/>
      </xdr:nvCxnSpPr>
      <xdr:spPr>
        <a:xfrm>
          <a:off x="3987800" y="6925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97065</xdr:rowOff>
    </xdr:from>
    <xdr:to>
      <xdr:col>5</xdr:col>
      <xdr:colOff>549275</xdr:colOff>
      <xdr:row>40</xdr:row>
      <xdr:rowOff>67128</xdr:rowOff>
    </xdr:to>
    <xdr:cxnSp macro="">
      <xdr:nvCxnSpPr>
        <xdr:cNvPr id="71" name="直線コネクタ 70"/>
        <xdr:cNvCxnSpPr/>
      </xdr:nvCxnSpPr>
      <xdr:spPr>
        <a:xfrm>
          <a:off x="3098800" y="67836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13805</xdr:rowOff>
    </xdr:from>
    <xdr:ext cx="736600" cy="259045"/>
    <xdr:sp macro="" textlink="">
      <xdr:nvSpPr>
        <xdr:cNvPr id="73" name="テキスト ボックス 72"/>
        <xdr:cNvSpPr txBox="1"/>
      </xdr:nvSpPr>
      <xdr:spPr>
        <a:xfrm>
          <a:off x="3606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75293</xdr:rowOff>
    </xdr:from>
    <xdr:to>
      <xdr:col>4</xdr:col>
      <xdr:colOff>346075</xdr:colOff>
      <xdr:row>39</xdr:row>
      <xdr:rowOff>97065</xdr:rowOff>
    </xdr:to>
    <xdr:cxnSp macro="">
      <xdr:nvCxnSpPr>
        <xdr:cNvPr id="74" name="直線コネクタ 73"/>
        <xdr:cNvCxnSpPr/>
      </xdr:nvCxnSpPr>
      <xdr:spPr>
        <a:xfrm>
          <a:off x="2209800" y="6761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75293</xdr:rowOff>
    </xdr:from>
    <xdr:to>
      <xdr:col>3</xdr:col>
      <xdr:colOff>142875</xdr:colOff>
      <xdr:row>40</xdr:row>
      <xdr:rowOff>34472</xdr:rowOff>
    </xdr:to>
    <xdr:cxnSp macro="">
      <xdr:nvCxnSpPr>
        <xdr:cNvPr id="77" name="直線コネクタ 76"/>
        <xdr:cNvCxnSpPr/>
      </xdr:nvCxnSpPr>
      <xdr:spPr>
        <a:xfrm flipV="1">
          <a:off x="1320800" y="6761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38100</xdr:rowOff>
    </xdr:from>
    <xdr:to>
      <xdr:col>7</xdr:col>
      <xdr:colOff>66675</xdr:colOff>
      <xdr:row>40</xdr:row>
      <xdr:rowOff>139700</xdr:rowOff>
    </xdr:to>
    <xdr:sp macro="" textlink="">
      <xdr:nvSpPr>
        <xdr:cNvPr id="87" name="円/楕円 86"/>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118127</xdr:rowOff>
    </xdr:from>
    <xdr:ext cx="762000" cy="259045"/>
    <xdr:sp macro="" textlink="">
      <xdr:nvSpPr>
        <xdr:cNvPr id="88" name="人件費該当値テキスト"/>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16328</xdr:rowOff>
    </xdr:from>
    <xdr:to>
      <xdr:col>5</xdr:col>
      <xdr:colOff>600075</xdr:colOff>
      <xdr:row>40</xdr:row>
      <xdr:rowOff>117928</xdr:rowOff>
    </xdr:to>
    <xdr:sp macro="" textlink="">
      <xdr:nvSpPr>
        <xdr:cNvPr id="89" name="円/楕円 88"/>
        <xdr:cNvSpPr/>
      </xdr:nvSpPr>
      <xdr:spPr>
        <a:xfrm>
          <a:off x="3937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102705</xdr:rowOff>
    </xdr:from>
    <xdr:ext cx="736600" cy="259045"/>
    <xdr:sp macro="" textlink="">
      <xdr:nvSpPr>
        <xdr:cNvPr id="90" name="テキスト ボックス 89"/>
        <xdr:cNvSpPr txBox="1"/>
      </xdr:nvSpPr>
      <xdr:spPr>
        <a:xfrm>
          <a:off x="3606800" y="696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46265</xdr:rowOff>
    </xdr:from>
    <xdr:to>
      <xdr:col>4</xdr:col>
      <xdr:colOff>396875</xdr:colOff>
      <xdr:row>39</xdr:row>
      <xdr:rowOff>147865</xdr:rowOff>
    </xdr:to>
    <xdr:sp macro="" textlink="">
      <xdr:nvSpPr>
        <xdr:cNvPr id="91" name="円/楕円 90"/>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132642</xdr:rowOff>
    </xdr:from>
    <xdr:ext cx="762000" cy="259045"/>
    <xdr:sp macro="" textlink="">
      <xdr:nvSpPr>
        <xdr:cNvPr id="92" name="テキスト ボックス 91"/>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24493</xdr:rowOff>
    </xdr:from>
    <xdr:to>
      <xdr:col>3</xdr:col>
      <xdr:colOff>193675</xdr:colOff>
      <xdr:row>39</xdr:row>
      <xdr:rowOff>126093</xdr:rowOff>
    </xdr:to>
    <xdr:sp macro="" textlink="">
      <xdr:nvSpPr>
        <xdr:cNvPr id="93" name="円/楕円 92"/>
        <xdr:cNvSpPr/>
      </xdr:nvSpPr>
      <xdr:spPr>
        <a:xfrm>
          <a:off x="2159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110870</xdr:rowOff>
    </xdr:from>
    <xdr:ext cx="762000" cy="259045"/>
    <xdr:sp macro="" textlink="">
      <xdr:nvSpPr>
        <xdr:cNvPr id="94" name="テキスト ボックス 93"/>
        <xdr:cNvSpPr txBox="1"/>
      </xdr:nvSpPr>
      <xdr:spPr>
        <a:xfrm>
          <a:off x="1828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155122</xdr:rowOff>
    </xdr:from>
    <xdr:to>
      <xdr:col>1</xdr:col>
      <xdr:colOff>676275</xdr:colOff>
      <xdr:row>40</xdr:row>
      <xdr:rowOff>85272</xdr:rowOff>
    </xdr:to>
    <xdr:sp macro="" textlink="">
      <xdr:nvSpPr>
        <xdr:cNvPr id="95" name="円/楕円 94"/>
        <xdr:cNvSpPr/>
      </xdr:nvSpPr>
      <xdr:spPr>
        <a:xfrm>
          <a:off x="1270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70049</xdr:rowOff>
    </xdr:from>
    <xdr:ext cx="762000" cy="259045"/>
    <xdr:sp macro="" textlink="">
      <xdr:nvSpPr>
        <xdr:cNvPr id="96" name="テキスト ボックス 95"/>
        <xdr:cNvSpPr txBox="1"/>
      </xdr:nvSpPr>
      <xdr:spPr>
        <a:xfrm>
          <a:off x="939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これまでの行財政健全化計画の取組により、経常的な経費の見直し等を行うことで、歳出を抑制してきた結果、類似団体平均を上回る状況となっている。引き続き、内部努力を継続していきたい。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133858</xdr:rowOff>
    </xdr:from>
    <xdr:to>
      <xdr:col>24</xdr:col>
      <xdr:colOff>31750</xdr:colOff>
      <xdr:row>13</xdr:row>
      <xdr:rowOff>147574</xdr:rowOff>
    </xdr:to>
    <xdr:cxnSp macro="">
      <xdr:nvCxnSpPr>
        <xdr:cNvPr id="127" name="直線コネクタ 126"/>
        <xdr:cNvCxnSpPr/>
      </xdr:nvCxnSpPr>
      <xdr:spPr>
        <a:xfrm>
          <a:off x="15671800" y="23627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8"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124714</xdr:rowOff>
    </xdr:from>
    <xdr:to>
      <xdr:col>22</xdr:col>
      <xdr:colOff>565150</xdr:colOff>
      <xdr:row>13</xdr:row>
      <xdr:rowOff>133858</xdr:rowOff>
    </xdr:to>
    <xdr:cxnSp macro="">
      <xdr:nvCxnSpPr>
        <xdr:cNvPr id="130" name="直線コネクタ 129"/>
        <xdr:cNvCxnSpPr/>
      </xdr:nvCxnSpPr>
      <xdr:spPr>
        <a:xfrm>
          <a:off x="14782800" y="2353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82567</xdr:rowOff>
    </xdr:from>
    <xdr:ext cx="736600" cy="259045"/>
    <xdr:sp macro="" textlink="">
      <xdr:nvSpPr>
        <xdr:cNvPr id="132" name="テキスト ボックス 131"/>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120142</xdr:rowOff>
    </xdr:from>
    <xdr:to>
      <xdr:col>21</xdr:col>
      <xdr:colOff>361950</xdr:colOff>
      <xdr:row>13</xdr:row>
      <xdr:rowOff>124714</xdr:rowOff>
    </xdr:to>
    <xdr:cxnSp macro="">
      <xdr:nvCxnSpPr>
        <xdr:cNvPr id="133" name="直線コネクタ 132"/>
        <xdr:cNvCxnSpPr/>
      </xdr:nvCxnSpPr>
      <xdr:spPr>
        <a:xfrm>
          <a:off x="13893800" y="2348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5" name="テキスト ボックス 134"/>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97282</xdr:rowOff>
    </xdr:from>
    <xdr:to>
      <xdr:col>20</xdr:col>
      <xdr:colOff>158750</xdr:colOff>
      <xdr:row>13</xdr:row>
      <xdr:rowOff>120142</xdr:rowOff>
    </xdr:to>
    <xdr:cxnSp macro="">
      <xdr:nvCxnSpPr>
        <xdr:cNvPr id="136" name="直線コネクタ 135"/>
        <xdr:cNvCxnSpPr/>
      </xdr:nvCxnSpPr>
      <xdr:spPr>
        <a:xfrm>
          <a:off x="13004800" y="23261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27703</xdr:rowOff>
    </xdr:from>
    <xdr:ext cx="762000" cy="259045"/>
    <xdr:sp macro="" textlink="">
      <xdr:nvSpPr>
        <xdr:cNvPr id="138" name="テキスト ボックス 137"/>
        <xdr:cNvSpPr txBox="1"/>
      </xdr:nvSpPr>
      <xdr:spPr>
        <a:xfrm>
          <a:off x="13512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4843</xdr:rowOff>
    </xdr:from>
    <xdr:ext cx="762000" cy="259045"/>
    <xdr:sp macro="" textlink="">
      <xdr:nvSpPr>
        <xdr:cNvPr id="140" name="テキスト ボックス 139"/>
        <xdr:cNvSpPr txBox="1"/>
      </xdr:nvSpPr>
      <xdr:spPr>
        <a:xfrm>
          <a:off x="126238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96774</xdr:rowOff>
    </xdr:from>
    <xdr:to>
      <xdr:col>24</xdr:col>
      <xdr:colOff>82550</xdr:colOff>
      <xdr:row>14</xdr:row>
      <xdr:rowOff>26924</xdr:rowOff>
    </xdr:to>
    <xdr:sp macro="" textlink="">
      <xdr:nvSpPr>
        <xdr:cNvPr id="146" name="円/楕円 145"/>
        <xdr:cNvSpPr/>
      </xdr:nvSpPr>
      <xdr:spPr>
        <a:xfrm>
          <a:off x="164592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5351</xdr:rowOff>
    </xdr:from>
    <xdr:ext cx="762000" cy="259045"/>
    <xdr:sp macro="" textlink="">
      <xdr:nvSpPr>
        <xdr:cNvPr id="147" name="物件費該当値テキスト"/>
        <xdr:cNvSpPr txBox="1"/>
      </xdr:nvSpPr>
      <xdr:spPr>
        <a:xfrm>
          <a:off x="16598900" y="22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83058</xdr:rowOff>
    </xdr:from>
    <xdr:to>
      <xdr:col>22</xdr:col>
      <xdr:colOff>615950</xdr:colOff>
      <xdr:row>14</xdr:row>
      <xdr:rowOff>13208</xdr:rowOff>
    </xdr:to>
    <xdr:sp macro="" textlink="">
      <xdr:nvSpPr>
        <xdr:cNvPr id="148" name="円/楕円 147"/>
        <xdr:cNvSpPr/>
      </xdr:nvSpPr>
      <xdr:spPr>
        <a:xfrm>
          <a:off x="15621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23385</xdr:rowOff>
    </xdr:from>
    <xdr:ext cx="736600" cy="259045"/>
    <xdr:sp macro="" textlink="">
      <xdr:nvSpPr>
        <xdr:cNvPr id="149" name="テキスト ボックス 148"/>
        <xdr:cNvSpPr txBox="1"/>
      </xdr:nvSpPr>
      <xdr:spPr>
        <a:xfrm>
          <a:off x="15290800" y="208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73914</xdr:rowOff>
    </xdr:from>
    <xdr:to>
      <xdr:col>21</xdr:col>
      <xdr:colOff>412750</xdr:colOff>
      <xdr:row>14</xdr:row>
      <xdr:rowOff>4064</xdr:rowOff>
    </xdr:to>
    <xdr:sp macro="" textlink="">
      <xdr:nvSpPr>
        <xdr:cNvPr id="150" name="円/楕円 149"/>
        <xdr:cNvSpPr/>
      </xdr:nvSpPr>
      <xdr:spPr>
        <a:xfrm>
          <a:off x="14732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14241</xdr:rowOff>
    </xdr:from>
    <xdr:ext cx="762000" cy="259045"/>
    <xdr:sp macro="" textlink="">
      <xdr:nvSpPr>
        <xdr:cNvPr id="151" name="テキスト ボックス 150"/>
        <xdr:cNvSpPr txBox="1"/>
      </xdr:nvSpPr>
      <xdr:spPr>
        <a:xfrm>
          <a:off x="14401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69342</xdr:rowOff>
    </xdr:from>
    <xdr:to>
      <xdr:col>20</xdr:col>
      <xdr:colOff>209550</xdr:colOff>
      <xdr:row>13</xdr:row>
      <xdr:rowOff>170942</xdr:rowOff>
    </xdr:to>
    <xdr:sp macro="" textlink="">
      <xdr:nvSpPr>
        <xdr:cNvPr id="152" name="円/楕円 151"/>
        <xdr:cNvSpPr/>
      </xdr:nvSpPr>
      <xdr:spPr>
        <a:xfrm>
          <a:off x="13843000" y="22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9669</xdr:rowOff>
    </xdr:from>
    <xdr:ext cx="762000" cy="259045"/>
    <xdr:sp macro="" textlink="">
      <xdr:nvSpPr>
        <xdr:cNvPr id="153" name="テキスト ボックス 152"/>
        <xdr:cNvSpPr txBox="1"/>
      </xdr:nvSpPr>
      <xdr:spPr>
        <a:xfrm>
          <a:off x="13512800" y="20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46482</xdr:rowOff>
    </xdr:from>
    <xdr:to>
      <xdr:col>19</xdr:col>
      <xdr:colOff>6350</xdr:colOff>
      <xdr:row>13</xdr:row>
      <xdr:rowOff>148082</xdr:rowOff>
    </xdr:to>
    <xdr:sp macro="" textlink="">
      <xdr:nvSpPr>
        <xdr:cNvPr id="154" name="円/楕円 153"/>
        <xdr:cNvSpPr/>
      </xdr:nvSpPr>
      <xdr:spPr>
        <a:xfrm>
          <a:off x="12954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158259</xdr:rowOff>
    </xdr:from>
    <xdr:ext cx="762000" cy="259045"/>
    <xdr:sp macro="" textlink="">
      <xdr:nvSpPr>
        <xdr:cNvPr id="155" name="テキスト ボックス 154"/>
        <xdr:cNvSpPr txBox="1"/>
      </xdr:nvSpPr>
      <xdr:spPr>
        <a:xfrm>
          <a:off x="12623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扶助費が上昇傾向にある要因として、子ども・子育て支援や、障害者福祉など社会保障費の増加が挙げられる。今後も引き続き扶助の適正実施に努める。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94343</xdr:rowOff>
    </xdr:from>
    <xdr:to>
      <xdr:col>7</xdr:col>
      <xdr:colOff>15875</xdr:colOff>
      <xdr:row>59</xdr:row>
      <xdr:rowOff>118835</xdr:rowOff>
    </xdr:to>
    <xdr:cxnSp macro="">
      <xdr:nvCxnSpPr>
        <xdr:cNvPr id="190" name="直線コネクタ 189"/>
        <xdr:cNvCxnSpPr/>
      </xdr:nvCxnSpPr>
      <xdr:spPr>
        <a:xfrm>
          <a:off x="3987800" y="10038443"/>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102507</xdr:rowOff>
    </xdr:from>
    <xdr:to>
      <xdr:col>5</xdr:col>
      <xdr:colOff>549275</xdr:colOff>
      <xdr:row>58</xdr:row>
      <xdr:rowOff>94343</xdr:rowOff>
    </xdr:to>
    <xdr:cxnSp macro="">
      <xdr:nvCxnSpPr>
        <xdr:cNvPr id="193" name="直線コネクタ 192"/>
        <xdr:cNvCxnSpPr/>
      </xdr:nvCxnSpPr>
      <xdr:spPr>
        <a:xfrm>
          <a:off x="3098800" y="9875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5" name="テキスト ボックス 194"/>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102507</xdr:rowOff>
    </xdr:from>
    <xdr:to>
      <xdr:col>4</xdr:col>
      <xdr:colOff>346075</xdr:colOff>
      <xdr:row>57</xdr:row>
      <xdr:rowOff>118835</xdr:rowOff>
    </xdr:to>
    <xdr:cxnSp macro="">
      <xdr:nvCxnSpPr>
        <xdr:cNvPr id="196" name="直線コネクタ 195"/>
        <xdr:cNvCxnSpPr/>
      </xdr:nvCxnSpPr>
      <xdr:spPr>
        <a:xfrm flipV="1">
          <a:off x="2209800" y="98751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37193</xdr:rowOff>
    </xdr:from>
    <xdr:to>
      <xdr:col>3</xdr:col>
      <xdr:colOff>142875</xdr:colOff>
      <xdr:row>57</xdr:row>
      <xdr:rowOff>118835</xdr:rowOff>
    </xdr:to>
    <xdr:cxnSp macro="">
      <xdr:nvCxnSpPr>
        <xdr:cNvPr id="199" name="直線コネクタ 198"/>
        <xdr:cNvCxnSpPr/>
      </xdr:nvCxnSpPr>
      <xdr:spPr>
        <a:xfrm>
          <a:off x="1320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68035</xdr:rowOff>
    </xdr:from>
    <xdr:to>
      <xdr:col>7</xdr:col>
      <xdr:colOff>66675</xdr:colOff>
      <xdr:row>59</xdr:row>
      <xdr:rowOff>169635</xdr:rowOff>
    </xdr:to>
    <xdr:sp macro="" textlink="">
      <xdr:nvSpPr>
        <xdr:cNvPr id="209" name="円/楕円 208"/>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40112</xdr:rowOff>
    </xdr:from>
    <xdr:ext cx="762000" cy="259045"/>
    <xdr:sp macro="" textlink="">
      <xdr:nvSpPr>
        <xdr:cNvPr id="210" name="扶助費該当値テキスト"/>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43543</xdr:rowOff>
    </xdr:from>
    <xdr:to>
      <xdr:col>5</xdr:col>
      <xdr:colOff>600075</xdr:colOff>
      <xdr:row>58</xdr:row>
      <xdr:rowOff>145143</xdr:rowOff>
    </xdr:to>
    <xdr:sp macro="" textlink="">
      <xdr:nvSpPr>
        <xdr:cNvPr id="211" name="円/楕円 210"/>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129920</xdr:rowOff>
    </xdr:from>
    <xdr:ext cx="736600" cy="259045"/>
    <xdr:sp macro="" textlink="">
      <xdr:nvSpPr>
        <xdr:cNvPr id="212" name="テキスト ボックス 211"/>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51707</xdr:rowOff>
    </xdr:from>
    <xdr:to>
      <xdr:col>4</xdr:col>
      <xdr:colOff>396875</xdr:colOff>
      <xdr:row>57</xdr:row>
      <xdr:rowOff>153307</xdr:rowOff>
    </xdr:to>
    <xdr:sp macro="" textlink="">
      <xdr:nvSpPr>
        <xdr:cNvPr id="213" name="円/楕円 212"/>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138084</xdr:rowOff>
    </xdr:from>
    <xdr:ext cx="762000" cy="259045"/>
    <xdr:sp macro="" textlink="">
      <xdr:nvSpPr>
        <xdr:cNvPr id="214" name="テキスト ボックス 213"/>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68035</xdr:rowOff>
    </xdr:from>
    <xdr:to>
      <xdr:col>3</xdr:col>
      <xdr:colOff>193675</xdr:colOff>
      <xdr:row>57</xdr:row>
      <xdr:rowOff>169635</xdr:rowOff>
    </xdr:to>
    <xdr:sp macro="" textlink="">
      <xdr:nvSpPr>
        <xdr:cNvPr id="215" name="円/楕円 214"/>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154412</xdr:rowOff>
    </xdr:from>
    <xdr:ext cx="762000" cy="259045"/>
    <xdr:sp macro="" textlink="">
      <xdr:nvSpPr>
        <xdr:cNvPr id="216" name="テキスト ボックス 215"/>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7" name="円/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18" name="テキスト ボックス 217"/>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特別会計への繰出金の影響が大きいため、類似団体平均を下回る状況となっている。各会計の経営力の強化に努め、繰出しの抑制に努めていきたい。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120650</xdr:rowOff>
    </xdr:from>
    <xdr:to>
      <xdr:col>24</xdr:col>
      <xdr:colOff>31750</xdr:colOff>
      <xdr:row>60</xdr:row>
      <xdr:rowOff>0</xdr:rowOff>
    </xdr:to>
    <xdr:cxnSp macro="">
      <xdr:nvCxnSpPr>
        <xdr:cNvPr id="251" name="直線コネクタ 250"/>
        <xdr:cNvCxnSpPr/>
      </xdr:nvCxnSpPr>
      <xdr:spPr>
        <a:xfrm>
          <a:off x="15671800" y="10236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139700</xdr:rowOff>
    </xdr:from>
    <xdr:to>
      <xdr:col>22</xdr:col>
      <xdr:colOff>565150</xdr:colOff>
      <xdr:row>59</xdr:row>
      <xdr:rowOff>120650</xdr:rowOff>
    </xdr:to>
    <xdr:cxnSp macro="">
      <xdr:nvCxnSpPr>
        <xdr:cNvPr id="254" name="直線コネクタ 253"/>
        <xdr:cNvCxnSpPr/>
      </xdr:nvCxnSpPr>
      <xdr:spPr>
        <a:xfrm>
          <a:off x="14782800" y="10083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139700</xdr:rowOff>
    </xdr:from>
    <xdr:to>
      <xdr:col>21</xdr:col>
      <xdr:colOff>361950</xdr:colOff>
      <xdr:row>59</xdr:row>
      <xdr:rowOff>6350</xdr:rowOff>
    </xdr:to>
    <xdr:cxnSp macro="">
      <xdr:nvCxnSpPr>
        <xdr:cNvPr id="257" name="直線コネクタ 256"/>
        <xdr:cNvCxnSpPr/>
      </xdr:nvCxnSpPr>
      <xdr:spPr>
        <a:xfrm flipV="1">
          <a:off x="13893800" y="1008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6350</xdr:rowOff>
    </xdr:to>
    <xdr:cxnSp macro="">
      <xdr:nvCxnSpPr>
        <xdr:cNvPr id="260" name="直線コネクタ 259"/>
        <xdr:cNvCxnSpPr/>
      </xdr:nvCxnSpPr>
      <xdr:spPr>
        <a:xfrm>
          <a:off x="13004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120650</xdr:rowOff>
    </xdr:from>
    <xdr:to>
      <xdr:col>24</xdr:col>
      <xdr:colOff>82550</xdr:colOff>
      <xdr:row>60</xdr:row>
      <xdr:rowOff>50800</xdr:rowOff>
    </xdr:to>
    <xdr:sp macro="" textlink="">
      <xdr:nvSpPr>
        <xdr:cNvPr id="270" name="円/楕円 269"/>
        <xdr:cNvSpPr/>
      </xdr:nvSpPr>
      <xdr:spPr>
        <a:xfrm>
          <a:off x="16459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92727</xdr:rowOff>
    </xdr:from>
    <xdr:ext cx="762000" cy="259045"/>
    <xdr:sp macro="" textlink="">
      <xdr:nvSpPr>
        <xdr:cNvPr id="271" name="その他該当値テキスト"/>
        <xdr:cNvSpPr txBox="1"/>
      </xdr:nvSpPr>
      <xdr:spPr>
        <a:xfrm>
          <a:off x="16598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69850</xdr:rowOff>
    </xdr:from>
    <xdr:to>
      <xdr:col>22</xdr:col>
      <xdr:colOff>615950</xdr:colOff>
      <xdr:row>60</xdr:row>
      <xdr:rowOff>0</xdr:rowOff>
    </xdr:to>
    <xdr:sp macro="" textlink="">
      <xdr:nvSpPr>
        <xdr:cNvPr id="272" name="円/楕円 271"/>
        <xdr:cNvSpPr/>
      </xdr:nvSpPr>
      <xdr:spPr>
        <a:xfrm>
          <a:off x="15621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156227</xdr:rowOff>
    </xdr:from>
    <xdr:ext cx="736600" cy="259045"/>
    <xdr:sp macro="" textlink="">
      <xdr:nvSpPr>
        <xdr:cNvPr id="273" name="テキスト ボックス 272"/>
        <xdr:cNvSpPr txBox="1"/>
      </xdr:nvSpPr>
      <xdr:spPr>
        <a:xfrm>
          <a:off x="15290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88900</xdr:rowOff>
    </xdr:from>
    <xdr:to>
      <xdr:col>21</xdr:col>
      <xdr:colOff>412750</xdr:colOff>
      <xdr:row>59</xdr:row>
      <xdr:rowOff>19050</xdr:rowOff>
    </xdr:to>
    <xdr:sp macro="" textlink="">
      <xdr:nvSpPr>
        <xdr:cNvPr id="274" name="円/楕円 273"/>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3827</xdr:rowOff>
    </xdr:from>
    <xdr:ext cx="762000" cy="259045"/>
    <xdr:sp macro="" textlink="">
      <xdr:nvSpPr>
        <xdr:cNvPr id="275" name="テキスト ボックス 274"/>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127000</xdr:rowOff>
    </xdr:from>
    <xdr:to>
      <xdr:col>20</xdr:col>
      <xdr:colOff>209550</xdr:colOff>
      <xdr:row>59</xdr:row>
      <xdr:rowOff>57150</xdr:rowOff>
    </xdr:to>
    <xdr:sp macro="" textlink="">
      <xdr:nvSpPr>
        <xdr:cNvPr id="276" name="円/楕円 275"/>
        <xdr:cNvSpPr/>
      </xdr:nvSpPr>
      <xdr:spPr>
        <a:xfrm>
          <a:off x="13843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41927</xdr:rowOff>
    </xdr:from>
    <xdr:ext cx="762000" cy="259045"/>
    <xdr:sp macro="" textlink="">
      <xdr:nvSpPr>
        <xdr:cNvPr id="277" name="テキスト ボックス 276"/>
        <xdr:cNvSpPr txBox="1"/>
      </xdr:nvSpPr>
      <xdr:spPr>
        <a:xfrm>
          <a:off x="13512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8" name="円/楕円 277"/>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9" name="テキスト ボックス 278"/>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これまでの行財政健全化計画の取組として各種団体への補助金や、本市企業会計への補助金・負担金の見直しを実施しており、類似団体平均を上回る状況となっている。引き続き、補助金・負担金の適正実施に努め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0</xdr:rowOff>
    </xdr:from>
    <xdr:to>
      <xdr:col>24</xdr:col>
      <xdr:colOff>31750</xdr:colOff>
      <xdr:row>34</xdr:row>
      <xdr:rowOff>25400</xdr:rowOff>
    </xdr:to>
    <xdr:cxnSp macro="">
      <xdr:nvCxnSpPr>
        <xdr:cNvPr id="312" name="直線コネクタ 311"/>
        <xdr:cNvCxnSpPr/>
      </xdr:nvCxnSpPr>
      <xdr:spPr>
        <a:xfrm>
          <a:off x="15671800" y="5829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0</xdr:rowOff>
    </xdr:from>
    <xdr:to>
      <xdr:col>22</xdr:col>
      <xdr:colOff>565150</xdr:colOff>
      <xdr:row>34</xdr:row>
      <xdr:rowOff>25400</xdr:rowOff>
    </xdr:to>
    <xdr:cxnSp macro="">
      <xdr:nvCxnSpPr>
        <xdr:cNvPr id="315" name="直線コネクタ 314"/>
        <xdr:cNvCxnSpPr/>
      </xdr:nvCxnSpPr>
      <xdr:spPr>
        <a:xfrm flipV="1">
          <a:off x="14782800" y="582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7" name="テキスト ボックス 316"/>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0</xdr:rowOff>
    </xdr:from>
    <xdr:to>
      <xdr:col>21</xdr:col>
      <xdr:colOff>361950</xdr:colOff>
      <xdr:row>34</xdr:row>
      <xdr:rowOff>25400</xdr:rowOff>
    </xdr:to>
    <xdr:cxnSp macro="">
      <xdr:nvCxnSpPr>
        <xdr:cNvPr id="318" name="直線コネクタ 317"/>
        <xdr:cNvCxnSpPr/>
      </xdr:nvCxnSpPr>
      <xdr:spPr>
        <a:xfrm>
          <a:off x="13893800" y="582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146050</xdr:rowOff>
    </xdr:from>
    <xdr:to>
      <xdr:col>20</xdr:col>
      <xdr:colOff>158750</xdr:colOff>
      <xdr:row>34</xdr:row>
      <xdr:rowOff>0</xdr:rowOff>
    </xdr:to>
    <xdr:cxnSp macro="">
      <xdr:nvCxnSpPr>
        <xdr:cNvPr id="321" name="直線コネクタ 320"/>
        <xdr:cNvCxnSpPr/>
      </xdr:nvCxnSpPr>
      <xdr:spPr>
        <a:xfrm>
          <a:off x="13004800" y="580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146050</xdr:rowOff>
    </xdr:from>
    <xdr:to>
      <xdr:col>24</xdr:col>
      <xdr:colOff>82550</xdr:colOff>
      <xdr:row>34</xdr:row>
      <xdr:rowOff>76200</xdr:rowOff>
    </xdr:to>
    <xdr:sp macro="" textlink="">
      <xdr:nvSpPr>
        <xdr:cNvPr id="331" name="円/楕円 330"/>
        <xdr:cNvSpPr/>
      </xdr:nvSpPr>
      <xdr:spPr>
        <a:xfrm>
          <a:off x="164592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162577</xdr:rowOff>
    </xdr:from>
    <xdr:ext cx="762000" cy="259045"/>
    <xdr:sp macro="" textlink="">
      <xdr:nvSpPr>
        <xdr:cNvPr id="332" name="補助費等該当値テキスト"/>
        <xdr:cNvSpPr txBox="1"/>
      </xdr:nvSpPr>
      <xdr:spPr>
        <a:xfrm>
          <a:off x="16598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120650</xdr:rowOff>
    </xdr:from>
    <xdr:to>
      <xdr:col>22</xdr:col>
      <xdr:colOff>615950</xdr:colOff>
      <xdr:row>34</xdr:row>
      <xdr:rowOff>50800</xdr:rowOff>
    </xdr:to>
    <xdr:sp macro="" textlink="">
      <xdr:nvSpPr>
        <xdr:cNvPr id="333" name="円/楕円 332"/>
        <xdr:cNvSpPr/>
      </xdr:nvSpPr>
      <xdr:spPr>
        <a:xfrm>
          <a:off x="15621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60977</xdr:rowOff>
    </xdr:from>
    <xdr:ext cx="736600" cy="259045"/>
    <xdr:sp macro="" textlink="">
      <xdr:nvSpPr>
        <xdr:cNvPr id="334" name="テキスト ボックス 333"/>
        <xdr:cNvSpPr txBox="1"/>
      </xdr:nvSpPr>
      <xdr:spPr>
        <a:xfrm>
          <a:off x="15290800" y="554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146050</xdr:rowOff>
    </xdr:from>
    <xdr:to>
      <xdr:col>21</xdr:col>
      <xdr:colOff>412750</xdr:colOff>
      <xdr:row>34</xdr:row>
      <xdr:rowOff>76200</xdr:rowOff>
    </xdr:to>
    <xdr:sp macro="" textlink="">
      <xdr:nvSpPr>
        <xdr:cNvPr id="335" name="円/楕円 334"/>
        <xdr:cNvSpPr/>
      </xdr:nvSpPr>
      <xdr:spPr>
        <a:xfrm>
          <a:off x="14732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86377</xdr:rowOff>
    </xdr:from>
    <xdr:ext cx="762000" cy="259045"/>
    <xdr:sp macro="" textlink="">
      <xdr:nvSpPr>
        <xdr:cNvPr id="336" name="テキスト ボックス 335"/>
        <xdr:cNvSpPr txBox="1"/>
      </xdr:nvSpPr>
      <xdr:spPr>
        <a:xfrm>
          <a:off x="14401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120650</xdr:rowOff>
    </xdr:from>
    <xdr:to>
      <xdr:col>20</xdr:col>
      <xdr:colOff>209550</xdr:colOff>
      <xdr:row>34</xdr:row>
      <xdr:rowOff>50800</xdr:rowOff>
    </xdr:to>
    <xdr:sp macro="" textlink="">
      <xdr:nvSpPr>
        <xdr:cNvPr id="337" name="円/楕円 336"/>
        <xdr:cNvSpPr/>
      </xdr:nvSpPr>
      <xdr:spPr>
        <a:xfrm>
          <a:off x="13843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60977</xdr:rowOff>
    </xdr:from>
    <xdr:ext cx="762000" cy="259045"/>
    <xdr:sp macro="" textlink="">
      <xdr:nvSpPr>
        <xdr:cNvPr id="338" name="テキスト ボックス 337"/>
        <xdr:cNvSpPr txBox="1"/>
      </xdr:nvSpPr>
      <xdr:spPr>
        <a:xfrm>
          <a:off x="13512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95250</xdr:rowOff>
    </xdr:from>
    <xdr:to>
      <xdr:col>19</xdr:col>
      <xdr:colOff>6350</xdr:colOff>
      <xdr:row>34</xdr:row>
      <xdr:rowOff>25400</xdr:rowOff>
    </xdr:to>
    <xdr:sp macro="" textlink="">
      <xdr:nvSpPr>
        <xdr:cNvPr id="339" name="円/楕円 338"/>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35577</xdr:rowOff>
    </xdr:from>
    <xdr:ext cx="762000" cy="259045"/>
    <xdr:sp macro="" textlink="">
      <xdr:nvSpPr>
        <xdr:cNvPr id="340" name="テキスト ボックス 339"/>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類似団体平均を下回る状況となっているため、引き続き適正な市債の発行に努めていきたい。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77</xdr:row>
      <xdr:rowOff>161289</xdr:rowOff>
    </xdr:to>
    <xdr:cxnSp macro="">
      <xdr:nvCxnSpPr>
        <xdr:cNvPr id="373" name="直線コネクタ 372"/>
        <xdr:cNvCxnSpPr/>
      </xdr:nvCxnSpPr>
      <xdr:spPr>
        <a:xfrm>
          <a:off x="3987800" y="133172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138430</xdr:rowOff>
    </xdr:to>
    <xdr:cxnSp macro="">
      <xdr:nvCxnSpPr>
        <xdr:cNvPr id="376" name="直線コネクタ 375"/>
        <xdr:cNvCxnSpPr/>
      </xdr:nvCxnSpPr>
      <xdr:spPr>
        <a:xfrm flipV="1">
          <a:off x="3098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8" name="テキスト ボックス 377"/>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77</xdr:row>
      <xdr:rowOff>153670</xdr:rowOff>
    </xdr:to>
    <xdr:cxnSp macro="">
      <xdr:nvCxnSpPr>
        <xdr:cNvPr id="379" name="直線コネクタ 378"/>
        <xdr:cNvCxnSpPr/>
      </xdr:nvCxnSpPr>
      <xdr:spPr>
        <a:xfrm flipV="1">
          <a:off x="2209800" y="1334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81" name="テキスト ボックス 380"/>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153670</xdr:rowOff>
    </xdr:from>
    <xdr:to>
      <xdr:col>3</xdr:col>
      <xdr:colOff>142875</xdr:colOff>
      <xdr:row>78</xdr:row>
      <xdr:rowOff>58420</xdr:rowOff>
    </xdr:to>
    <xdr:cxnSp macro="">
      <xdr:nvCxnSpPr>
        <xdr:cNvPr id="382" name="直線コネクタ 381"/>
        <xdr:cNvCxnSpPr/>
      </xdr:nvCxnSpPr>
      <xdr:spPr>
        <a:xfrm flipV="1">
          <a:off x="1320800" y="13355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84" name="テキスト ボックス 383"/>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6" name="テキスト ボックス 385"/>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92" name="円/楕円 391"/>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93"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94" name="円/楕円 39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95" name="テキスト ボックス 39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96" name="円/楕円 395"/>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97" name="テキスト ボックス 396"/>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102870</xdr:rowOff>
    </xdr:from>
    <xdr:to>
      <xdr:col>3</xdr:col>
      <xdr:colOff>193675</xdr:colOff>
      <xdr:row>78</xdr:row>
      <xdr:rowOff>33020</xdr:rowOff>
    </xdr:to>
    <xdr:sp macro="" textlink="">
      <xdr:nvSpPr>
        <xdr:cNvPr id="398" name="円/楕円 397"/>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17797</xdr:rowOff>
    </xdr:from>
    <xdr:ext cx="762000" cy="259045"/>
    <xdr:sp macro="" textlink="">
      <xdr:nvSpPr>
        <xdr:cNvPr id="399" name="テキスト ボックス 398"/>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400" name="円/楕円 399"/>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401" name="テキスト ボックス 400"/>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人件費・扶助費等の影響により、類似団体平均を下回る状況となっている。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111761</xdr:rowOff>
    </xdr:from>
    <xdr:to>
      <xdr:col>24</xdr:col>
      <xdr:colOff>31750</xdr:colOff>
      <xdr:row>77</xdr:row>
      <xdr:rowOff>115570</xdr:rowOff>
    </xdr:to>
    <xdr:cxnSp macro="">
      <xdr:nvCxnSpPr>
        <xdr:cNvPr id="434" name="直線コネクタ 433"/>
        <xdr:cNvCxnSpPr/>
      </xdr:nvCxnSpPr>
      <xdr:spPr>
        <a:xfrm>
          <a:off x="15671800" y="13141961"/>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5"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16510</xdr:rowOff>
    </xdr:from>
    <xdr:to>
      <xdr:col>22</xdr:col>
      <xdr:colOff>565150</xdr:colOff>
      <xdr:row>76</xdr:row>
      <xdr:rowOff>111761</xdr:rowOff>
    </xdr:to>
    <xdr:cxnSp macro="">
      <xdr:nvCxnSpPr>
        <xdr:cNvPr id="437" name="直線コネクタ 436"/>
        <xdr:cNvCxnSpPr/>
      </xdr:nvCxnSpPr>
      <xdr:spPr>
        <a:xfrm>
          <a:off x="14782800" y="12875260"/>
          <a:ext cx="889000" cy="2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8" name="フローチャート :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39" name="テキスト ボックス 438"/>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8890</xdr:rowOff>
    </xdr:from>
    <xdr:to>
      <xdr:col>21</xdr:col>
      <xdr:colOff>361950</xdr:colOff>
      <xdr:row>75</xdr:row>
      <xdr:rowOff>16510</xdr:rowOff>
    </xdr:to>
    <xdr:cxnSp macro="">
      <xdr:nvCxnSpPr>
        <xdr:cNvPr id="440" name="直線コネクタ 439"/>
        <xdr:cNvCxnSpPr/>
      </xdr:nvCxnSpPr>
      <xdr:spPr>
        <a:xfrm>
          <a:off x="13893800" y="12867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75</xdr:row>
      <xdr:rowOff>8890</xdr:rowOff>
    </xdr:to>
    <xdr:cxnSp macro="">
      <xdr:nvCxnSpPr>
        <xdr:cNvPr id="443" name="直線コネクタ 442"/>
        <xdr:cNvCxnSpPr/>
      </xdr:nvCxnSpPr>
      <xdr:spPr>
        <a:xfrm>
          <a:off x="13004800" y="1286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59707</xdr:rowOff>
    </xdr:from>
    <xdr:ext cx="762000" cy="259045"/>
    <xdr:sp macro="" textlink="">
      <xdr:nvSpPr>
        <xdr:cNvPr id="447" name="テキスト ボックス 44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53" name="円/楕円 452"/>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54"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60961</xdr:rowOff>
    </xdr:from>
    <xdr:to>
      <xdr:col>22</xdr:col>
      <xdr:colOff>615950</xdr:colOff>
      <xdr:row>76</xdr:row>
      <xdr:rowOff>162561</xdr:rowOff>
    </xdr:to>
    <xdr:sp macro="" textlink="">
      <xdr:nvSpPr>
        <xdr:cNvPr id="455" name="円/楕円 454"/>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147338</xdr:rowOff>
    </xdr:from>
    <xdr:ext cx="736600" cy="259045"/>
    <xdr:sp macro="" textlink="">
      <xdr:nvSpPr>
        <xdr:cNvPr id="456" name="テキスト ボックス 455"/>
        <xdr:cNvSpPr txBox="1"/>
      </xdr:nvSpPr>
      <xdr:spPr>
        <a:xfrm>
          <a:off x="15290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137160</xdr:rowOff>
    </xdr:from>
    <xdr:to>
      <xdr:col>21</xdr:col>
      <xdr:colOff>412750</xdr:colOff>
      <xdr:row>75</xdr:row>
      <xdr:rowOff>67310</xdr:rowOff>
    </xdr:to>
    <xdr:sp macro="" textlink="">
      <xdr:nvSpPr>
        <xdr:cNvPr id="457" name="円/楕円 456"/>
        <xdr:cNvSpPr/>
      </xdr:nvSpPr>
      <xdr:spPr>
        <a:xfrm>
          <a:off x="14732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77487</xdr:rowOff>
    </xdr:from>
    <xdr:ext cx="762000" cy="259045"/>
    <xdr:sp macro="" textlink="">
      <xdr:nvSpPr>
        <xdr:cNvPr id="458" name="テキスト ボックス 457"/>
        <xdr:cNvSpPr txBox="1"/>
      </xdr:nvSpPr>
      <xdr:spPr>
        <a:xfrm>
          <a:off x="14401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129540</xdr:rowOff>
    </xdr:from>
    <xdr:to>
      <xdr:col>20</xdr:col>
      <xdr:colOff>209550</xdr:colOff>
      <xdr:row>75</xdr:row>
      <xdr:rowOff>59690</xdr:rowOff>
    </xdr:to>
    <xdr:sp macro="" textlink="">
      <xdr:nvSpPr>
        <xdr:cNvPr id="459" name="円/楕円 458"/>
        <xdr:cNvSpPr/>
      </xdr:nvSpPr>
      <xdr:spPr>
        <a:xfrm>
          <a:off x="13843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44467</xdr:rowOff>
    </xdr:from>
    <xdr:ext cx="762000" cy="259045"/>
    <xdr:sp macro="" textlink="">
      <xdr:nvSpPr>
        <xdr:cNvPr id="460" name="テキスト ボックス 459"/>
        <xdr:cNvSpPr txBox="1"/>
      </xdr:nvSpPr>
      <xdr:spPr>
        <a:xfrm>
          <a:off x="13512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121920</xdr:rowOff>
    </xdr:from>
    <xdr:to>
      <xdr:col>19</xdr:col>
      <xdr:colOff>6350</xdr:colOff>
      <xdr:row>75</xdr:row>
      <xdr:rowOff>52070</xdr:rowOff>
    </xdr:to>
    <xdr:sp macro="" textlink="">
      <xdr:nvSpPr>
        <xdr:cNvPr id="461" name="円/楕円 460"/>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62247</xdr:rowOff>
    </xdr:from>
    <xdr:ext cx="762000" cy="259045"/>
    <xdr:sp macro="" textlink="">
      <xdr:nvSpPr>
        <xdr:cNvPr id="462" name="テキスト ボックス 461"/>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徳島県徳島市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61049</xdr:rowOff>
    </xdr:from>
    <xdr:to>
      <xdr:col>4</xdr:col>
      <xdr:colOff>1117600</xdr:colOff>
      <xdr:row>12</xdr:row>
      <xdr:rowOff>93434</xdr:rowOff>
    </xdr:to>
    <xdr:cxnSp macro="">
      <xdr:nvCxnSpPr>
        <xdr:cNvPr id="50" name="直線コネクタ 49"/>
        <xdr:cNvCxnSpPr/>
      </xdr:nvCxnSpPr>
      <xdr:spPr bwMode="auto">
        <a:xfrm>
          <a:off x="5003800" y="2166074"/>
          <a:ext cx="647700" cy="3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33570</xdr:rowOff>
    </xdr:from>
    <xdr:ext cx="762000" cy="259045"/>
    <xdr:sp macro="" textlink="">
      <xdr:nvSpPr>
        <xdr:cNvPr id="51" name="人口1人当たり決算額の推移平均値テキスト130"/>
        <xdr:cNvSpPr txBox="1"/>
      </xdr:nvSpPr>
      <xdr:spPr>
        <a:xfrm>
          <a:off x="5740400" y="265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61049</xdr:rowOff>
    </xdr:from>
    <xdr:to>
      <xdr:col>4</xdr:col>
      <xdr:colOff>469900</xdr:colOff>
      <xdr:row>12</xdr:row>
      <xdr:rowOff>128410</xdr:rowOff>
    </xdr:to>
    <xdr:cxnSp macro="">
      <xdr:nvCxnSpPr>
        <xdr:cNvPr id="53" name="直線コネクタ 52"/>
        <xdr:cNvCxnSpPr/>
      </xdr:nvCxnSpPr>
      <xdr:spPr bwMode="auto">
        <a:xfrm flipV="1">
          <a:off x="4305300" y="2166074"/>
          <a:ext cx="698500" cy="67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103903</xdr:rowOff>
    </xdr:from>
    <xdr:ext cx="736600" cy="259045"/>
    <xdr:sp macro="" textlink="">
      <xdr:nvSpPr>
        <xdr:cNvPr id="55" name="テキスト ボックス 54"/>
        <xdr:cNvSpPr txBox="1"/>
      </xdr:nvSpPr>
      <xdr:spPr>
        <a:xfrm>
          <a:off x="4622800" y="27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128410</xdr:rowOff>
    </xdr:from>
    <xdr:to>
      <xdr:col>3</xdr:col>
      <xdr:colOff>904875</xdr:colOff>
      <xdr:row>13</xdr:row>
      <xdr:rowOff>102502</xdr:rowOff>
    </xdr:to>
    <xdr:cxnSp macro="">
      <xdr:nvCxnSpPr>
        <xdr:cNvPr id="56" name="直線コネクタ 55"/>
        <xdr:cNvCxnSpPr/>
      </xdr:nvCxnSpPr>
      <xdr:spPr bwMode="auto">
        <a:xfrm flipV="1">
          <a:off x="3606800" y="2233435"/>
          <a:ext cx="698500" cy="145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xdr:rowOff>
    </xdr:from>
    <xdr:ext cx="762000" cy="259045"/>
    <xdr:sp macro="" textlink="">
      <xdr:nvSpPr>
        <xdr:cNvPr id="58" name="テキスト ボックス 57"/>
        <xdr:cNvSpPr txBox="1"/>
      </xdr:nvSpPr>
      <xdr:spPr>
        <a:xfrm>
          <a:off x="3924300" y="279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169520</xdr:rowOff>
    </xdr:from>
    <xdr:to>
      <xdr:col>3</xdr:col>
      <xdr:colOff>206375</xdr:colOff>
      <xdr:row>13</xdr:row>
      <xdr:rowOff>102502</xdr:rowOff>
    </xdr:to>
    <xdr:cxnSp macro="">
      <xdr:nvCxnSpPr>
        <xdr:cNvPr id="59" name="直線コネクタ 58"/>
        <xdr:cNvCxnSpPr/>
      </xdr:nvCxnSpPr>
      <xdr:spPr bwMode="auto">
        <a:xfrm>
          <a:off x="2908300" y="2274545"/>
          <a:ext cx="698500" cy="10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4348</xdr:rowOff>
    </xdr:from>
    <xdr:ext cx="762000" cy="259045"/>
    <xdr:sp macro="" textlink="">
      <xdr:nvSpPr>
        <xdr:cNvPr id="61" name="テキスト ボックス 60"/>
        <xdr:cNvSpPr txBox="1"/>
      </xdr:nvSpPr>
      <xdr:spPr>
        <a:xfrm>
          <a:off x="32258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138345</xdr:rowOff>
    </xdr:from>
    <xdr:ext cx="762000" cy="259045"/>
    <xdr:sp macro="" textlink="">
      <xdr:nvSpPr>
        <xdr:cNvPr id="63" name="テキスト ボックス 62"/>
        <xdr:cNvSpPr txBox="1"/>
      </xdr:nvSpPr>
      <xdr:spPr>
        <a:xfrm>
          <a:off x="25273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42634</xdr:rowOff>
    </xdr:from>
    <xdr:to>
      <xdr:col>5</xdr:col>
      <xdr:colOff>34925</xdr:colOff>
      <xdr:row>12</xdr:row>
      <xdr:rowOff>144234</xdr:rowOff>
    </xdr:to>
    <xdr:sp macro="" textlink="">
      <xdr:nvSpPr>
        <xdr:cNvPr id="69" name="円/楕円 68"/>
        <xdr:cNvSpPr/>
      </xdr:nvSpPr>
      <xdr:spPr bwMode="auto">
        <a:xfrm>
          <a:off x="5600700" y="214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59161</xdr:rowOff>
    </xdr:from>
    <xdr:ext cx="762000" cy="259045"/>
    <xdr:sp macro="" textlink="">
      <xdr:nvSpPr>
        <xdr:cNvPr id="70" name="人口1人当たり決算額の推移該当値テキスト130"/>
        <xdr:cNvSpPr txBox="1"/>
      </xdr:nvSpPr>
      <xdr:spPr>
        <a:xfrm>
          <a:off x="5740400" y="199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75,631</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10249</xdr:rowOff>
    </xdr:from>
    <xdr:to>
      <xdr:col>4</xdr:col>
      <xdr:colOff>520700</xdr:colOff>
      <xdr:row>12</xdr:row>
      <xdr:rowOff>111849</xdr:rowOff>
    </xdr:to>
    <xdr:sp macro="" textlink="">
      <xdr:nvSpPr>
        <xdr:cNvPr id="71" name="円/楕円 70"/>
        <xdr:cNvSpPr/>
      </xdr:nvSpPr>
      <xdr:spPr bwMode="auto">
        <a:xfrm>
          <a:off x="4953000" y="2115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122026</xdr:rowOff>
    </xdr:from>
    <xdr:ext cx="736600" cy="259045"/>
    <xdr:sp macro="" textlink="">
      <xdr:nvSpPr>
        <xdr:cNvPr id="72" name="テキスト ボックス 71"/>
        <xdr:cNvSpPr txBox="1"/>
      </xdr:nvSpPr>
      <xdr:spPr>
        <a:xfrm>
          <a:off x="4622800" y="1884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76,481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77610</xdr:rowOff>
    </xdr:from>
    <xdr:to>
      <xdr:col>3</xdr:col>
      <xdr:colOff>955675</xdr:colOff>
      <xdr:row>13</xdr:row>
      <xdr:rowOff>7760</xdr:rowOff>
    </xdr:to>
    <xdr:sp macro="" textlink="">
      <xdr:nvSpPr>
        <xdr:cNvPr id="73" name="円/楕円 72"/>
        <xdr:cNvSpPr/>
      </xdr:nvSpPr>
      <xdr:spPr bwMode="auto">
        <a:xfrm>
          <a:off x="4254500" y="2182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17937</xdr:rowOff>
    </xdr:from>
    <xdr:ext cx="762000" cy="259045"/>
    <xdr:sp macro="" textlink="">
      <xdr:nvSpPr>
        <xdr:cNvPr id="74" name="テキスト ボックス 73"/>
        <xdr:cNvSpPr txBox="1"/>
      </xdr:nvSpPr>
      <xdr:spPr>
        <a:xfrm>
          <a:off x="3924300" y="195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74,713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51702</xdr:rowOff>
    </xdr:from>
    <xdr:to>
      <xdr:col>3</xdr:col>
      <xdr:colOff>257175</xdr:colOff>
      <xdr:row>13</xdr:row>
      <xdr:rowOff>153302</xdr:rowOff>
    </xdr:to>
    <xdr:sp macro="" textlink="">
      <xdr:nvSpPr>
        <xdr:cNvPr id="75" name="円/楕円 74"/>
        <xdr:cNvSpPr/>
      </xdr:nvSpPr>
      <xdr:spPr bwMode="auto">
        <a:xfrm>
          <a:off x="3556000" y="2328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163479</xdr:rowOff>
    </xdr:from>
    <xdr:ext cx="762000" cy="259045"/>
    <xdr:sp macro="" textlink="">
      <xdr:nvSpPr>
        <xdr:cNvPr id="76" name="テキスト ボックス 75"/>
        <xdr:cNvSpPr txBox="1"/>
      </xdr:nvSpPr>
      <xdr:spPr>
        <a:xfrm>
          <a:off x="3225800" y="209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70,893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118720</xdr:rowOff>
    </xdr:from>
    <xdr:to>
      <xdr:col>2</xdr:col>
      <xdr:colOff>692150</xdr:colOff>
      <xdr:row>13</xdr:row>
      <xdr:rowOff>48870</xdr:rowOff>
    </xdr:to>
    <xdr:sp macro="" textlink="">
      <xdr:nvSpPr>
        <xdr:cNvPr id="77" name="円/楕円 76"/>
        <xdr:cNvSpPr/>
      </xdr:nvSpPr>
      <xdr:spPr bwMode="auto">
        <a:xfrm>
          <a:off x="2857500" y="222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59047</xdr:rowOff>
    </xdr:from>
    <xdr:ext cx="762000" cy="259045"/>
    <xdr:sp macro="" textlink="">
      <xdr:nvSpPr>
        <xdr:cNvPr id="78" name="テキスト ボックス 77"/>
        <xdr:cNvSpPr txBox="1"/>
      </xdr:nvSpPr>
      <xdr:spPr>
        <a:xfrm>
          <a:off x="2527300" y="199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80861</xdr:rowOff>
    </xdr:from>
    <xdr:to>
      <xdr:col>4</xdr:col>
      <xdr:colOff>1117600</xdr:colOff>
      <xdr:row>35</xdr:row>
      <xdr:rowOff>95758</xdr:rowOff>
    </xdr:to>
    <xdr:cxnSp macro="">
      <xdr:nvCxnSpPr>
        <xdr:cNvPr id="111" name="直線コネクタ 110"/>
        <xdr:cNvCxnSpPr/>
      </xdr:nvCxnSpPr>
      <xdr:spPr bwMode="auto">
        <a:xfrm flipV="1">
          <a:off x="5003800" y="6691211"/>
          <a:ext cx="647700" cy="14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245025</xdr:rowOff>
    </xdr:from>
    <xdr:ext cx="762000" cy="259045"/>
    <xdr:sp macro="" textlink="">
      <xdr:nvSpPr>
        <xdr:cNvPr id="112" name="人口1人当たり決算額の推移平均値テキスト445"/>
        <xdr:cNvSpPr txBox="1"/>
      </xdr:nvSpPr>
      <xdr:spPr>
        <a:xfrm>
          <a:off x="5740400" y="6855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95758</xdr:rowOff>
    </xdr:from>
    <xdr:to>
      <xdr:col>4</xdr:col>
      <xdr:colOff>469900</xdr:colOff>
      <xdr:row>35</xdr:row>
      <xdr:rowOff>119990</xdr:rowOff>
    </xdr:to>
    <xdr:cxnSp macro="">
      <xdr:nvCxnSpPr>
        <xdr:cNvPr id="114" name="直線コネクタ 113"/>
        <xdr:cNvCxnSpPr/>
      </xdr:nvCxnSpPr>
      <xdr:spPr bwMode="auto">
        <a:xfrm flipV="1">
          <a:off x="4305300" y="6706108"/>
          <a:ext cx="698500" cy="24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311319</xdr:rowOff>
    </xdr:from>
    <xdr:ext cx="736600" cy="259045"/>
    <xdr:sp macro="" textlink="">
      <xdr:nvSpPr>
        <xdr:cNvPr id="116" name="テキスト ボックス 115"/>
        <xdr:cNvSpPr txBox="1"/>
      </xdr:nvSpPr>
      <xdr:spPr>
        <a:xfrm>
          <a:off x="4622800" y="69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99720</xdr:rowOff>
    </xdr:from>
    <xdr:to>
      <xdr:col>3</xdr:col>
      <xdr:colOff>904875</xdr:colOff>
      <xdr:row>35</xdr:row>
      <xdr:rowOff>119990</xdr:rowOff>
    </xdr:to>
    <xdr:cxnSp macro="">
      <xdr:nvCxnSpPr>
        <xdr:cNvPr id="117" name="直線コネクタ 116"/>
        <xdr:cNvCxnSpPr/>
      </xdr:nvCxnSpPr>
      <xdr:spPr bwMode="auto">
        <a:xfrm>
          <a:off x="3606800" y="6710070"/>
          <a:ext cx="698500" cy="20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301338</xdr:rowOff>
    </xdr:from>
    <xdr:ext cx="762000" cy="259045"/>
    <xdr:sp macro="" textlink="">
      <xdr:nvSpPr>
        <xdr:cNvPr id="119" name="テキスト ボックス 118"/>
        <xdr:cNvSpPr txBox="1"/>
      </xdr:nvSpPr>
      <xdr:spPr>
        <a:xfrm>
          <a:off x="3924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36513</xdr:rowOff>
    </xdr:from>
    <xdr:to>
      <xdr:col>3</xdr:col>
      <xdr:colOff>206375</xdr:colOff>
      <xdr:row>35</xdr:row>
      <xdr:rowOff>99720</xdr:rowOff>
    </xdr:to>
    <xdr:cxnSp macro="">
      <xdr:nvCxnSpPr>
        <xdr:cNvPr id="120" name="直線コネクタ 119"/>
        <xdr:cNvCxnSpPr/>
      </xdr:nvCxnSpPr>
      <xdr:spPr bwMode="auto">
        <a:xfrm>
          <a:off x="2908300" y="6646863"/>
          <a:ext cx="698500" cy="63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246587</xdr:rowOff>
    </xdr:from>
    <xdr:ext cx="762000" cy="259045"/>
    <xdr:sp macro="" textlink="">
      <xdr:nvSpPr>
        <xdr:cNvPr id="122" name="テキスト ボックス 121"/>
        <xdr:cNvSpPr txBox="1"/>
      </xdr:nvSpPr>
      <xdr:spPr>
        <a:xfrm>
          <a:off x="32258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179226</xdr:rowOff>
    </xdr:from>
    <xdr:ext cx="762000" cy="259045"/>
    <xdr:sp macro="" textlink="">
      <xdr:nvSpPr>
        <xdr:cNvPr id="124" name="テキスト ボックス 123"/>
        <xdr:cNvSpPr txBox="1"/>
      </xdr:nvSpPr>
      <xdr:spPr>
        <a:xfrm>
          <a:off x="2527300" y="678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30061</xdr:rowOff>
    </xdr:from>
    <xdr:to>
      <xdr:col>5</xdr:col>
      <xdr:colOff>34925</xdr:colOff>
      <xdr:row>35</xdr:row>
      <xdr:rowOff>131661</xdr:rowOff>
    </xdr:to>
    <xdr:sp macro="" textlink="">
      <xdr:nvSpPr>
        <xdr:cNvPr id="130" name="円/楕円 129"/>
        <xdr:cNvSpPr/>
      </xdr:nvSpPr>
      <xdr:spPr bwMode="auto">
        <a:xfrm>
          <a:off x="5600700" y="664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218038</xdr:rowOff>
    </xdr:from>
    <xdr:ext cx="762000" cy="259045"/>
    <xdr:sp macro="" textlink="">
      <xdr:nvSpPr>
        <xdr:cNvPr id="131" name="人口1人当たり決算額の推移該当値テキスト445"/>
        <xdr:cNvSpPr txBox="1"/>
      </xdr:nvSpPr>
      <xdr:spPr>
        <a:xfrm>
          <a:off x="5740400" y="648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44958</xdr:rowOff>
    </xdr:from>
    <xdr:to>
      <xdr:col>4</xdr:col>
      <xdr:colOff>520700</xdr:colOff>
      <xdr:row>35</xdr:row>
      <xdr:rowOff>146558</xdr:rowOff>
    </xdr:to>
    <xdr:sp macro="" textlink="">
      <xdr:nvSpPr>
        <xdr:cNvPr id="132" name="円/楕円 131"/>
        <xdr:cNvSpPr/>
      </xdr:nvSpPr>
      <xdr:spPr bwMode="auto">
        <a:xfrm>
          <a:off x="4953000" y="665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156735</xdr:rowOff>
    </xdr:from>
    <xdr:ext cx="736600" cy="259045"/>
    <xdr:sp macro="" textlink="">
      <xdr:nvSpPr>
        <xdr:cNvPr id="133" name="テキスト ボックス 132"/>
        <xdr:cNvSpPr txBox="1"/>
      </xdr:nvSpPr>
      <xdr:spPr>
        <a:xfrm>
          <a:off x="4622800" y="6424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69190</xdr:rowOff>
    </xdr:from>
    <xdr:to>
      <xdr:col>3</xdr:col>
      <xdr:colOff>955675</xdr:colOff>
      <xdr:row>35</xdr:row>
      <xdr:rowOff>170790</xdr:rowOff>
    </xdr:to>
    <xdr:sp macro="" textlink="">
      <xdr:nvSpPr>
        <xdr:cNvPr id="134" name="円/楕円 133"/>
        <xdr:cNvSpPr/>
      </xdr:nvSpPr>
      <xdr:spPr bwMode="auto">
        <a:xfrm>
          <a:off x="4254500" y="667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180967</xdr:rowOff>
    </xdr:from>
    <xdr:ext cx="762000" cy="259045"/>
    <xdr:sp macro="" textlink="">
      <xdr:nvSpPr>
        <xdr:cNvPr id="135" name="テキスト ボックス 134"/>
        <xdr:cNvSpPr txBox="1"/>
      </xdr:nvSpPr>
      <xdr:spPr>
        <a:xfrm>
          <a:off x="3924300" y="64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48920</xdr:rowOff>
    </xdr:from>
    <xdr:to>
      <xdr:col>3</xdr:col>
      <xdr:colOff>257175</xdr:colOff>
      <xdr:row>35</xdr:row>
      <xdr:rowOff>150520</xdr:rowOff>
    </xdr:to>
    <xdr:sp macro="" textlink="">
      <xdr:nvSpPr>
        <xdr:cNvPr id="136" name="円/楕円 135"/>
        <xdr:cNvSpPr/>
      </xdr:nvSpPr>
      <xdr:spPr bwMode="auto">
        <a:xfrm>
          <a:off x="3556000" y="6659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160697</xdr:rowOff>
    </xdr:from>
    <xdr:ext cx="762000" cy="259045"/>
    <xdr:sp macro="" textlink="">
      <xdr:nvSpPr>
        <xdr:cNvPr id="137" name="テキスト ボックス 136"/>
        <xdr:cNvSpPr txBox="1"/>
      </xdr:nvSpPr>
      <xdr:spPr>
        <a:xfrm>
          <a:off x="3225800" y="642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328613</xdr:rowOff>
    </xdr:from>
    <xdr:to>
      <xdr:col>2</xdr:col>
      <xdr:colOff>692150</xdr:colOff>
      <xdr:row>35</xdr:row>
      <xdr:rowOff>87313</xdr:rowOff>
    </xdr:to>
    <xdr:sp macro="" textlink="">
      <xdr:nvSpPr>
        <xdr:cNvPr id="138" name="円/楕円 137"/>
        <xdr:cNvSpPr/>
      </xdr:nvSpPr>
      <xdr:spPr bwMode="auto">
        <a:xfrm>
          <a:off x="2857500" y="6596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97490</xdr:rowOff>
    </xdr:from>
    <xdr:ext cx="762000" cy="259045"/>
    <xdr:sp macro="" textlink="">
      <xdr:nvSpPr>
        <xdr:cNvPr id="139" name="テキスト ボックス 138"/>
        <xdr:cNvSpPr txBox="1"/>
      </xdr:nvSpPr>
      <xdr:spPr>
        <a:xfrm>
          <a:off x="2527300" y="636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徳島県徳島市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256,008
254,256
191.39
95,921,532
95,061,777
129,317
53,866,290
97,557,031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82,546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4689</xdr:rowOff>
    </xdr:from>
    <xdr:to>
      <xdr:col>6</xdr:col>
      <xdr:colOff>511175</xdr:colOff>
      <xdr:row>30</xdr:row>
      <xdr:rowOff>19593</xdr:rowOff>
    </xdr:to>
    <xdr:cxnSp macro="">
      <xdr:nvCxnSpPr>
        <xdr:cNvPr id="59" name="直線コネクタ 58"/>
        <xdr:cNvCxnSpPr/>
      </xdr:nvCxnSpPr>
      <xdr:spPr>
        <a:xfrm flipV="1">
          <a:off x="3797300" y="5148189"/>
          <a:ext cx="8382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13103</xdr:rowOff>
    </xdr:from>
    <xdr:ext cx="534377" cy="259045"/>
    <xdr:sp macro="" textlink="">
      <xdr:nvSpPr>
        <xdr:cNvPr id="60" name="人件費平均値テキスト"/>
        <xdr:cNvSpPr txBox="1"/>
      </xdr:nvSpPr>
      <xdr:spPr>
        <a:xfrm>
          <a:off x="4686300" y="584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19593</xdr:rowOff>
    </xdr:from>
    <xdr:to>
      <xdr:col>5</xdr:col>
      <xdr:colOff>358775</xdr:colOff>
      <xdr:row>30</xdr:row>
      <xdr:rowOff>103307</xdr:rowOff>
    </xdr:to>
    <xdr:cxnSp macro="">
      <xdr:nvCxnSpPr>
        <xdr:cNvPr id="62" name="直線コネクタ 61"/>
        <xdr:cNvCxnSpPr/>
      </xdr:nvCxnSpPr>
      <xdr:spPr>
        <a:xfrm flipV="1">
          <a:off x="2908300" y="5163093"/>
          <a:ext cx="889000" cy="8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67236</xdr:rowOff>
    </xdr:from>
    <xdr:ext cx="534377" cy="259045"/>
    <xdr:sp macro="" textlink="">
      <xdr:nvSpPr>
        <xdr:cNvPr id="64" name="テキスト ボックス 63"/>
        <xdr:cNvSpPr txBox="1"/>
      </xdr:nvSpPr>
      <xdr:spPr>
        <a:xfrm>
          <a:off x="3530111" y="589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103307</xdr:rowOff>
    </xdr:from>
    <xdr:to>
      <xdr:col>4</xdr:col>
      <xdr:colOff>155575</xdr:colOff>
      <xdr:row>30</xdr:row>
      <xdr:rowOff>171384</xdr:rowOff>
    </xdr:to>
    <xdr:cxnSp macro="">
      <xdr:nvCxnSpPr>
        <xdr:cNvPr id="65" name="直線コネクタ 64"/>
        <xdr:cNvCxnSpPr/>
      </xdr:nvCxnSpPr>
      <xdr:spPr>
        <a:xfrm flipV="1">
          <a:off x="2019300" y="5246807"/>
          <a:ext cx="889000" cy="6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89776</xdr:rowOff>
    </xdr:from>
    <xdr:ext cx="534377" cy="259045"/>
    <xdr:sp macro="" textlink="">
      <xdr:nvSpPr>
        <xdr:cNvPr id="67" name="テキスト ボックス 66"/>
        <xdr:cNvSpPr txBox="1"/>
      </xdr:nvSpPr>
      <xdr:spPr>
        <a:xfrm>
          <a:off x="2641111" y="59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75098</xdr:rowOff>
    </xdr:from>
    <xdr:to>
      <xdr:col>2</xdr:col>
      <xdr:colOff>638175</xdr:colOff>
      <xdr:row>30</xdr:row>
      <xdr:rowOff>171384</xdr:rowOff>
    </xdr:to>
    <xdr:cxnSp macro="">
      <xdr:nvCxnSpPr>
        <xdr:cNvPr id="68" name="直線コネクタ 67"/>
        <xdr:cNvCxnSpPr/>
      </xdr:nvCxnSpPr>
      <xdr:spPr>
        <a:xfrm>
          <a:off x="1130300" y="5218598"/>
          <a:ext cx="889000" cy="9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76745</xdr:rowOff>
    </xdr:from>
    <xdr:ext cx="534377" cy="259045"/>
    <xdr:sp macro="" textlink="">
      <xdr:nvSpPr>
        <xdr:cNvPr id="70" name="テキスト ボックス 69"/>
        <xdr:cNvSpPr txBox="1"/>
      </xdr:nvSpPr>
      <xdr:spPr>
        <a:xfrm>
          <a:off x="1752111" y="59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29</xdr:row>
      <xdr:rowOff>125339</xdr:rowOff>
    </xdr:from>
    <xdr:to>
      <xdr:col>6</xdr:col>
      <xdr:colOff>561975</xdr:colOff>
      <xdr:row>30</xdr:row>
      <xdr:rowOff>55489</xdr:rowOff>
    </xdr:to>
    <xdr:sp macro="" textlink="">
      <xdr:nvSpPr>
        <xdr:cNvPr id="78" name="円/楕円 77"/>
        <xdr:cNvSpPr/>
      </xdr:nvSpPr>
      <xdr:spPr>
        <a:xfrm>
          <a:off x="4584700" y="5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78366</xdr:rowOff>
    </xdr:from>
    <xdr:ext cx="534377" cy="259045"/>
    <xdr:sp macro="" textlink="">
      <xdr:nvSpPr>
        <xdr:cNvPr id="79" name="人件費該当値テキスト"/>
        <xdr:cNvSpPr txBox="1"/>
      </xdr:nvSpPr>
      <xdr:spPr>
        <a:xfrm>
          <a:off x="4686300" y="50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72,953</a:t>
          </a:r>
          <a:endParaRPr kumimoji="1" lang="ja-JP" altLang="en-US" sz="1000" b="1">
            <a:solidFill>
              <a:srgbClr val="FF0000"/>
            </a:solidFill>
            <a:latin typeface="ＭＳ Ｐゴシック"/>
          </a:endParaRPr>
        </a:p>
      </xdr:txBody>
    </xdr:sp>
    <xdr:clientData/>
  </xdr:oneCellAnchor>
  <xdr:twoCellAnchor>
    <xdr:from>
      <xdr:col>5</xdr:col>
      <xdr:colOff>307975</xdr:colOff>
      <xdr:row>29</xdr:row>
      <xdr:rowOff>140243</xdr:rowOff>
    </xdr:from>
    <xdr:to>
      <xdr:col>5</xdr:col>
      <xdr:colOff>409575</xdr:colOff>
      <xdr:row>30</xdr:row>
      <xdr:rowOff>70393</xdr:rowOff>
    </xdr:to>
    <xdr:sp macro="" textlink="">
      <xdr:nvSpPr>
        <xdr:cNvPr id="80" name="円/楕円 79"/>
        <xdr:cNvSpPr/>
      </xdr:nvSpPr>
      <xdr:spPr>
        <a:xfrm>
          <a:off x="3746500" y="51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28</xdr:row>
      <xdr:rowOff>86920</xdr:rowOff>
    </xdr:from>
    <xdr:ext cx="534377" cy="259045"/>
    <xdr:sp macro="" textlink="">
      <xdr:nvSpPr>
        <xdr:cNvPr id="81" name="テキスト ボックス 80"/>
        <xdr:cNvSpPr txBox="1"/>
      </xdr:nvSpPr>
      <xdr:spPr>
        <a:xfrm>
          <a:off x="3530111" y="48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72,627</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52507</xdr:rowOff>
    </xdr:from>
    <xdr:to>
      <xdr:col>4</xdr:col>
      <xdr:colOff>206375</xdr:colOff>
      <xdr:row>30</xdr:row>
      <xdr:rowOff>154107</xdr:rowOff>
    </xdr:to>
    <xdr:sp macro="" textlink="">
      <xdr:nvSpPr>
        <xdr:cNvPr id="82" name="円/楕円 81"/>
        <xdr:cNvSpPr/>
      </xdr:nvSpPr>
      <xdr:spPr>
        <a:xfrm>
          <a:off x="2857500" y="51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28</xdr:row>
      <xdr:rowOff>170634</xdr:rowOff>
    </xdr:from>
    <xdr:ext cx="534377" cy="259045"/>
    <xdr:sp macro="" textlink="">
      <xdr:nvSpPr>
        <xdr:cNvPr id="83" name="テキスト ボックス 82"/>
        <xdr:cNvSpPr txBox="1"/>
      </xdr:nvSpPr>
      <xdr:spPr>
        <a:xfrm>
          <a:off x="2641111" y="497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70,796</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120584</xdr:rowOff>
    </xdr:from>
    <xdr:to>
      <xdr:col>3</xdr:col>
      <xdr:colOff>3175</xdr:colOff>
      <xdr:row>31</xdr:row>
      <xdr:rowOff>50734</xdr:rowOff>
    </xdr:to>
    <xdr:sp macro="" textlink="">
      <xdr:nvSpPr>
        <xdr:cNvPr id="84" name="円/楕円 83"/>
        <xdr:cNvSpPr/>
      </xdr:nvSpPr>
      <xdr:spPr>
        <a:xfrm>
          <a:off x="1968500" y="52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67261</xdr:rowOff>
    </xdr:from>
    <xdr:ext cx="534377" cy="259045"/>
    <xdr:sp macro="" textlink="">
      <xdr:nvSpPr>
        <xdr:cNvPr id="85" name="テキスト ボックス 84"/>
        <xdr:cNvSpPr txBox="1"/>
      </xdr:nvSpPr>
      <xdr:spPr>
        <a:xfrm>
          <a:off x="1752111" y="50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24298</xdr:rowOff>
    </xdr:from>
    <xdr:to>
      <xdr:col>1</xdr:col>
      <xdr:colOff>485775</xdr:colOff>
      <xdr:row>30</xdr:row>
      <xdr:rowOff>125898</xdr:rowOff>
    </xdr:to>
    <xdr:sp macro="" textlink="">
      <xdr:nvSpPr>
        <xdr:cNvPr id="86" name="円/楕円 85"/>
        <xdr:cNvSpPr/>
      </xdr:nvSpPr>
      <xdr:spPr>
        <a:xfrm>
          <a:off x="1079500" y="51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142425</xdr:rowOff>
    </xdr:from>
    <xdr:ext cx="534377" cy="259045"/>
    <xdr:sp macro="" textlink="">
      <xdr:nvSpPr>
        <xdr:cNvPr id="87" name="テキスト ボックス 86"/>
        <xdr:cNvSpPr txBox="1"/>
      </xdr:nvSpPr>
      <xdr:spPr>
        <a:xfrm>
          <a:off x="863111" y="494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55835</xdr:rowOff>
    </xdr:from>
    <xdr:to>
      <xdr:col>6</xdr:col>
      <xdr:colOff>511175</xdr:colOff>
      <xdr:row>58</xdr:row>
      <xdr:rowOff>59450</xdr:rowOff>
    </xdr:to>
    <xdr:cxnSp macro="">
      <xdr:nvCxnSpPr>
        <xdr:cNvPr id="116" name="直線コネクタ 115"/>
        <xdr:cNvCxnSpPr/>
      </xdr:nvCxnSpPr>
      <xdr:spPr>
        <a:xfrm>
          <a:off x="3797300" y="9999935"/>
          <a:ext cx="8382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55835</xdr:rowOff>
    </xdr:from>
    <xdr:to>
      <xdr:col>5</xdr:col>
      <xdr:colOff>358775</xdr:colOff>
      <xdr:row>58</xdr:row>
      <xdr:rowOff>64513</xdr:rowOff>
    </xdr:to>
    <xdr:cxnSp macro="">
      <xdr:nvCxnSpPr>
        <xdr:cNvPr id="119" name="直線コネクタ 118"/>
        <xdr:cNvCxnSpPr/>
      </xdr:nvCxnSpPr>
      <xdr:spPr>
        <a:xfrm flipV="1">
          <a:off x="2908300" y="9999935"/>
          <a:ext cx="889000" cy="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64513</xdr:rowOff>
    </xdr:from>
    <xdr:to>
      <xdr:col>4</xdr:col>
      <xdr:colOff>155575</xdr:colOff>
      <xdr:row>58</xdr:row>
      <xdr:rowOff>73364</xdr:rowOff>
    </xdr:to>
    <xdr:cxnSp macro="">
      <xdr:nvCxnSpPr>
        <xdr:cNvPr id="122" name="直線コネクタ 121"/>
        <xdr:cNvCxnSpPr/>
      </xdr:nvCxnSpPr>
      <xdr:spPr>
        <a:xfrm flipV="1">
          <a:off x="2019300" y="10008613"/>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73364</xdr:rowOff>
    </xdr:from>
    <xdr:to>
      <xdr:col>2</xdr:col>
      <xdr:colOff>638175</xdr:colOff>
      <xdr:row>58</xdr:row>
      <xdr:rowOff>74123</xdr:rowOff>
    </xdr:to>
    <xdr:cxnSp macro="">
      <xdr:nvCxnSpPr>
        <xdr:cNvPr id="125" name="直線コネクタ 124"/>
        <xdr:cNvCxnSpPr/>
      </xdr:nvCxnSpPr>
      <xdr:spPr>
        <a:xfrm flipV="1">
          <a:off x="1130300" y="10017464"/>
          <a:ext cx="8890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8650</xdr:rowOff>
    </xdr:from>
    <xdr:to>
      <xdr:col>6</xdr:col>
      <xdr:colOff>561975</xdr:colOff>
      <xdr:row>58</xdr:row>
      <xdr:rowOff>110250</xdr:rowOff>
    </xdr:to>
    <xdr:sp macro="" textlink="">
      <xdr:nvSpPr>
        <xdr:cNvPr id="135" name="円/楕円 134"/>
        <xdr:cNvSpPr/>
      </xdr:nvSpPr>
      <xdr:spPr>
        <a:xfrm>
          <a:off x="4584700" y="9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95027</xdr:rowOff>
    </xdr:from>
    <xdr:ext cx="534377" cy="259045"/>
    <xdr:sp macro="" textlink="">
      <xdr:nvSpPr>
        <xdr:cNvPr id="136" name="物件費該当値テキスト"/>
        <xdr:cNvSpPr txBox="1"/>
      </xdr:nvSpPr>
      <xdr:spPr>
        <a:xfrm>
          <a:off x="4686300" y="9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41,063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5035</xdr:rowOff>
    </xdr:from>
    <xdr:to>
      <xdr:col>5</xdr:col>
      <xdr:colOff>409575</xdr:colOff>
      <xdr:row>58</xdr:row>
      <xdr:rowOff>106635</xdr:rowOff>
    </xdr:to>
    <xdr:sp macro="" textlink="">
      <xdr:nvSpPr>
        <xdr:cNvPr id="137" name="円/楕円 136"/>
        <xdr:cNvSpPr/>
      </xdr:nvSpPr>
      <xdr:spPr>
        <a:xfrm>
          <a:off x="3746500" y="99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97762</xdr:rowOff>
    </xdr:from>
    <xdr:ext cx="534377" cy="259045"/>
    <xdr:sp macro="" textlink="">
      <xdr:nvSpPr>
        <xdr:cNvPr id="138" name="テキスト ボックス 137"/>
        <xdr:cNvSpPr txBox="1"/>
      </xdr:nvSpPr>
      <xdr:spPr>
        <a:xfrm>
          <a:off x="3530111" y="100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13713</xdr:rowOff>
    </xdr:from>
    <xdr:to>
      <xdr:col>4</xdr:col>
      <xdr:colOff>206375</xdr:colOff>
      <xdr:row>58</xdr:row>
      <xdr:rowOff>115313</xdr:rowOff>
    </xdr:to>
    <xdr:sp macro="" textlink="">
      <xdr:nvSpPr>
        <xdr:cNvPr id="139" name="円/楕円 138"/>
        <xdr:cNvSpPr/>
      </xdr:nvSpPr>
      <xdr:spPr>
        <a:xfrm>
          <a:off x="2857500" y="99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106440</xdr:rowOff>
    </xdr:from>
    <xdr:ext cx="534377" cy="259045"/>
    <xdr:sp macro="" textlink="">
      <xdr:nvSpPr>
        <xdr:cNvPr id="140" name="テキスト ボックス 139"/>
        <xdr:cNvSpPr txBox="1"/>
      </xdr:nvSpPr>
      <xdr:spPr>
        <a:xfrm>
          <a:off x="2641111" y="1005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22564</xdr:rowOff>
    </xdr:from>
    <xdr:to>
      <xdr:col>3</xdr:col>
      <xdr:colOff>3175</xdr:colOff>
      <xdr:row>58</xdr:row>
      <xdr:rowOff>124164</xdr:rowOff>
    </xdr:to>
    <xdr:sp macro="" textlink="">
      <xdr:nvSpPr>
        <xdr:cNvPr id="141" name="円/楕円 140"/>
        <xdr:cNvSpPr/>
      </xdr:nvSpPr>
      <xdr:spPr>
        <a:xfrm>
          <a:off x="1968500" y="99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115291</xdr:rowOff>
    </xdr:from>
    <xdr:ext cx="534377" cy="259045"/>
    <xdr:sp macro="" textlink="">
      <xdr:nvSpPr>
        <xdr:cNvPr id="142" name="テキスト ボックス 141"/>
        <xdr:cNvSpPr txBox="1"/>
      </xdr:nvSpPr>
      <xdr:spPr>
        <a:xfrm>
          <a:off x="1752111" y="1005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23323</xdr:rowOff>
    </xdr:from>
    <xdr:to>
      <xdr:col>1</xdr:col>
      <xdr:colOff>485775</xdr:colOff>
      <xdr:row>58</xdr:row>
      <xdr:rowOff>124923</xdr:rowOff>
    </xdr:to>
    <xdr:sp macro="" textlink="">
      <xdr:nvSpPr>
        <xdr:cNvPr id="143" name="円/楕円 142"/>
        <xdr:cNvSpPr/>
      </xdr:nvSpPr>
      <xdr:spPr>
        <a:xfrm>
          <a:off x="1079500" y="99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116050</xdr:rowOff>
    </xdr:from>
    <xdr:ext cx="534377" cy="259045"/>
    <xdr:sp macro="" textlink="">
      <xdr:nvSpPr>
        <xdr:cNvPr id="144" name="テキスト ボックス 143"/>
        <xdr:cNvSpPr txBox="1"/>
      </xdr:nvSpPr>
      <xdr:spPr>
        <a:xfrm>
          <a:off x="863111" y="1006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137088</xdr:rowOff>
    </xdr:from>
    <xdr:to>
      <xdr:col>6</xdr:col>
      <xdr:colOff>511175</xdr:colOff>
      <xdr:row>76</xdr:row>
      <xdr:rowOff>32148</xdr:rowOff>
    </xdr:to>
    <xdr:cxnSp macro="">
      <xdr:nvCxnSpPr>
        <xdr:cNvPr id="175" name="直線コネクタ 174"/>
        <xdr:cNvCxnSpPr/>
      </xdr:nvCxnSpPr>
      <xdr:spPr>
        <a:xfrm>
          <a:off x="3797300" y="12995838"/>
          <a:ext cx="838200" cy="6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13988</xdr:rowOff>
    </xdr:from>
    <xdr:ext cx="469744" cy="259045"/>
    <xdr:sp macro="" textlink="">
      <xdr:nvSpPr>
        <xdr:cNvPr id="176" name="維持補修費平均値テキスト"/>
        <xdr:cNvSpPr txBox="1"/>
      </xdr:nvSpPr>
      <xdr:spPr>
        <a:xfrm>
          <a:off x="4686300" y="132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137088</xdr:rowOff>
    </xdr:from>
    <xdr:to>
      <xdr:col>5</xdr:col>
      <xdr:colOff>358775</xdr:colOff>
      <xdr:row>75</xdr:row>
      <xdr:rowOff>159947</xdr:rowOff>
    </xdr:to>
    <xdr:cxnSp macro="">
      <xdr:nvCxnSpPr>
        <xdr:cNvPr id="178" name="直線コネクタ 177"/>
        <xdr:cNvCxnSpPr/>
      </xdr:nvCxnSpPr>
      <xdr:spPr>
        <a:xfrm flipV="1">
          <a:off x="2908300" y="1299583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145487</xdr:rowOff>
    </xdr:from>
    <xdr:ext cx="469744" cy="259045"/>
    <xdr:sp macro="" textlink="">
      <xdr:nvSpPr>
        <xdr:cNvPr id="180" name="テキスト ボックス 179"/>
        <xdr:cNvSpPr txBox="1"/>
      </xdr:nvSpPr>
      <xdr:spPr>
        <a:xfrm>
          <a:off x="3562427"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159947</xdr:rowOff>
    </xdr:from>
    <xdr:to>
      <xdr:col>4</xdr:col>
      <xdr:colOff>155575</xdr:colOff>
      <xdr:row>76</xdr:row>
      <xdr:rowOff>36286</xdr:rowOff>
    </xdr:to>
    <xdr:cxnSp macro="">
      <xdr:nvCxnSpPr>
        <xdr:cNvPr id="181" name="直線コネクタ 180"/>
        <xdr:cNvCxnSpPr/>
      </xdr:nvCxnSpPr>
      <xdr:spPr>
        <a:xfrm flipV="1">
          <a:off x="2019300" y="13018697"/>
          <a:ext cx="889000" cy="4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106515</xdr:rowOff>
    </xdr:from>
    <xdr:ext cx="469744" cy="259045"/>
    <xdr:sp macro="" textlink="">
      <xdr:nvSpPr>
        <xdr:cNvPr id="183" name="テキスト ボックス 182"/>
        <xdr:cNvSpPr txBox="1"/>
      </xdr:nvSpPr>
      <xdr:spPr>
        <a:xfrm>
          <a:off x="2673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36286</xdr:rowOff>
    </xdr:from>
    <xdr:to>
      <xdr:col>2</xdr:col>
      <xdr:colOff>638175</xdr:colOff>
      <xdr:row>76</xdr:row>
      <xdr:rowOff>50654</xdr:rowOff>
    </xdr:to>
    <xdr:cxnSp macro="">
      <xdr:nvCxnSpPr>
        <xdr:cNvPr id="184" name="直線コネクタ 183"/>
        <xdr:cNvCxnSpPr/>
      </xdr:nvCxnSpPr>
      <xdr:spPr>
        <a:xfrm flipV="1">
          <a:off x="1130300" y="13066486"/>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112285</xdr:rowOff>
    </xdr:from>
    <xdr:ext cx="469744" cy="259045"/>
    <xdr:sp macro="" textlink="">
      <xdr:nvSpPr>
        <xdr:cNvPr id="186" name="テキスト ボックス 185"/>
        <xdr:cNvSpPr txBox="1"/>
      </xdr:nvSpPr>
      <xdr:spPr>
        <a:xfrm>
          <a:off x="1784427"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117183</xdr:rowOff>
    </xdr:from>
    <xdr:ext cx="469744" cy="259045"/>
    <xdr:sp macro="" textlink="">
      <xdr:nvSpPr>
        <xdr:cNvPr id="188" name="テキスト ボックス 187"/>
        <xdr:cNvSpPr txBox="1"/>
      </xdr:nvSpPr>
      <xdr:spPr>
        <a:xfrm>
          <a:off x="895427" y="1331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152798</xdr:rowOff>
    </xdr:from>
    <xdr:to>
      <xdr:col>6</xdr:col>
      <xdr:colOff>561975</xdr:colOff>
      <xdr:row>76</xdr:row>
      <xdr:rowOff>82948</xdr:rowOff>
    </xdr:to>
    <xdr:sp macro="" textlink="">
      <xdr:nvSpPr>
        <xdr:cNvPr id="194" name="円/楕円 193"/>
        <xdr:cNvSpPr/>
      </xdr:nvSpPr>
      <xdr:spPr>
        <a:xfrm>
          <a:off x="4584700" y="130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4226</xdr:rowOff>
    </xdr:from>
    <xdr:ext cx="469744" cy="259045"/>
    <xdr:sp macro="" textlink="">
      <xdr:nvSpPr>
        <xdr:cNvPr id="195" name="維持補修費該当値テキスト"/>
        <xdr:cNvSpPr txBox="1"/>
      </xdr:nvSpPr>
      <xdr:spPr>
        <a:xfrm>
          <a:off x="4686300" y="1286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86288</xdr:rowOff>
    </xdr:from>
    <xdr:to>
      <xdr:col>5</xdr:col>
      <xdr:colOff>409575</xdr:colOff>
      <xdr:row>76</xdr:row>
      <xdr:rowOff>16438</xdr:rowOff>
    </xdr:to>
    <xdr:sp macro="" textlink="">
      <xdr:nvSpPr>
        <xdr:cNvPr id="196" name="円/楕円 195"/>
        <xdr:cNvSpPr/>
      </xdr:nvSpPr>
      <xdr:spPr>
        <a:xfrm>
          <a:off x="3746500" y="129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32965</xdr:rowOff>
    </xdr:from>
    <xdr:ext cx="469744" cy="259045"/>
    <xdr:sp macro="" textlink="">
      <xdr:nvSpPr>
        <xdr:cNvPr id="197" name="テキスト ボックス 196"/>
        <xdr:cNvSpPr txBox="1"/>
      </xdr:nvSpPr>
      <xdr:spPr>
        <a:xfrm>
          <a:off x="3562427" y="1272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109148</xdr:rowOff>
    </xdr:from>
    <xdr:to>
      <xdr:col>4</xdr:col>
      <xdr:colOff>206375</xdr:colOff>
      <xdr:row>76</xdr:row>
      <xdr:rowOff>39297</xdr:rowOff>
    </xdr:to>
    <xdr:sp macro="" textlink="">
      <xdr:nvSpPr>
        <xdr:cNvPr id="198" name="円/楕円 197"/>
        <xdr:cNvSpPr/>
      </xdr:nvSpPr>
      <xdr:spPr>
        <a:xfrm>
          <a:off x="2857500" y="129678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55825</xdr:rowOff>
    </xdr:from>
    <xdr:ext cx="469744" cy="259045"/>
    <xdr:sp macro="" textlink="">
      <xdr:nvSpPr>
        <xdr:cNvPr id="199" name="テキスト ボックス 198"/>
        <xdr:cNvSpPr txBox="1"/>
      </xdr:nvSpPr>
      <xdr:spPr>
        <a:xfrm>
          <a:off x="2673427" y="1274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156936</xdr:rowOff>
    </xdr:from>
    <xdr:to>
      <xdr:col>3</xdr:col>
      <xdr:colOff>3175</xdr:colOff>
      <xdr:row>76</xdr:row>
      <xdr:rowOff>87086</xdr:rowOff>
    </xdr:to>
    <xdr:sp macro="" textlink="">
      <xdr:nvSpPr>
        <xdr:cNvPr id="200" name="円/楕円 199"/>
        <xdr:cNvSpPr/>
      </xdr:nvSpPr>
      <xdr:spPr>
        <a:xfrm>
          <a:off x="1968500" y="1301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103612</xdr:rowOff>
    </xdr:from>
    <xdr:ext cx="469744" cy="259045"/>
    <xdr:sp macro="" textlink="">
      <xdr:nvSpPr>
        <xdr:cNvPr id="201" name="テキスト ボックス 200"/>
        <xdr:cNvSpPr txBox="1"/>
      </xdr:nvSpPr>
      <xdr:spPr>
        <a:xfrm>
          <a:off x="1784427" y="1279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171304</xdr:rowOff>
    </xdr:from>
    <xdr:to>
      <xdr:col>1</xdr:col>
      <xdr:colOff>485775</xdr:colOff>
      <xdr:row>76</xdr:row>
      <xdr:rowOff>101454</xdr:rowOff>
    </xdr:to>
    <xdr:sp macro="" textlink="">
      <xdr:nvSpPr>
        <xdr:cNvPr id="202" name="円/楕円 201"/>
        <xdr:cNvSpPr/>
      </xdr:nvSpPr>
      <xdr:spPr>
        <a:xfrm>
          <a:off x="1079500" y="1303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117982</xdr:rowOff>
    </xdr:from>
    <xdr:ext cx="469744" cy="259045"/>
    <xdr:sp macro="" textlink="">
      <xdr:nvSpPr>
        <xdr:cNvPr id="203" name="テキスト ボックス 202"/>
        <xdr:cNvSpPr txBox="1"/>
      </xdr:nvSpPr>
      <xdr:spPr>
        <a:xfrm>
          <a:off x="895427" y="1280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73912</xdr:rowOff>
    </xdr:from>
    <xdr:to>
      <xdr:col>6</xdr:col>
      <xdr:colOff>511175</xdr:colOff>
      <xdr:row>94</xdr:row>
      <xdr:rowOff>128352</xdr:rowOff>
    </xdr:to>
    <xdr:cxnSp macro="">
      <xdr:nvCxnSpPr>
        <xdr:cNvPr id="235" name="直線コネクタ 234"/>
        <xdr:cNvCxnSpPr/>
      </xdr:nvCxnSpPr>
      <xdr:spPr>
        <a:xfrm flipV="1">
          <a:off x="3797300" y="16190212"/>
          <a:ext cx="8382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6715</xdr:rowOff>
    </xdr:from>
    <xdr:ext cx="534377" cy="259045"/>
    <xdr:sp macro="" textlink="">
      <xdr:nvSpPr>
        <xdr:cNvPr id="236" name="扶助費平均値テキスト"/>
        <xdr:cNvSpPr txBox="1"/>
      </xdr:nvSpPr>
      <xdr:spPr>
        <a:xfrm>
          <a:off x="4686300" y="1646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128352</xdr:rowOff>
    </xdr:from>
    <xdr:to>
      <xdr:col>5</xdr:col>
      <xdr:colOff>358775</xdr:colOff>
      <xdr:row>94</xdr:row>
      <xdr:rowOff>160927</xdr:rowOff>
    </xdr:to>
    <xdr:cxnSp macro="">
      <xdr:nvCxnSpPr>
        <xdr:cNvPr id="238" name="直線コネクタ 237"/>
        <xdr:cNvCxnSpPr/>
      </xdr:nvCxnSpPr>
      <xdr:spPr>
        <a:xfrm flipV="1">
          <a:off x="2908300" y="16244652"/>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74756</xdr:rowOff>
    </xdr:from>
    <xdr:ext cx="534377" cy="259045"/>
    <xdr:sp macro="" textlink="">
      <xdr:nvSpPr>
        <xdr:cNvPr id="240" name="テキスト ボックス 239"/>
        <xdr:cNvSpPr txBox="1"/>
      </xdr:nvSpPr>
      <xdr:spPr>
        <a:xfrm>
          <a:off x="3530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160927</xdr:rowOff>
    </xdr:from>
    <xdr:to>
      <xdr:col>4</xdr:col>
      <xdr:colOff>155575</xdr:colOff>
      <xdr:row>95</xdr:row>
      <xdr:rowOff>72149</xdr:rowOff>
    </xdr:to>
    <xdr:cxnSp macro="">
      <xdr:nvCxnSpPr>
        <xdr:cNvPr id="241" name="直線コネクタ 240"/>
        <xdr:cNvCxnSpPr/>
      </xdr:nvCxnSpPr>
      <xdr:spPr>
        <a:xfrm flipV="1">
          <a:off x="2019300" y="16277227"/>
          <a:ext cx="889000" cy="8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28808</xdr:rowOff>
    </xdr:from>
    <xdr:ext cx="534377" cy="259045"/>
    <xdr:sp macro="" textlink="">
      <xdr:nvSpPr>
        <xdr:cNvPr id="243" name="テキスト ボックス 242"/>
        <xdr:cNvSpPr txBox="1"/>
      </xdr:nvSpPr>
      <xdr:spPr>
        <a:xfrm>
          <a:off x="2641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72149</xdr:rowOff>
    </xdr:from>
    <xdr:to>
      <xdr:col>2</xdr:col>
      <xdr:colOff>638175</xdr:colOff>
      <xdr:row>95</xdr:row>
      <xdr:rowOff>105704</xdr:rowOff>
    </xdr:to>
    <xdr:cxnSp macro="">
      <xdr:nvCxnSpPr>
        <xdr:cNvPr id="244" name="直線コネクタ 243"/>
        <xdr:cNvCxnSpPr/>
      </xdr:nvCxnSpPr>
      <xdr:spPr>
        <a:xfrm flipV="1">
          <a:off x="1130300" y="16359899"/>
          <a:ext cx="889000" cy="3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114778</xdr:rowOff>
    </xdr:from>
    <xdr:ext cx="534377" cy="259045"/>
    <xdr:sp macro="" textlink="">
      <xdr:nvSpPr>
        <xdr:cNvPr id="246" name="テキスト ボックス 245"/>
        <xdr:cNvSpPr txBox="1"/>
      </xdr:nvSpPr>
      <xdr:spPr>
        <a:xfrm>
          <a:off x="1752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116819</xdr:rowOff>
    </xdr:from>
    <xdr:ext cx="534377" cy="259045"/>
    <xdr:sp macro="" textlink="">
      <xdr:nvSpPr>
        <xdr:cNvPr id="248" name="テキスト ボックス 247"/>
        <xdr:cNvSpPr txBox="1"/>
      </xdr:nvSpPr>
      <xdr:spPr>
        <a:xfrm>
          <a:off x="863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23112</xdr:rowOff>
    </xdr:from>
    <xdr:to>
      <xdr:col>6</xdr:col>
      <xdr:colOff>561975</xdr:colOff>
      <xdr:row>94</xdr:row>
      <xdr:rowOff>124712</xdr:rowOff>
    </xdr:to>
    <xdr:sp macro="" textlink="">
      <xdr:nvSpPr>
        <xdr:cNvPr id="254" name="円/楕円 253"/>
        <xdr:cNvSpPr/>
      </xdr:nvSpPr>
      <xdr:spPr>
        <a:xfrm>
          <a:off x="4584700" y="1613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45989</xdr:rowOff>
    </xdr:from>
    <xdr:ext cx="599010" cy="259045"/>
    <xdr:sp macro="" textlink="">
      <xdr:nvSpPr>
        <xdr:cNvPr id="255" name="扶助費該当値テキスト"/>
        <xdr:cNvSpPr txBox="1"/>
      </xdr:nvSpPr>
      <xdr:spPr>
        <a:xfrm>
          <a:off x="4686300" y="1599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114,029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77552</xdr:rowOff>
    </xdr:from>
    <xdr:to>
      <xdr:col>5</xdr:col>
      <xdr:colOff>409575</xdr:colOff>
      <xdr:row>95</xdr:row>
      <xdr:rowOff>7702</xdr:rowOff>
    </xdr:to>
    <xdr:sp macro="" textlink="">
      <xdr:nvSpPr>
        <xdr:cNvPr id="256" name="円/楕円 255"/>
        <xdr:cNvSpPr/>
      </xdr:nvSpPr>
      <xdr:spPr>
        <a:xfrm>
          <a:off x="3746500" y="161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24229</xdr:rowOff>
    </xdr:from>
    <xdr:ext cx="599010" cy="259045"/>
    <xdr:sp macro="" textlink="">
      <xdr:nvSpPr>
        <xdr:cNvPr id="257" name="テキスト ボックス 256"/>
        <xdr:cNvSpPr txBox="1"/>
      </xdr:nvSpPr>
      <xdr:spPr>
        <a:xfrm>
          <a:off x="3497794" y="1596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110,695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110127</xdr:rowOff>
    </xdr:from>
    <xdr:to>
      <xdr:col>4</xdr:col>
      <xdr:colOff>206375</xdr:colOff>
      <xdr:row>95</xdr:row>
      <xdr:rowOff>40277</xdr:rowOff>
    </xdr:to>
    <xdr:sp macro="" textlink="">
      <xdr:nvSpPr>
        <xdr:cNvPr id="258" name="円/楕円 257"/>
        <xdr:cNvSpPr/>
      </xdr:nvSpPr>
      <xdr:spPr>
        <a:xfrm>
          <a:off x="2857500" y="162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56804</xdr:rowOff>
    </xdr:from>
    <xdr:ext cx="599010" cy="259045"/>
    <xdr:sp macro="" textlink="">
      <xdr:nvSpPr>
        <xdr:cNvPr id="259" name="テキスト ボックス 258"/>
        <xdr:cNvSpPr txBox="1"/>
      </xdr:nvSpPr>
      <xdr:spPr>
        <a:xfrm>
          <a:off x="2608794" y="1600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108,700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21349</xdr:rowOff>
    </xdr:from>
    <xdr:to>
      <xdr:col>3</xdr:col>
      <xdr:colOff>3175</xdr:colOff>
      <xdr:row>95</xdr:row>
      <xdr:rowOff>122949</xdr:rowOff>
    </xdr:to>
    <xdr:sp macro="" textlink="">
      <xdr:nvSpPr>
        <xdr:cNvPr id="260" name="円/楕円 259"/>
        <xdr:cNvSpPr/>
      </xdr:nvSpPr>
      <xdr:spPr>
        <a:xfrm>
          <a:off x="1968500" y="163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139476</xdr:rowOff>
    </xdr:from>
    <xdr:ext cx="599010" cy="259045"/>
    <xdr:sp macro="" textlink="">
      <xdr:nvSpPr>
        <xdr:cNvPr id="261" name="テキスト ボックス 260"/>
        <xdr:cNvSpPr txBox="1"/>
      </xdr:nvSpPr>
      <xdr:spPr>
        <a:xfrm>
          <a:off x="1719794" y="1608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103,637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54904</xdr:rowOff>
    </xdr:from>
    <xdr:to>
      <xdr:col>1</xdr:col>
      <xdr:colOff>485775</xdr:colOff>
      <xdr:row>95</xdr:row>
      <xdr:rowOff>156504</xdr:rowOff>
    </xdr:to>
    <xdr:sp macro="" textlink="">
      <xdr:nvSpPr>
        <xdr:cNvPr id="262" name="円/楕円 261"/>
        <xdr:cNvSpPr/>
      </xdr:nvSpPr>
      <xdr:spPr>
        <a:xfrm>
          <a:off x="1079500" y="163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1581</xdr:rowOff>
    </xdr:from>
    <xdr:ext cx="599010" cy="259045"/>
    <xdr:sp macro="" textlink="">
      <xdr:nvSpPr>
        <xdr:cNvPr id="263" name="テキスト ボックス 262"/>
        <xdr:cNvSpPr txBox="1"/>
      </xdr:nvSpPr>
      <xdr:spPr>
        <a:xfrm>
          <a:off x="830794" y="161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120383</xdr:rowOff>
    </xdr:from>
    <xdr:to>
      <xdr:col>15</xdr:col>
      <xdr:colOff>180975</xdr:colOff>
      <xdr:row>37</xdr:row>
      <xdr:rowOff>68643</xdr:rowOff>
    </xdr:to>
    <xdr:cxnSp macro="">
      <xdr:nvCxnSpPr>
        <xdr:cNvPr id="293" name="直線コネクタ 292"/>
        <xdr:cNvCxnSpPr/>
      </xdr:nvCxnSpPr>
      <xdr:spPr>
        <a:xfrm flipV="1">
          <a:off x="9639300" y="6292583"/>
          <a:ext cx="838200" cy="1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79811</xdr:rowOff>
    </xdr:from>
    <xdr:ext cx="534377" cy="259045"/>
    <xdr:sp macro="" textlink="">
      <xdr:nvSpPr>
        <xdr:cNvPr id="294" name="補助費等平均値テキスト"/>
        <xdr:cNvSpPr txBox="1"/>
      </xdr:nvSpPr>
      <xdr:spPr>
        <a:xfrm>
          <a:off x="10528300" y="5909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68643</xdr:rowOff>
    </xdr:from>
    <xdr:to>
      <xdr:col>14</xdr:col>
      <xdr:colOff>28575</xdr:colOff>
      <xdr:row>37</xdr:row>
      <xdr:rowOff>74092</xdr:rowOff>
    </xdr:to>
    <xdr:cxnSp macro="">
      <xdr:nvCxnSpPr>
        <xdr:cNvPr id="296" name="直線コネクタ 295"/>
        <xdr:cNvCxnSpPr/>
      </xdr:nvCxnSpPr>
      <xdr:spPr>
        <a:xfrm flipV="1">
          <a:off x="8750300" y="6412293"/>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68686</xdr:rowOff>
    </xdr:from>
    <xdr:ext cx="534377" cy="259045"/>
    <xdr:sp macro="" textlink="">
      <xdr:nvSpPr>
        <xdr:cNvPr id="298" name="テキスト ボックス 297"/>
        <xdr:cNvSpPr txBox="1"/>
      </xdr:nvSpPr>
      <xdr:spPr>
        <a:xfrm>
          <a:off x="9372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64719</xdr:rowOff>
    </xdr:from>
    <xdr:to>
      <xdr:col>12</xdr:col>
      <xdr:colOff>511175</xdr:colOff>
      <xdr:row>37</xdr:row>
      <xdr:rowOff>74092</xdr:rowOff>
    </xdr:to>
    <xdr:cxnSp macro="">
      <xdr:nvCxnSpPr>
        <xdr:cNvPr id="299" name="直線コネクタ 298"/>
        <xdr:cNvCxnSpPr/>
      </xdr:nvCxnSpPr>
      <xdr:spPr>
        <a:xfrm>
          <a:off x="7861300" y="6408369"/>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301" name="テキスト ボックス 300"/>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32906</xdr:rowOff>
    </xdr:from>
    <xdr:to>
      <xdr:col>11</xdr:col>
      <xdr:colOff>307975</xdr:colOff>
      <xdr:row>37</xdr:row>
      <xdr:rowOff>64719</xdr:rowOff>
    </xdr:to>
    <xdr:cxnSp macro="">
      <xdr:nvCxnSpPr>
        <xdr:cNvPr id="302" name="直線コネクタ 301"/>
        <xdr:cNvCxnSpPr/>
      </xdr:nvCxnSpPr>
      <xdr:spPr>
        <a:xfrm>
          <a:off x="6972300" y="6376556"/>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69583</xdr:rowOff>
    </xdr:from>
    <xdr:to>
      <xdr:col>15</xdr:col>
      <xdr:colOff>231775</xdr:colOff>
      <xdr:row>36</xdr:row>
      <xdr:rowOff>171183</xdr:rowOff>
    </xdr:to>
    <xdr:sp macro="" textlink="">
      <xdr:nvSpPr>
        <xdr:cNvPr id="312" name="円/楕円 311"/>
        <xdr:cNvSpPr/>
      </xdr:nvSpPr>
      <xdr:spPr>
        <a:xfrm>
          <a:off x="10426700" y="624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48010</xdr:rowOff>
    </xdr:from>
    <xdr:ext cx="534377" cy="259045"/>
    <xdr:sp macro="" textlink="">
      <xdr:nvSpPr>
        <xdr:cNvPr id="313" name="補助費等該当値テキスト"/>
        <xdr:cNvSpPr txBox="1"/>
      </xdr:nvSpPr>
      <xdr:spPr>
        <a:xfrm>
          <a:off x="10528300" y="622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17843</xdr:rowOff>
    </xdr:from>
    <xdr:to>
      <xdr:col>14</xdr:col>
      <xdr:colOff>79375</xdr:colOff>
      <xdr:row>37</xdr:row>
      <xdr:rowOff>119443</xdr:rowOff>
    </xdr:to>
    <xdr:sp macro="" textlink="">
      <xdr:nvSpPr>
        <xdr:cNvPr id="314" name="円/楕円 313"/>
        <xdr:cNvSpPr/>
      </xdr:nvSpPr>
      <xdr:spPr>
        <a:xfrm>
          <a:off x="9588500" y="63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110570</xdr:rowOff>
    </xdr:from>
    <xdr:ext cx="534377" cy="259045"/>
    <xdr:sp macro="" textlink="">
      <xdr:nvSpPr>
        <xdr:cNvPr id="315" name="テキスト ボックス 314"/>
        <xdr:cNvSpPr txBox="1"/>
      </xdr:nvSpPr>
      <xdr:spPr>
        <a:xfrm>
          <a:off x="9372111" y="64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23292</xdr:rowOff>
    </xdr:from>
    <xdr:to>
      <xdr:col>12</xdr:col>
      <xdr:colOff>561975</xdr:colOff>
      <xdr:row>37</xdr:row>
      <xdr:rowOff>124892</xdr:rowOff>
    </xdr:to>
    <xdr:sp macro="" textlink="">
      <xdr:nvSpPr>
        <xdr:cNvPr id="316" name="円/楕円 315"/>
        <xdr:cNvSpPr/>
      </xdr:nvSpPr>
      <xdr:spPr>
        <a:xfrm>
          <a:off x="8699500" y="63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116019</xdr:rowOff>
    </xdr:from>
    <xdr:ext cx="534377" cy="259045"/>
    <xdr:sp macro="" textlink="">
      <xdr:nvSpPr>
        <xdr:cNvPr id="317" name="テキスト ボックス 316"/>
        <xdr:cNvSpPr txBox="1"/>
      </xdr:nvSpPr>
      <xdr:spPr>
        <a:xfrm>
          <a:off x="8483111" y="645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13919</xdr:rowOff>
    </xdr:from>
    <xdr:to>
      <xdr:col>11</xdr:col>
      <xdr:colOff>358775</xdr:colOff>
      <xdr:row>37</xdr:row>
      <xdr:rowOff>115519</xdr:rowOff>
    </xdr:to>
    <xdr:sp macro="" textlink="">
      <xdr:nvSpPr>
        <xdr:cNvPr id="318" name="円/楕円 317"/>
        <xdr:cNvSpPr/>
      </xdr:nvSpPr>
      <xdr:spPr>
        <a:xfrm>
          <a:off x="7810500" y="63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106646</xdr:rowOff>
    </xdr:from>
    <xdr:ext cx="534377" cy="259045"/>
    <xdr:sp macro="" textlink="">
      <xdr:nvSpPr>
        <xdr:cNvPr id="319" name="テキスト ボックス 318"/>
        <xdr:cNvSpPr txBox="1"/>
      </xdr:nvSpPr>
      <xdr:spPr>
        <a:xfrm>
          <a:off x="7594111" y="645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153556</xdr:rowOff>
    </xdr:from>
    <xdr:to>
      <xdr:col>10</xdr:col>
      <xdr:colOff>155575</xdr:colOff>
      <xdr:row>37</xdr:row>
      <xdr:rowOff>83706</xdr:rowOff>
    </xdr:to>
    <xdr:sp macro="" textlink="">
      <xdr:nvSpPr>
        <xdr:cNvPr id="320" name="円/楕円 319"/>
        <xdr:cNvSpPr/>
      </xdr:nvSpPr>
      <xdr:spPr>
        <a:xfrm>
          <a:off x="6921500" y="63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74833</xdr:rowOff>
    </xdr:from>
    <xdr:ext cx="534377" cy="259045"/>
    <xdr:sp macro="" textlink="">
      <xdr:nvSpPr>
        <xdr:cNvPr id="321" name="テキスト ボックス 320"/>
        <xdr:cNvSpPr txBox="1"/>
      </xdr:nvSpPr>
      <xdr:spPr>
        <a:xfrm>
          <a:off x="6705111" y="64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2997</xdr:rowOff>
    </xdr:from>
    <xdr:to>
      <xdr:col>15</xdr:col>
      <xdr:colOff>180975</xdr:colOff>
      <xdr:row>58</xdr:row>
      <xdr:rowOff>67958</xdr:rowOff>
    </xdr:to>
    <xdr:cxnSp macro="">
      <xdr:nvCxnSpPr>
        <xdr:cNvPr id="351" name="直線コネクタ 350"/>
        <xdr:cNvCxnSpPr/>
      </xdr:nvCxnSpPr>
      <xdr:spPr>
        <a:xfrm>
          <a:off x="9639300" y="9775647"/>
          <a:ext cx="838200" cy="23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2"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2997</xdr:rowOff>
    </xdr:from>
    <xdr:to>
      <xdr:col>14</xdr:col>
      <xdr:colOff>28575</xdr:colOff>
      <xdr:row>57</xdr:row>
      <xdr:rowOff>55861</xdr:rowOff>
    </xdr:to>
    <xdr:cxnSp macro="">
      <xdr:nvCxnSpPr>
        <xdr:cNvPr id="354" name="直線コネクタ 353"/>
        <xdr:cNvCxnSpPr/>
      </xdr:nvCxnSpPr>
      <xdr:spPr>
        <a:xfrm flipV="1">
          <a:off x="8750300" y="9775647"/>
          <a:ext cx="889000" cy="5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49210</xdr:rowOff>
    </xdr:from>
    <xdr:ext cx="534377" cy="259045"/>
    <xdr:sp macro="" textlink="">
      <xdr:nvSpPr>
        <xdr:cNvPr id="356" name="テキスト ボックス 355"/>
        <xdr:cNvSpPr txBox="1"/>
      </xdr:nvSpPr>
      <xdr:spPr>
        <a:xfrm>
          <a:off x="9372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55861</xdr:rowOff>
    </xdr:from>
    <xdr:to>
      <xdr:col>12</xdr:col>
      <xdr:colOff>511175</xdr:colOff>
      <xdr:row>57</xdr:row>
      <xdr:rowOff>96951</xdr:rowOff>
    </xdr:to>
    <xdr:cxnSp macro="">
      <xdr:nvCxnSpPr>
        <xdr:cNvPr id="357" name="直線コネクタ 356"/>
        <xdr:cNvCxnSpPr/>
      </xdr:nvCxnSpPr>
      <xdr:spPr>
        <a:xfrm flipV="1">
          <a:off x="7861300" y="9828511"/>
          <a:ext cx="889000" cy="4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96951</xdr:rowOff>
    </xdr:from>
    <xdr:to>
      <xdr:col>11</xdr:col>
      <xdr:colOff>307975</xdr:colOff>
      <xdr:row>58</xdr:row>
      <xdr:rowOff>10446</xdr:rowOff>
    </xdr:to>
    <xdr:cxnSp macro="">
      <xdr:nvCxnSpPr>
        <xdr:cNvPr id="360" name="直線コネクタ 359"/>
        <xdr:cNvCxnSpPr/>
      </xdr:nvCxnSpPr>
      <xdr:spPr>
        <a:xfrm flipV="1">
          <a:off x="6972300" y="9869601"/>
          <a:ext cx="889000" cy="8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17158</xdr:rowOff>
    </xdr:from>
    <xdr:to>
      <xdr:col>15</xdr:col>
      <xdr:colOff>231775</xdr:colOff>
      <xdr:row>58</xdr:row>
      <xdr:rowOff>118758</xdr:rowOff>
    </xdr:to>
    <xdr:sp macro="" textlink="">
      <xdr:nvSpPr>
        <xdr:cNvPr id="370" name="円/楕円 369"/>
        <xdr:cNvSpPr/>
      </xdr:nvSpPr>
      <xdr:spPr>
        <a:xfrm>
          <a:off x="10426700" y="99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167035</xdr:rowOff>
    </xdr:from>
    <xdr:ext cx="534377" cy="259045"/>
    <xdr:sp macro="" textlink="">
      <xdr:nvSpPr>
        <xdr:cNvPr id="371" name="普通建設事業費該当値テキスト"/>
        <xdr:cNvSpPr txBox="1"/>
      </xdr:nvSpPr>
      <xdr:spPr>
        <a:xfrm>
          <a:off x="10528300" y="993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27,766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123647</xdr:rowOff>
    </xdr:from>
    <xdr:to>
      <xdr:col>14</xdr:col>
      <xdr:colOff>79375</xdr:colOff>
      <xdr:row>57</xdr:row>
      <xdr:rowOff>53797</xdr:rowOff>
    </xdr:to>
    <xdr:sp macro="" textlink="">
      <xdr:nvSpPr>
        <xdr:cNvPr id="372" name="円/楕円 371"/>
        <xdr:cNvSpPr/>
      </xdr:nvSpPr>
      <xdr:spPr>
        <a:xfrm>
          <a:off x="9588500" y="97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70324</xdr:rowOff>
    </xdr:from>
    <xdr:ext cx="534377" cy="259045"/>
    <xdr:sp macro="" textlink="">
      <xdr:nvSpPr>
        <xdr:cNvPr id="373" name="テキスト ボックス 372"/>
        <xdr:cNvSpPr txBox="1"/>
      </xdr:nvSpPr>
      <xdr:spPr>
        <a:xfrm>
          <a:off x="9372111" y="95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5061</xdr:rowOff>
    </xdr:from>
    <xdr:to>
      <xdr:col>12</xdr:col>
      <xdr:colOff>561975</xdr:colOff>
      <xdr:row>57</xdr:row>
      <xdr:rowOff>106661</xdr:rowOff>
    </xdr:to>
    <xdr:sp macro="" textlink="">
      <xdr:nvSpPr>
        <xdr:cNvPr id="374" name="円/楕円 373"/>
        <xdr:cNvSpPr/>
      </xdr:nvSpPr>
      <xdr:spPr>
        <a:xfrm>
          <a:off x="8699500" y="97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97788</xdr:rowOff>
    </xdr:from>
    <xdr:ext cx="534377" cy="259045"/>
    <xdr:sp macro="" textlink="">
      <xdr:nvSpPr>
        <xdr:cNvPr id="375" name="テキスト ボックス 374"/>
        <xdr:cNvSpPr txBox="1"/>
      </xdr:nvSpPr>
      <xdr:spPr>
        <a:xfrm>
          <a:off x="8483111" y="987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46151</xdr:rowOff>
    </xdr:from>
    <xdr:to>
      <xdr:col>11</xdr:col>
      <xdr:colOff>358775</xdr:colOff>
      <xdr:row>57</xdr:row>
      <xdr:rowOff>147751</xdr:rowOff>
    </xdr:to>
    <xdr:sp macro="" textlink="">
      <xdr:nvSpPr>
        <xdr:cNvPr id="376" name="円/楕円 375"/>
        <xdr:cNvSpPr/>
      </xdr:nvSpPr>
      <xdr:spPr>
        <a:xfrm>
          <a:off x="7810500" y="98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138878</xdr:rowOff>
    </xdr:from>
    <xdr:ext cx="534377" cy="259045"/>
    <xdr:sp macro="" textlink="">
      <xdr:nvSpPr>
        <xdr:cNvPr id="377" name="テキスト ボックス 376"/>
        <xdr:cNvSpPr txBox="1"/>
      </xdr:nvSpPr>
      <xdr:spPr>
        <a:xfrm>
          <a:off x="7594111" y="99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131096</xdr:rowOff>
    </xdr:from>
    <xdr:to>
      <xdr:col>10</xdr:col>
      <xdr:colOff>155575</xdr:colOff>
      <xdr:row>58</xdr:row>
      <xdr:rowOff>61246</xdr:rowOff>
    </xdr:to>
    <xdr:sp macro="" textlink="">
      <xdr:nvSpPr>
        <xdr:cNvPr id="378" name="円/楕円 377"/>
        <xdr:cNvSpPr/>
      </xdr:nvSpPr>
      <xdr:spPr>
        <a:xfrm>
          <a:off x="6921500" y="99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52373</xdr:rowOff>
    </xdr:from>
    <xdr:ext cx="534377" cy="259045"/>
    <xdr:sp macro="" textlink="">
      <xdr:nvSpPr>
        <xdr:cNvPr id="379" name="テキスト ボックス 378"/>
        <xdr:cNvSpPr txBox="1"/>
      </xdr:nvSpPr>
      <xdr:spPr>
        <a:xfrm>
          <a:off x="6705111" y="999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115201</xdr:rowOff>
    </xdr:from>
    <xdr:to>
      <xdr:col>15</xdr:col>
      <xdr:colOff>180975</xdr:colOff>
      <xdr:row>77</xdr:row>
      <xdr:rowOff>32220</xdr:rowOff>
    </xdr:to>
    <xdr:cxnSp macro="">
      <xdr:nvCxnSpPr>
        <xdr:cNvPr id="408" name="直線コネクタ 407"/>
        <xdr:cNvCxnSpPr/>
      </xdr:nvCxnSpPr>
      <xdr:spPr>
        <a:xfrm>
          <a:off x="9639300" y="12973951"/>
          <a:ext cx="838200" cy="25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9"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115201</xdr:rowOff>
    </xdr:from>
    <xdr:to>
      <xdr:col>14</xdr:col>
      <xdr:colOff>28575</xdr:colOff>
      <xdr:row>76</xdr:row>
      <xdr:rowOff>49288</xdr:rowOff>
    </xdr:to>
    <xdr:cxnSp macro="">
      <xdr:nvCxnSpPr>
        <xdr:cNvPr id="411" name="直線コネクタ 410"/>
        <xdr:cNvCxnSpPr/>
      </xdr:nvCxnSpPr>
      <xdr:spPr>
        <a:xfrm flipV="1">
          <a:off x="8750300" y="12973951"/>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42029</xdr:rowOff>
    </xdr:from>
    <xdr:ext cx="534377" cy="259045"/>
    <xdr:sp macro="" textlink="">
      <xdr:nvSpPr>
        <xdr:cNvPr id="413" name="テキスト ボックス 412"/>
        <xdr:cNvSpPr txBox="1"/>
      </xdr:nvSpPr>
      <xdr:spPr>
        <a:xfrm>
          <a:off x="9372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152870</xdr:rowOff>
    </xdr:from>
    <xdr:to>
      <xdr:col>15</xdr:col>
      <xdr:colOff>231775</xdr:colOff>
      <xdr:row>77</xdr:row>
      <xdr:rowOff>83020</xdr:rowOff>
    </xdr:to>
    <xdr:sp macro="" textlink="">
      <xdr:nvSpPr>
        <xdr:cNvPr id="421" name="円/楕円 420"/>
        <xdr:cNvSpPr/>
      </xdr:nvSpPr>
      <xdr:spPr>
        <a:xfrm>
          <a:off x="10426700" y="131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131297</xdr:rowOff>
    </xdr:from>
    <xdr:ext cx="469744" cy="259045"/>
    <xdr:sp macro="" textlink="">
      <xdr:nvSpPr>
        <xdr:cNvPr id="422" name="普通建設事業費 （ うち新規整備　）該当値テキスト"/>
        <xdr:cNvSpPr txBox="1"/>
      </xdr:nvSpPr>
      <xdr:spPr>
        <a:xfrm>
          <a:off x="10528300" y="1316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64401</xdr:rowOff>
    </xdr:from>
    <xdr:to>
      <xdr:col>14</xdr:col>
      <xdr:colOff>79375</xdr:colOff>
      <xdr:row>75</xdr:row>
      <xdr:rowOff>166002</xdr:rowOff>
    </xdr:to>
    <xdr:sp macro="" textlink="">
      <xdr:nvSpPr>
        <xdr:cNvPr id="423" name="円/楕円 422"/>
        <xdr:cNvSpPr/>
      </xdr:nvSpPr>
      <xdr:spPr>
        <a:xfrm>
          <a:off x="9588500" y="129231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11078</xdr:rowOff>
    </xdr:from>
    <xdr:ext cx="534377" cy="259045"/>
    <xdr:sp macro="" textlink="">
      <xdr:nvSpPr>
        <xdr:cNvPr id="424" name="テキスト ボックス 423"/>
        <xdr:cNvSpPr txBox="1"/>
      </xdr:nvSpPr>
      <xdr:spPr>
        <a:xfrm>
          <a:off x="9372111" y="1269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169938</xdr:rowOff>
    </xdr:from>
    <xdr:to>
      <xdr:col>12</xdr:col>
      <xdr:colOff>561975</xdr:colOff>
      <xdr:row>76</xdr:row>
      <xdr:rowOff>100088</xdr:rowOff>
    </xdr:to>
    <xdr:sp macro="" textlink="">
      <xdr:nvSpPr>
        <xdr:cNvPr id="425" name="円/楕円 424"/>
        <xdr:cNvSpPr/>
      </xdr:nvSpPr>
      <xdr:spPr>
        <a:xfrm>
          <a:off x="8699500" y="130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91215</xdr:rowOff>
    </xdr:from>
    <xdr:ext cx="534377" cy="259045"/>
    <xdr:sp macro="" textlink="">
      <xdr:nvSpPr>
        <xdr:cNvPr id="426" name="テキスト ボックス 425"/>
        <xdr:cNvSpPr txBox="1"/>
      </xdr:nvSpPr>
      <xdr:spPr>
        <a:xfrm>
          <a:off x="8483111" y="1312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65976</xdr:rowOff>
    </xdr:from>
    <xdr:to>
      <xdr:col>15</xdr:col>
      <xdr:colOff>180975</xdr:colOff>
      <xdr:row>97</xdr:row>
      <xdr:rowOff>89579</xdr:rowOff>
    </xdr:to>
    <xdr:cxnSp macro="">
      <xdr:nvCxnSpPr>
        <xdr:cNvPr id="455" name="直線コネクタ 454"/>
        <xdr:cNvCxnSpPr/>
      </xdr:nvCxnSpPr>
      <xdr:spPr>
        <a:xfrm>
          <a:off x="9639300" y="16696626"/>
          <a:ext cx="8382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6"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53327</xdr:rowOff>
    </xdr:from>
    <xdr:to>
      <xdr:col>14</xdr:col>
      <xdr:colOff>28575</xdr:colOff>
      <xdr:row>97</xdr:row>
      <xdr:rowOff>65976</xdr:rowOff>
    </xdr:to>
    <xdr:cxnSp macro="">
      <xdr:nvCxnSpPr>
        <xdr:cNvPr id="458" name="直線コネクタ 457"/>
        <xdr:cNvCxnSpPr/>
      </xdr:nvCxnSpPr>
      <xdr:spPr>
        <a:xfrm>
          <a:off x="8750300" y="16683977"/>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108177</xdr:rowOff>
    </xdr:from>
    <xdr:ext cx="534377" cy="259045"/>
    <xdr:sp macro="" textlink="">
      <xdr:nvSpPr>
        <xdr:cNvPr id="460" name="テキスト ボックス 459"/>
        <xdr:cNvSpPr txBox="1"/>
      </xdr:nvSpPr>
      <xdr:spPr>
        <a:xfrm>
          <a:off x="9372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2" name="テキスト ボックス 461"/>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38779</xdr:rowOff>
    </xdr:from>
    <xdr:to>
      <xdr:col>15</xdr:col>
      <xdr:colOff>231775</xdr:colOff>
      <xdr:row>97</xdr:row>
      <xdr:rowOff>140379</xdr:rowOff>
    </xdr:to>
    <xdr:sp macro="" textlink="">
      <xdr:nvSpPr>
        <xdr:cNvPr id="468" name="円/楕円 467"/>
        <xdr:cNvSpPr/>
      </xdr:nvSpPr>
      <xdr:spPr>
        <a:xfrm>
          <a:off x="10426700" y="166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17206</xdr:rowOff>
    </xdr:from>
    <xdr:ext cx="534377" cy="259045"/>
    <xdr:sp macro="" textlink="">
      <xdr:nvSpPr>
        <xdr:cNvPr id="469" name="普通建設事業費 （ うち更新整備　）該当値テキスト"/>
        <xdr:cNvSpPr txBox="1"/>
      </xdr:nvSpPr>
      <xdr:spPr>
        <a:xfrm>
          <a:off x="10528300" y="1664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15176</xdr:rowOff>
    </xdr:from>
    <xdr:to>
      <xdr:col>14</xdr:col>
      <xdr:colOff>79375</xdr:colOff>
      <xdr:row>97</xdr:row>
      <xdr:rowOff>116776</xdr:rowOff>
    </xdr:to>
    <xdr:sp macro="" textlink="">
      <xdr:nvSpPr>
        <xdr:cNvPr id="470" name="円/楕円 469"/>
        <xdr:cNvSpPr/>
      </xdr:nvSpPr>
      <xdr:spPr>
        <a:xfrm>
          <a:off x="9588500" y="166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107903</xdr:rowOff>
    </xdr:from>
    <xdr:ext cx="534377" cy="259045"/>
    <xdr:sp macro="" textlink="">
      <xdr:nvSpPr>
        <xdr:cNvPr id="471" name="テキスト ボックス 470"/>
        <xdr:cNvSpPr txBox="1"/>
      </xdr:nvSpPr>
      <xdr:spPr>
        <a:xfrm>
          <a:off x="9372111" y="1673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2527</xdr:rowOff>
    </xdr:from>
    <xdr:to>
      <xdr:col>12</xdr:col>
      <xdr:colOff>561975</xdr:colOff>
      <xdr:row>97</xdr:row>
      <xdr:rowOff>104127</xdr:rowOff>
    </xdr:to>
    <xdr:sp macro="" textlink="">
      <xdr:nvSpPr>
        <xdr:cNvPr id="472" name="円/楕円 471"/>
        <xdr:cNvSpPr/>
      </xdr:nvSpPr>
      <xdr:spPr>
        <a:xfrm>
          <a:off x="8699500" y="166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95254</xdr:rowOff>
    </xdr:from>
    <xdr:ext cx="534377" cy="259045"/>
    <xdr:sp macro="" textlink="">
      <xdr:nvSpPr>
        <xdr:cNvPr id="473" name="テキスト ボックス 472"/>
        <xdr:cNvSpPr txBox="1"/>
      </xdr:nvSpPr>
      <xdr:spPr>
        <a:xfrm>
          <a:off x="8483111" y="1672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97703</xdr:rowOff>
    </xdr:from>
    <xdr:to>
      <xdr:col>23</xdr:col>
      <xdr:colOff>517525</xdr:colOff>
      <xdr:row>39</xdr:row>
      <xdr:rowOff>98291</xdr:rowOff>
    </xdr:to>
    <xdr:cxnSp macro="">
      <xdr:nvCxnSpPr>
        <xdr:cNvPr id="504" name="直線コネクタ 503"/>
        <xdr:cNvCxnSpPr/>
      </xdr:nvCxnSpPr>
      <xdr:spPr>
        <a:xfrm>
          <a:off x="15481300" y="6784253"/>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97703</xdr:rowOff>
    </xdr:from>
    <xdr:to>
      <xdr:col>22</xdr:col>
      <xdr:colOff>365125</xdr:colOff>
      <xdr:row>39</xdr:row>
      <xdr:rowOff>98878</xdr:rowOff>
    </xdr:to>
    <xdr:cxnSp macro="">
      <xdr:nvCxnSpPr>
        <xdr:cNvPr id="507" name="直線コネクタ 506"/>
        <xdr:cNvCxnSpPr/>
      </xdr:nvCxnSpPr>
      <xdr:spPr>
        <a:xfrm flipV="1">
          <a:off x="14592300" y="678425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9" name="テキスト ボックス 508"/>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91400</xdr:rowOff>
    </xdr:from>
    <xdr:to>
      <xdr:col>19</xdr:col>
      <xdr:colOff>644525</xdr:colOff>
      <xdr:row>39</xdr:row>
      <xdr:rowOff>98878</xdr:rowOff>
    </xdr:to>
    <xdr:cxnSp macro="">
      <xdr:nvCxnSpPr>
        <xdr:cNvPr id="513" name="直線コネクタ 512"/>
        <xdr:cNvCxnSpPr/>
      </xdr:nvCxnSpPr>
      <xdr:spPr>
        <a:xfrm>
          <a:off x="12814300" y="6777950"/>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47491</xdr:rowOff>
    </xdr:from>
    <xdr:to>
      <xdr:col>23</xdr:col>
      <xdr:colOff>568325</xdr:colOff>
      <xdr:row>39</xdr:row>
      <xdr:rowOff>149091</xdr:rowOff>
    </xdr:to>
    <xdr:sp macro="" textlink="">
      <xdr:nvSpPr>
        <xdr:cNvPr id="523" name="円/楕円 522"/>
        <xdr:cNvSpPr/>
      </xdr:nvSpPr>
      <xdr:spPr>
        <a:xfrm>
          <a:off x="16268700" y="67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133868</xdr:rowOff>
    </xdr:from>
    <xdr:ext cx="313932" cy="259045"/>
    <xdr:sp macro="" textlink="">
      <xdr:nvSpPr>
        <xdr:cNvPr id="524" name="災害復旧事業費該当値テキスト"/>
        <xdr:cNvSpPr txBox="1"/>
      </xdr:nvSpPr>
      <xdr:spPr>
        <a:xfrm>
          <a:off x="16370300" y="6648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46903</xdr:rowOff>
    </xdr:from>
    <xdr:to>
      <xdr:col>22</xdr:col>
      <xdr:colOff>415925</xdr:colOff>
      <xdr:row>39</xdr:row>
      <xdr:rowOff>148503</xdr:rowOff>
    </xdr:to>
    <xdr:sp macro="" textlink="">
      <xdr:nvSpPr>
        <xdr:cNvPr id="525" name="円/楕円 524"/>
        <xdr:cNvSpPr/>
      </xdr:nvSpPr>
      <xdr:spPr>
        <a:xfrm>
          <a:off x="15430500" y="67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139630</xdr:rowOff>
    </xdr:from>
    <xdr:ext cx="313932" cy="259045"/>
    <xdr:sp macro="" textlink="">
      <xdr:nvSpPr>
        <xdr:cNvPr id="526" name="テキスト ボックス 525"/>
        <xdr:cNvSpPr txBox="1"/>
      </xdr:nvSpPr>
      <xdr:spPr>
        <a:xfrm>
          <a:off x="15324333" y="6826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7" name="円/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8" name="テキスト ボックス 52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9" name="円/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0" name="テキスト ボックス 52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40600</xdr:rowOff>
    </xdr:from>
    <xdr:to>
      <xdr:col>18</xdr:col>
      <xdr:colOff>492125</xdr:colOff>
      <xdr:row>39</xdr:row>
      <xdr:rowOff>142200</xdr:rowOff>
    </xdr:to>
    <xdr:sp macro="" textlink="">
      <xdr:nvSpPr>
        <xdr:cNvPr id="531" name="円/楕円 530"/>
        <xdr:cNvSpPr/>
      </xdr:nvSpPr>
      <xdr:spPr>
        <a:xfrm>
          <a:off x="12763500" y="67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133327</xdr:rowOff>
    </xdr:from>
    <xdr:ext cx="378565" cy="259045"/>
    <xdr:sp macro="" textlink="">
      <xdr:nvSpPr>
        <xdr:cNvPr id="532" name="テキスト ボックス 531"/>
        <xdr:cNvSpPr txBox="1"/>
      </xdr:nvSpPr>
      <xdr:spPr>
        <a:xfrm>
          <a:off x="12625017" y="681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52260</xdr:rowOff>
    </xdr:from>
    <xdr:to>
      <xdr:col>23</xdr:col>
      <xdr:colOff>517525</xdr:colOff>
      <xdr:row>75</xdr:row>
      <xdr:rowOff>63347</xdr:rowOff>
    </xdr:to>
    <xdr:cxnSp macro="">
      <xdr:nvCxnSpPr>
        <xdr:cNvPr id="610" name="直線コネクタ 609"/>
        <xdr:cNvCxnSpPr/>
      </xdr:nvCxnSpPr>
      <xdr:spPr>
        <a:xfrm flipV="1">
          <a:off x="15481300" y="12911010"/>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11"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42297</xdr:rowOff>
    </xdr:from>
    <xdr:to>
      <xdr:col>22</xdr:col>
      <xdr:colOff>365125</xdr:colOff>
      <xdr:row>75</xdr:row>
      <xdr:rowOff>63347</xdr:rowOff>
    </xdr:to>
    <xdr:cxnSp macro="">
      <xdr:nvCxnSpPr>
        <xdr:cNvPr id="613" name="直線コネクタ 612"/>
        <xdr:cNvCxnSpPr/>
      </xdr:nvCxnSpPr>
      <xdr:spPr>
        <a:xfrm>
          <a:off x="14592300" y="12901047"/>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56811</xdr:rowOff>
    </xdr:from>
    <xdr:ext cx="534377" cy="259045"/>
    <xdr:sp macro="" textlink="">
      <xdr:nvSpPr>
        <xdr:cNvPr id="615" name="テキスト ボックス 614"/>
        <xdr:cNvSpPr txBox="1"/>
      </xdr:nvSpPr>
      <xdr:spPr>
        <a:xfrm>
          <a:off x="15214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42297</xdr:rowOff>
    </xdr:from>
    <xdr:to>
      <xdr:col>21</xdr:col>
      <xdr:colOff>161925</xdr:colOff>
      <xdr:row>75</xdr:row>
      <xdr:rowOff>47117</xdr:rowOff>
    </xdr:to>
    <xdr:cxnSp macro="">
      <xdr:nvCxnSpPr>
        <xdr:cNvPr id="616" name="直線コネクタ 615"/>
        <xdr:cNvCxnSpPr/>
      </xdr:nvCxnSpPr>
      <xdr:spPr>
        <a:xfrm flipV="1">
          <a:off x="13703300" y="12901047"/>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8" name="テキスト ボックス 617"/>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5169</xdr:rowOff>
    </xdr:from>
    <xdr:to>
      <xdr:col>19</xdr:col>
      <xdr:colOff>644525</xdr:colOff>
      <xdr:row>75</xdr:row>
      <xdr:rowOff>47117</xdr:rowOff>
    </xdr:to>
    <xdr:cxnSp macro="">
      <xdr:nvCxnSpPr>
        <xdr:cNvPr id="619" name="直線コネクタ 618"/>
        <xdr:cNvCxnSpPr/>
      </xdr:nvCxnSpPr>
      <xdr:spPr>
        <a:xfrm>
          <a:off x="12814300" y="12863919"/>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1" name="テキスト ボックス 620"/>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3" name="テキスト ボックス 622"/>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1460</xdr:rowOff>
    </xdr:from>
    <xdr:to>
      <xdr:col>23</xdr:col>
      <xdr:colOff>568325</xdr:colOff>
      <xdr:row>75</xdr:row>
      <xdr:rowOff>103060</xdr:rowOff>
    </xdr:to>
    <xdr:sp macro="" textlink="">
      <xdr:nvSpPr>
        <xdr:cNvPr id="629" name="円/楕円 628"/>
        <xdr:cNvSpPr/>
      </xdr:nvSpPr>
      <xdr:spPr>
        <a:xfrm>
          <a:off x="16268700" y="128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24337</xdr:rowOff>
    </xdr:from>
    <xdr:ext cx="534377" cy="259045"/>
    <xdr:sp macro="" textlink="">
      <xdr:nvSpPr>
        <xdr:cNvPr id="630" name="公債費該当値テキスト"/>
        <xdr:cNvSpPr txBox="1"/>
      </xdr:nvSpPr>
      <xdr:spPr>
        <a:xfrm>
          <a:off x="16370300" y="127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35,590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12547</xdr:rowOff>
    </xdr:from>
    <xdr:to>
      <xdr:col>22</xdr:col>
      <xdr:colOff>415925</xdr:colOff>
      <xdr:row>75</xdr:row>
      <xdr:rowOff>114147</xdr:rowOff>
    </xdr:to>
    <xdr:sp macro="" textlink="">
      <xdr:nvSpPr>
        <xdr:cNvPr id="631" name="円/楕円 630"/>
        <xdr:cNvSpPr/>
      </xdr:nvSpPr>
      <xdr:spPr>
        <a:xfrm>
          <a:off x="15430500" y="128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130674</xdr:rowOff>
    </xdr:from>
    <xdr:ext cx="534377" cy="259045"/>
    <xdr:sp macro="" textlink="">
      <xdr:nvSpPr>
        <xdr:cNvPr id="632" name="テキスト ボックス 631"/>
        <xdr:cNvSpPr txBox="1"/>
      </xdr:nvSpPr>
      <xdr:spPr>
        <a:xfrm>
          <a:off x="15214111" y="126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162947</xdr:rowOff>
    </xdr:from>
    <xdr:to>
      <xdr:col>21</xdr:col>
      <xdr:colOff>212725</xdr:colOff>
      <xdr:row>75</xdr:row>
      <xdr:rowOff>93097</xdr:rowOff>
    </xdr:to>
    <xdr:sp macro="" textlink="">
      <xdr:nvSpPr>
        <xdr:cNvPr id="633" name="円/楕円 632"/>
        <xdr:cNvSpPr/>
      </xdr:nvSpPr>
      <xdr:spPr>
        <a:xfrm>
          <a:off x="14541500" y="128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109624</xdr:rowOff>
    </xdr:from>
    <xdr:ext cx="534377" cy="259045"/>
    <xdr:sp macro="" textlink="">
      <xdr:nvSpPr>
        <xdr:cNvPr id="634" name="テキスト ボックス 633"/>
        <xdr:cNvSpPr txBox="1"/>
      </xdr:nvSpPr>
      <xdr:spPr>
        <a:xfrm>
          <a:off x="14325111" y="126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167767</xdr:rowOff>
    </xdr:from>
    <xdr:to>
      <xdr:col>20</xdr:col>
      <xdr:colOff>9525</xdr:colOff>
      <xdr:row>75</xdr:row>
      <xdr:rowOff>97917</xdr:rowOff>
    </xdr:to>
    <xdr:sp macro="" textlink="">
      <xdr:nvSpPr>
        <xdr:cNvPr id="635" name="円/楕円 634"/>
        <xdr:cNvSpPr/>
      </xdr:nvSpPr>
      <xdr:spPr>
        <a:xfrm>
          <a:off x="13652500" y="12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114444</xdr:rowOff>
    </xdr:from>
    <xdr:ext cx="534377" cy="259045"/>
    <xdr:sp macro="" textlink="">
      <xdr:nvSpPr>
        <xdr:cNvPr id="636" name="テキスト ボックス 635"/>
        <xdr:cNvSpPr txBox="1"/>
      </xdr:nvSpPr>
      <xdr:spPr>
        <a:xfrm>
          <a:off x="13436111" y="126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125819</xdr:rowOff>
    </xdr:from>
    <xdr:to>
      <xdr:col>18</xdr:col>
      <xdr:colOff>492125</xdr:colOff>
      <xdr:row>75</xdr:row>
      <xdr:rowOff>55969</xdr:rowOff>
    </xdr:to>
    <xdr:sp macro="" textlink="">
      <xdr:nvSpPr>
        <xdr:cNvPr id="637" name="円/楕円 636"/>
        <xdr:cNvSpPr/>
      </xdr:nvSpPr>
      <xdr:spPr>
        <a:xfrm>
          <a:off x="12763500" y="128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72496</xdr:rowOff>
    </xdr:from>
    <xdr:ext cx="534377" cy="259045"/>
    <xdr:sp macro="" textlink="">
      <xdr:nvSpPr>
        <xdr:cNvPr id="638" name="テキスト ボックス 637"/>
        <xdr:cNvSpPr txBox="1"/>
      </xdr:nvSpPr>
      <xdr:spPr>
        <a:xfrm>
          <a:off x="12547111" y="125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98231</xdr:rowOff>
    </xdr:from>
    <xdr:to>
      <xdr:col>23</xdr:col>
      <xdr:colOff>517525</xdr:colOff>
      <xdr:row>98</xdr:row>
      <xdr:rowOff>135951</xdr:rowOff>
    </xdr:to>
    <xdr:cxnSp macro="">
      <xdr:nvCxnSpPr>
        <xdr:cNvPr id="665" name="直線コネクタ 664"/>
        <xdr:cNvCxnSpPr/>
      </xdr:nvCxnSpPr>
      <xdr:spPr>
        <a:xfrm>
          <a:off x="15481300" y="16900331"/>
          <a:ext cx="8382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6"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41447</xdr:rowOff>
    </xdr:from>
    <xdr:to>
      <xdr:col>22</xdr:col>
      <xdr:colOff>365125</xdr:colOff>
      <xdr:row>98</xdr:row>
      <xdr:rowOff>98231</xdr:rowOff>
    </xdr:to>
    <xdr:cxnSp macro="">
      <xdr:nvCxnSpPr>
        <xdr:cNvPr id="668" name="直線コネクタ 667"/>
        <xdr:cNvCxnSpPr/>
      </xdr:nvCxnSpPr>
      <xdr:spPr>
        <a:xfrm>
          <a:off x="14592300" y="16843547"/>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27348</xdr:rowOff>
    </xdr:from>
    <xdr:ext cx="469744" cy="259045"/>
    <xdr:sp macro="" textlink="">
      <xdr:nvSpPr>
        <xdr:cNvPr id="670" name="テキスト ボックス 669"/>
        <xdr:cNvSpPr txBox="1"/>
      </xdr:nvSpPr>
      <xdr:spPr>
        <a:xfrm>
          <a:off x="15246427"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41447</xdr:rowOff>
    </xdr:from>
    <xdr:to>
      <xdr:col>21</xdr:col>
      <xdr:colOff>161925</xdr:colOff>
      <xdr:row>98</xdr:row>
      <xdr:rowOff>62936</xdr:rowOff>
    </xdr:to>
    <xdr:cxnSp macro="">
      <xdr:nvCxnSpPr>
        <xdr:cNvPr id="671" name="直線コネクタ 670"/>
        <xdr:cNvCxnSpPr/>
      </xdr:nvCxnSpPr>
      <xdr:spPr>
        <a:xfrm flipV="1">
          <a:off x="13703300" y="16843547"/>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147911</xdr:rowOff>
    </xdr:from>
    <xdr:ext cx="469744" cy="259045"/>
    <xdr:sp macro="" textlink="">
      <xdr:nvSpPr>
        <xdr:cNvPr id="673" name="テキスト ボックス 672"/>
        <xdr:cNvSpPr txBox="1"/>
      </xdr:nvSpPr>
      <xdr:spPr>
        <a:xfrm>
          <a:off x="14357427"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62936</xdr:rowOff>
    </xdr:from>
    <xdr:to>
      <xdr:col>19</xdr:col>
      <xdr:colOff>644525</xdr:colOff>
      <xdr:row>98</xdr:row>
      <xdr:rowOff>131197</xdr:rowOff>
    </xdr:to>
    <xdr:cxnSp macro="">
      <xdr:nvCxnSpPr>
        <xdr:cNvPr id="674" name="直線コネクタ 673"/>
        <xdr:cNvCxnSpPr/>
      </xdr:nvCxnSpPr>
      <xdr:spPr>
        <a:xfrm flipV="1">
          <a:off x="12814300" y="16865036"/>
          <a:ext cx="889000" cy="6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85151</xdr:rowOff>
    </xdr:from>
    <xdr:to>
      <xdr:col>23</xdr:col>
      <xdr:colOff>568325</xdr:colOff>
      <xdr:row>99</xdr:row>
      <xdr:rowOff>15301</xdr:rowOff>
    </xdr:to>
    <xdr:sp macro="" textlink="">
      <xdr:nvSpPr>
        <xdr:cNvPr id="684" name="円/楕円 683"/>
        <xdr:cNvSpPr/>
      </xdr:nvSpPr>
      <xdr:spPr>
        <a:xfrm>
          <a:off x="16268700" y="168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78</xdr:rowOff>
    </xdr:from>
    <xdr:ext cx="313932" cy="259045"/>
    <xdr:sp macro="" textlink="">
      <xdr:nvSpPr>
        <xdr:cNvPr id="685" name="積立金該当値テキスト"/>
        <xdr:cNvSpPr txBox="1"/>
      </xdr:nvSpPr>
      <xdr:spPr>
        <a:xfrm>
          <a:off x="16370300" y="16802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47431</xdr:rowOff>
    </xdr:from>
    <xdr:to>
      <xdr:col>22</xdr:col>
      <xdr:colOff>415925</xdr:colOff>
      <xdr:row>98</xdr:row>
      <xdr:rowOff>149031</xdr:rowOff>
    </xdr:to>
    <xdr:sp macro="" textlink="">
      <xdr:nvSpPr>
        <xdr:cNvPr id="686" name="円/楕円 685"/>
        <xdr:cNvSpPr/>
      </xdr:nvSpPr>
      <xdr:spPr>
        <a:xfrm>
          <a:off x="15430500" y="1684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140158</xdr:rowOff>
    </xdr:from>
    <xdr:ext cx="378565" cy="259045"/>
    <xdr:sp macro="" textlink="">
      <xdr:nvSpPr>
        <xdr:cNvPr id="687" name="テキスト ボックス 686"/>
        <xdr:cNvSpPr txBox="1"/>
      </xdr:nvSpPr>
      <xdr:spPr>
        <a:xfrm>
          <a:off x="15292017" y="16942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162097</xdr:rowOff>
    </xdr:from>
    <xdr:to>
      <xdr:col>21</xdr:col>
      <xdr:colOff>212725</xdr:colOff>
      <xdr:row>98</xdr:row>
      <xdr:rowOff>92247</xdr:rowOff>
    </xdr:to>
    <xdr:sp macro="" textlink="">
      <xdr:nvSpPr>
        <xdr:cNvPr id="688" name="円/楕円 687"/>
        <xdr:cNvSpPr/>
      </xdr:nvSpPr>
      <xdr:spPr>
        <a:xfrm>
          <a:off x="14541500" y="167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83374</xdr:rowOff>
    </xdr:from>
    <xdr:ext cx="469744" cy="259045"/>
    <xdr:sp macro="" textlink="">
      <xdr:nvSpPr>
        <xdr:cNvPr id="689" name="テキスト ボックス 688"/>
        <xdr:cNvSpPr txBox="1"/>
      </xdr:nvSpPr>
      <xdr:spPr>
        <a:xfrm>
          <a:off x="14357427" y="1688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12136</xdr:rowOff>
    </xdr:from>
    <xdr:to>
      <xdr:col>20</xdr:col>
      <xdr:colOff>9525</xdr:colOff>
      <xdr:row>98</xdr:row>
      <xdr:rowOff>113736</xdr:rowOff>
    </xdr:to>
    <xdr:sp macro="" textlink="">
      <xdr:nvSpPr>
        <xdr:cNvPr id="690" name="円/楕円 689"/>
        <xdr:cNvSpPr/>
      </xdr:nvSpPr>
      <xdr:spPr>
        <a:xfrm>
          <a:off x="13652500" y="168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104863</xdr:rowOff>
    </xdr:from>
    <xdr:ext cx="469744" cy="259045"/>
    <xdr:sp macro="" textlink="">
      <xdr:nvSpPr>
        <xdr:cNvPr id="691" name="テキスト ボックス 690"/>
        <xdr:cNvSpPr txBox="1"/>
      </xdr:nvSpPr>
      <xdr:spPr>
        <a:xfrm>
          <a:off x="13468427" y="169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80397</xdr:rowOff>
    </xdr:from>
    <xdr:to>
      <xdr:col>18</xdr:col>
      <xdr:colOff>492125</xdr:colOff>
      <xdr:row>99</xdr:row>
      <xdr:rowOff>10547</xdr:rowOff>
    </xdr:to>
    <xdr:sp macro="" textlink="">
      <xdr:nvSpPr>
        <xdr:cNvPr id="692" name="円/楕円 691"/>
        <xdr:cNvSpPr/>
      </xdr:nvSpPr>
      <xdr:spPr>
        <a:xfrm>
          <a:off x="12763500" y="168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1674</xdr:rowOff>
    </xdr:from>
    <xdr:ext cx="378565" cy="259045"/>
    <xdr:sp macro="" textlink="">
      <xdr:nvSpPr>
        <xdr:cNvPr id="693" name="テキスト ボックス 692"/>
        <xdr:cNvSpPr txBox="1"/>
      </xdr:nvSpPr>
      <xdr:spPr>
        <a:xfrm>
          <a:off x="12625017" y="1697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46431</xdr:rowOff>
    </xdr:from>
    <xdr:to>
      <xdr:col>32</xdr:col>
      <xdr:colOff>187325</xdr:colOff>
      <xdr:row>38</xdr:row>
      <xdr:rowOff>71120</xdr:rowOff>
    </xdr:to>
    <xdr:cxnSp macro="">
      <xdr:nvCxnSpPr>
        <xdr:cNvPr id="720" name="直線コネクタ 719"/>
        <xdr:cNvCxnSpPr/>
      </xdr:nvCxnSpPr>
      <xdr:spPr>
        <a:xfrm>
          <a:off x="21323300" y="6561531"/>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46431</xdr:rowOff>
    </xdr:from>
    <xdr:to>
      <xdr:col>31</xdr:col>
      <xdr:colOff>34925</xdr:colOff>
      <xdr:row>38</xdr:row>
      <xdr:rowOff>75235</xdr:rowOff>
    </xdr:to>
    <xdr:cxnSp macro="">
      <xdr:nvCxnSpPr>
        <xdr:cNvPr id="723" name="直線コネクタ 722"/>
        <xdr:cNvCxnSpPr/>
      </xdr:nvCxnSpPr>
      <xdr:spPr>
        <a:xfrm flipV="1">
          <a:off x="20434300" y="6561531"/>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5" name="テキスト ボックス 724"/>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46431</xdr:rowOff>
    </xdr:from>
    <xdr:to>
      <xdr:col>29</xdr:col>
      <xdr:colOff>517525</xdr:colOff>
      <xdr:row>38</xdr:row>
      <xdr:rowOff>75235</xdr:rowOff>
    </xdr:to>
    <xdr:cxnSp macro="">
      <xdr:nvCxnSpPr>
        <xdr:cNvPr id="726" name="直線コネクタ 725"/>
        <xdr:cNvCxnSpPr/>
      </xdr:nvCxnSpPr>
      <xdr:spPr>
        <a:xfrm>
          <a:off x="19545300" y="6561531"/>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46431</xdr:rowOff>
    </xdr:from>
    <xdr:to>
      <xdr:col>28</xdr:col>
      <xdr:colOff>314325</xdr:colOff>
      <xdr:row>38</xdr:row>
      <xdr:rowOff>69748</xdr:rowOff>
    </xdr:to>
    <xdr:cxnSp macro="">
      <xdr:nvCxnSpPr>
        <xdr:cNvPr id="729" name="直線コネクタ 728"/>
        <xdr:cNvCxnSpPr/>
      </xdr:nvCxnSpPr>
      <xdr:spPr>
        <a:xfrm flipV="1">
          <a:off x="18656300" y="6561531"/>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20320</xdr:rowOff>
    </xdr:from>
    <xdr:to>
      <xdr:col>32</xdr:col>
      <xdr:colOff>238125</xdr:colOff>
      <xdr:row>38</xdr:row>
      <xdr:rowOff>121920</xdr:rowOff>
    </xdr:to>
    <xdr:sp macro="" textlink="">
      <xdr:nvSpPr>
        <xdr:cNvPr id="739" name="円/楕円 738"/>
        <xdr:cNvSpPr/>
      </xdr:nvSpPr>
      <xdr:spPr>
        <a:xfrm>
          <a:off x="22110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106697</xdr:rowOff>
    </xdr:from>
    <xdr:ext cx="378565" cy="259045"/>
    <xdr:sp macro="" textlink="">
      <xdr:nvSpPr>
        <xdr:cNvPr id="740" name="投資及び出資金該当値テキスト"/>
        <xdr:cNvSpPr txBox="1"/>
      </xdr:nvSpPr>
      <xdr:spPr>
        <a:xfrm>
          <a:off x="22212300" y="6450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167081</xdr:rowOff>
    </xdr:from>
    <xdr:to>
      <xdr:col>31</xdr:col>
      <xdr:colOff>85725</xdr:colOff>
      <xdr:row>38</xdr:row>
      <xdr:rowOff>97231</xdr:rowOff>
    </xdr:to>
    <xdr:sp macro="" textlink="">
      <xdr:nvSpPr>
        <xdr:cNvPr id="741" name="円/楕円 740"/>
        <xdr:cNvSpPr/>
      </xdr:nvSpPr>
      <xdr:spPr>
        <a:xfrm>
          <a:off x="21272500" y="65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88358</xdr:rowOff>
    </xdr:from>
    <xdr:ext cx="378565" cy="259045"/>
    <xdr:sp macro="" textlink="">
      <xdr:nvSpPr>
        <xdr:cNvPr id="742" name="テキスト ボックス 741"/>
        <xdr:cNvSpPr txBox="1"/>
      </xdr:nvSpPr>
      <xdr:spPr>
        <a:xfrm>
          <a:off x="21134017" y="660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24435</xdr:rowOff>
    </xdr:from>
    <xdr:to>
      <xdr:col>29</xdr:col>
      <xdr:colOff>568325</xdr:colOff>
      <xdr:row>38</xdr:row>
      <xdr:rowOff>126035</xdr:rowOff>
    </xdr:to>
    <xdr:sp macro="" textlink="">
      <xdr:nvSpPr>
        <xdr:cNvPr id="743" name="円/楕円 742"/>
        <xdr:cNvSpPr/>
      </xdr:nvSpPr>
      <xdr:spPr>
        <a:xfrm>
          <a:off x="20383500" y="65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117162</xdr:rowOff>
    </xdr:from>
    <xdr:ext cx="378565" cy="259045"/>
    <xdr:sp macro="" textlink="">
      <xdr:nvSpPr>
        <xdr:cNvPr id="744" name="テキスト ボックス 743"/>
        <xdr:cNvSpPr txBox="1"/>
      </xdr:nvSpPr>
      <xdr:spPr>
        <a:xfrm>
          <a:off x="20245017" y="663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167081</xdr:rowOff>
    </xdr:from>
    <xdr:to>
      <xdr:col>28</xdr:col>
      <xdr:colOff>365125</xdr:colOff>
      <xdr:row>38</xdr:row>
      <xdr:rowOff>97231</xdr:rowOff>
    </xdr:to>
    <xdr:sp macro="" textlink="">
      <xdr:nvSpPr>
        <xdr:cNvPr id="745" name="円/楕円 744"/>
        <xdr:cNvSpPr/>
      </xdr:nvSpPr>
      <xdr:spPr>
        <a:xfrm>
          <a:off x="19494500" y="65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88358</xdr:rowOff>
    </xdr:from>
    <xdr:ext cx="378565" cy="259045"/>
    <xdr:sp macro="" textlink="">
      <xdr:nvSpPr>
        <xdr:cNvPr id="746" name="テキスト ボックス 745"/>
        <xdr:cNvSpPr txBox="1"/>
      </xdr:nvSpPr>
      <xdr:spPr>
        <a:xfrm>
          <a:off x="19356017" y="660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18948</xdr:rowOff>
    </xdr:from>
    <xdr:to>
      <xdr:col>27</xdr:col>
      <xdr:colOff>161925</xdr:colOff>
      <xdr:row>38</xdr:row>
      <xdr:rowOff>120548</xdr:rowOff>
    </xdr:to>
    <xdr:sp macro="" textlink="">
      <xdr:nvSpPr>
        <xdr:cNvPr id="747" name="円/楕円 746"/>
        <xdr:cNvSpPr/>
      </xdr:nvSpPr>
      <xdr:spPr>
        <a:xfrm>
          <a:off x="18605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111675</xdr:rowOff>
    </xdr:from>
    <xdr:ext cx="378565" cy="259045"/>
    <xdr:sp macro="" textlink="">
      <xdr:nvSpPr>
        <xdr:cNvPr id="748" name="テキスト ボックス 747"/>
        <xdr:cNvSpPr txBox="1"/>
      </xdr:nvSpPr>
      <xdr:spPr>
        <a:xfrm>
          <a:off x="18467017" y="662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53198</xdr:rowOff>
    </xdr:from>
    <xdr:to>
      <xdr:col>32</xdr:col>
      <xdr:colOff>187325</xdr:colOff>
      <xdr:row>57</xdr:row>
      <xdr:rowOff>54524</xdr:rowOff>
    </xdr:to>
    <xdr:cxnSp macro="">
      <xdr:nvCxnSpPr>
        <xdr:cNvPr id="775" name="直線コネクタ 774"/>
        <xdr:cNvCxnSpPr/>
      </xdr:nvCxnSpPr>
      <xdr:spPr>
        <a:xfrm>
          <a:off x="21323300" y="9825848"/>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87489</xdr:rowOff>
    </xdr:from>
    <xdr:ext cx="469744" cy="259045"/>
    <xdr:sp macro="" textlink="">
      <xdr:nvSpPr>
        <xdr:cNvPr id="776" name="貸付金平均値テキスト"/>
        <xdr:cNvSpPr txBox="1"/>
      </xdr:nvSpPr>
      <xdr:spPr>
        <a:xfrm>
          <a:off x="22212300" y="986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160686</xdr:rowOff>
    </xdr:from>
    <xdr:to>
      <xdr:col>31</xdr:col>
      <xdr:colOff>34925</xdr:colOff>
      <xdr:row>57</xdr:row>
      <xdr:rowOff>53198</xdr:rowOff>
    </xdr:to>
    <xdr:cxnSp macro="">
      <xdr:nvCxnSpPr>
        <xdr:cNvPr id="778" name="直線コネクタ 777"/>
        <xdr:cNvCxnSpPr/>
      </xdr:nvCxnSpPr>
      <xdr:spPr>
        <a:xfrm>
          <a:off x="20434300" y="9761886"/>
          <a:ext cx="889000" cy="6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157212</xdr:rowOff>
    </xdr:from>
    <xdr:ext cx="469744" cy="259045"/>
    <xdr:sp macro="" textlink="">
      <xdr:nvSpPr>
        <xdr:cNvPr id="780" name="テキスト ボックス 779"/>
        <xdr:cNvSpPr txBox="1"/>
      </xdr:nvSpPr>
      <xdr:spPr>
        <a:xfrm>
          <a:off x="21088427"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140798</xdr:rowOff>
    </xdr:from>
    <xdr:to>
      <xdr:col>29</xdr:col>
      <xdr:colOff>517525</xdr:colOff>
      <xdr:row>56</xdr:row>
      <xdr:rowOff>160686</xdr:rowOff>
    </xdr:to>
    <xdr:cxnSp macro="">
      <xdr:nvCxnSpPr>
        <xdr:cNvPr id="781" name="直線コネクタ 780"/>
        <xdr:cNvCxnSpPr/>
      </xdr:nvCxnSpPr>
      <xdr:spPr>
        <a:xfrm>
          <a:off x="19545300" y="9741998"/>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57726</xdr:rowOff>
    </xdr:from>
    <xdr:ext cx="469744" cy="259045"/>
    <xdr:sp macro="" textlink="">
      <xdr:nvSpPr>
        <xdr:cNvPr id="783" name="テキスト ボックス 782"/>
        <xdr:cNvSpPr txBox="1"/>
      </xdr:nvSpPr>
      <xdr:spPr>
        <a:xfrm>
          <a:off x="20199427" y="983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67508</xdr:rowOff>
    </xdr:from>
    <xdr:to>
      <xdr:col>28</xdr:col>
      <xdr:colOff>314325</xdr:colOff>
      <xdr:row>56</xdr:row>
      <xdr:rowOff>140798</xdr:rowOff>
    </xdr:to>
    <xdr:cxnSp macro="">
      <xdr:nvCxnSpPr>
        <xdr:cNvPr id="784" name="直線コネクタ 783"/>
        <xdr:cNvCxnSpPr/>
      </xdr:nvCxnSpPr>
      <xdr:spPr>
        <a:xfrm>
          <a:off x="18656300" y="9668708"/>
          <a:ext cx="889000" cy="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81501</xdr:rowOff>
    </xdr:from>
    <xdr:ext cx="469744" cy="259045"/>
    <xdr:sp macro="" textlink="">
      <xdr:nvSpPr>
        <xdr:cNvPr id="786" name="テキスト ボックス 785"/>
        <xdr:cNvSpPr txBox="1"/>
      </xdr:nvSpPr>
      <xdr:spPr>
        <a:xfrm>
          <a:off x="19310427" y="98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67830</xdr:rowOff>
    </xdr:from>
    <xdr:ext cx="469744" cy="259045"/>
    <xdr:sp macro="" textlink="">
      <xdr:nvSpPr>
        <xdr:cNvPr id="788" name="テキスト ボックス 787"/>
        <xdr:cNvSpPr txBox="1"/>
      </xdr:nvSpPr>
      <xdr:spPr>
        <a:xfrm>
          <a:off x="18421427" y="98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3724</xdr:rowOff>
    </xdr:from>
    <xdr:to>
      <xdr:col>32</xdr:col>
      <xdr:colOff>238125</xdr:colOff>
      <xdr:row>57</xdr:row>
      <xdr:rowOff>105324</xdr:rowOff>
    </xdr:to>
    <xdr:sp macro="" textlink="">
      <xdr:nvSpPr>
        <xdr:cNvPr id="794" name="円/楕円 793"/>
        <xdr:cNvSpPr/>
      </xdr:nvSpPr>
      <xdr:spPr>
        <a:xfrm>
          <a:off x="22110700" y="97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26601</xdr:rowOff>
    </xdr:from>
    <xdr:ext cx="469744" cy="259045"/>
    <xdr:sp macro="" textlink="">
      <xdr:nvSpPr>
        <xdr:cNvPr id="795" name="貸付金該当値テキスト"/>
        <xdr:cNvSpPr txBox="1"/>
      </xdr:nvSpPr>
      <xdr:spPr>
        <a:xfrm>
          <a:off x="22212300" y="962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2398</xdr:rowOff>
    </xdr:from>
    <xdr:to>
      <xdr:col>31</xdr:col>
      <xdr:colOff>85725</xdr:colOff>
      <xdr:row>57</xdr:row>
      <xdr:rowOff>103998</xdr:rowOff>
    </xdr:to>
    <xdr:sp macro="" textlink="">
      <xdr:nvSpPr>
        <xdr:cNvPr id="796" name="円/楕円 795"/>
        <xdr:cNvSpPr/>
      </xdr:nvSpPr>
      <xdr:spPr>
        <a:xfrm>
          <a:off x="21272500" y="977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120525</xdr:rowOff>
    </xdr:from>
    <xdr:ext cx="469744" cy="259045"/>
    <xdr:sp macro="" textlink="">
      <xdr:nvSpPr>
        <xdr:cNvPr id="797" name="テキスト ボックス 796"/>
        <xdr:cNvSpPr txBox="1"/>
      </xdr:nvSpPr>
      <xdr:spPr>
        <a:xfrm>
          <a:off x="21088427" y="95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109886</xdr:rowOff>
    </xdr:from>
    <xdr:to>
      <xdr:col>29</xdr:col>
      <xdr:colOff>568325</xdr:colOff>
      <xdr:row>57</xdr:row>
      <xdr:rowOff>40036</xdr:rowOff>
    </xdr:to>
    <xdr:sp macro="" textlink="">
      <xdr:nvSpPr>
        <xdr:cNvPr id="798" name="円/楕円 797"/>
        <xdr:cNvSpPr/>
      </xdr:nvSpPr>
      <xdr:spPr>
        <a:xfrm>
          <a:off x="20383500" y="97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56563</xdr:rowOff>
    </xdr:from>
    <xdr:ext cx="469744" cy="259045"/>
    <xdr:sp macro="" textlink="">
      <xdr:nvSpPr>
        <xdr:cNvPr id="799" name="テキスト ボックス 798"/>
        <xdr:cNvSpPr txBox="1"/>
      </xdr:nvSpPr>
      <xdr:spPr>
        <a:xfrm>
          <a:off x="20199427" y="948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89998</xdr:rowOff>
    </xdr:from>
    <xdr:to>
      <xdr:col>28</xdr:col>
      <xdr:colOff>365125</xdr:colOff>
      <xdr:row>57</xdr:row>
      <xdr:rowOff>20148</xdr:rowOff>
    </xdr:to>
    <xdr:sp macro="" textlink="">
      <xdr:nvSpPr>
        <xdr:cNvPr id="800" name="円/楕円 799"/>
        <xdr:cNvSpPr/>
      </xdr:nvSpPr>
      <xdr:spPr>
        <a:xfrm>
          <a:off x="19494500" y="96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36675</xdr:rowOff>
    </xdr:from>
    <xdr:ext cx="469744" cy="259045"/>
    <xdr:sp macro="" textlink="">
      <xdr:nvSpPr>
        <xdr:cNvPr id="801" name="テキスト ボックス 800"/>
        <xdr:cNvSpPr txBox="1"/>
      </xdr:nvSpPr>
      <xdr:spPr>
        <a:xfrm>
          <a:off x="19310427"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7,476</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16708</xdr:rowOff>
    </xdr:from>
    <xdr:to>
      <xdr:col>27</xdr:col>
      <xdr:colOff>161925</xdr:colOff>
      <xdr:row>56</xdr:row>
      <xdr:rowOff>118308</xdr:rowOff>
    </xdr:to>
    <xdr:sp macro="" textlink="">
      <xdr:nvSpPr>
        <xdr:cNvPr id="802" name="円/楕円 801"/>
        <xdr:cNvSpPr/>
      </xdr:nvSpPr>
      <xdr:spPr>
        <a:xfrm>
          <a:off x="18605500" y="96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134835</xdr:rowOff>
    </xdr:from>
    <xdr:ext cx="469744" cy="259045"/>
    <xdr:sp macro="" textlink="">
      <xdr:nvSpPr>
        <xdr:cNvPr id="803" name="テキスト ボックス 802"/>
        <xdr:cNvSpPr txBox="1"/>
      </xdr:nvSpPr>
      <xdr:spPr>
        <a:xfrm>
          <a:off x="18421427" y="939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80264</xdr:rowOff>
    </xdr:from>
    <xdr:to>
      <xdr:col>32</xdr:col>
      <xdr:colOff>187325</xdr:colOff>
      <xdr:row>71</xdr:row>
      <xdr:rowOff>95626</xdr:rowOff>
    </xdr:to>
    <xdr:cxnSp macro="">
      <xdr:nvCxnSpPr>
        <xdr:cNvPr id="831" name="直線コネクタ 830"/>
        <xdr:cNvCxnSpPr/>
      </xdr:nvCxnSpPr>
      <xdr:spPr>
        <a:xfrm>
          <a:off x="21323300" y="12253214"/>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2"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80264</xdr:rowOff>
    </xdr:from>
    <xdr:to>
      <xdr:col>31</xdr:col>
      <xdr:colOff>34925</xdr:colOff>
      <xdr:row>72</xdr:row>
      <xdr:rowOff>31481</xdr:rowOff>
    </xdr:to>
    <xdr:cxnSp macro="">
      <xdr:nvCxnSpPr>
        <xdr:cNvPr id="834" name="直線コネクタ 833"/>
        <xdr:cNvCxnSpPr/>
      </xdr:nvCxnSpPr>
      <xdr:spPr>
        <a:xfrm flipV="1">
          <a:off x="20434300" y="12253214"/>
          <a:ext cx="889000" cy="12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57772</xdr:rowOff>
    </xdr:from>
    <xdr:ext cx="534377" cy="259045"/>
    <xdr:sp macro="" textlink="">
      <xdr:nvSpPr>
        <xdr:cNvPr id="836" name="テキスト ボックス 835"/>
        <xdr:cNvSpPr txBox="1"/>
      </xdr:nvSpPr>
      <xdr:spPr>
        <a:xfrm>
          <a:off x="21056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31481</xdr:rowOff>
    </xdr:from>
    <xdr:to>
      <xdr:col>29</xdr:col>
      <xdr:colOff>517525</xdr:colOff>
      <xdr:row>72</xdr:row>
      <xdr:rowOff>82230</xdr:rowOff>
    </xdr:to>
    <xdr:cxnSp macro="">
      <xdr:nvCxnSpPr>
        <xdr:cNvPr id="837" name="直線コネクタ 836"/>
        <xdr:cNvCxnSpPr/>
      </xdr:nvCxnSpPr>
      <xdr:spPr>
        <a:xfrm flipV="1">
          <a:off x="19545300" y="12375881"/>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148983</xdr:rowOff>
    </xdr:from>
    <xdr:ext cx="534377" cy="259045"/>
    <xdr:sp macro="" textlink="">
      <xdr:nvSpPr>
        <xdr:cNvPr id="839" name="テキスト ボックス 838"/>
        <xdr:cNvSpPr txBox="1"/>
      </xdr:nvSpPr>
      <xdr:spPr>
        <a:xfrm>
          <a:off x="20167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82230</xdr:rowOff>
    </xdr:from>
    <xdr:to>
      <xdr:col>28</xdr:col>
      <xdr:colOff>314325</xdr:colOff>
      <xdr:row>72</xdr:row>
      <xdr:rowOff>116794</xdr:rowOff>
    </xdr:to>
    <xdr:cxnSp macro="">
      <xdr:nvCxnSpPr>
        <xdr:cNvPr id="840" name="直線コネクタ 839"/>
        <xdr:cNvCxnSpPr/>
      </xdr:nvCxnSpPr>
      <xdr:spPr>
        <a:xfrm flipV="1">
          <a:off x="18656300" y="12426630"/>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20464</xdr:rowOff>
    </xdr:from>
    <xdr:ext cx="534377" cy="259045"/>
    <xdr:sp macro="" textlink="">
      <xdr:nvSpPr>
        <xdr:cNvPr id="842" name="テキスト ボックス 841"/>
        <xdr:cNvSpPr txBox="1"/>
      </xdr:nvSpPr>
      <xdr:spPr>
        <a:xfrm>
          <a:off x="19278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4" name="テキスト ボックス 843"/>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44826</xdr:rowOff>
    </xdr:from>
    <xdr:to>
      <xdr:col>32</xdr:col>
      <xdr:colOff>238125</xdr:colOff>
      <xdr:row>71</xdr:row>
      <xdr:rowOff>146426</xdr:rowOff>
    </xdr:to>
    <xdr:sp macro="" textlink="">
      <xdr:nvSpPr>
        <xdr:cNvPr id="850" name="円/楕円 849"/>
        <xdr:cNvSpPr/>
      </xdr:nvSpPr>
      <xdr:spPr>
        <a:xfrm>
          <a:off x="22110700" y="122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67703</xdr:rowOff>
    </xdr:from>
    <xdr:ext cx="534377" cy="259045"/>
    <xdr:sp macro="" textlink="">
      <xdr:nvSpPr>
        <xdr:cNvPr id="851" name="繰出金該当値テキスト"/>
        <xdr:cNvSpPr txBox="1"/>
      </xdr:nvSpPr>
      <xdr:spPr>
        <a:xfrm>
          <a:off x="22212300" y="1206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47,214</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29464</xdr:rowOff>
    </xdr:from>
    <xdr:to>
      <xdr:col>31</xdr:col>
      <xdr:colOff>85725</xdr:colOff>
      <xdr:row>71</xdr:row>
      <xdr:rowOff>131064</xdr:rowOff>
    </xdr:to>
    <xdr:sp macro="" textlink="">
      <xdr:nvSpPr>
        <xdr:cNvPr id="852" name="円/楕円 851"/>
        <xdr:cNvSpPr/>
      </xdr:nvSpPr>
      <xdr:spPr>
        <a:xfrm>
          <a:off x="21272500" y="1220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147591</xdr:rowOff>
    </xdr:from>
    <xdr:ext cx="534377" cy="259045"/>
    <xdr:sp macro="" textlink="">
      <xdr:nvSpPr>
        <xdr:cNvPr id="853" name="テキスト ボックス 852"/>
        <xdr:cNvSpPr txBox="1"/>
      </xdr:nvSpPr>
      <xdr:spPr>
        <a:xfrm>
          <a:off x="21056111" y="1197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47,550</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152131</xdr:rowOff>
    </xdr:from>
    <xdr:to>
      <xdr:col>29</xdr:col>
      <xdr:colOff>568325</xdr:colOff>
      <xdr:row>72</xdr:row>
      <xdr:rowOff>82281</xdr:rowOff>
    </xdr:to>
    <xdr:sp macro="" textlink="">
      <xdr:nvSpPr>
        <xdr:cNvPr id="854" name="円/楕円 853"/>
        <xdr:cNvSpPr/>
      </xdr:nvSpPr>
      <xdr:spPr>
        <a:xfrm>
          <a:off x="20383500" y="123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98808</xdr:rowOff>
    </xdr:from>
    <xdr:ext cx="534377" cy="259045"/>
    <xdr:sp macro="" textlink="">
      <xdr:nvSpPr>
        <xdr:cNvPr id="855" name="テキスト ボックス 854"/>
        <xdr:cNvSpPr txBox="1"/>
      </xdr:nvSpPr>
      <xdr:spPr>
        <a:xfrm>
          <a:off x="20167111" y="1210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44,867</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31430</xdr:rowOff>
    </xdr:from>
    <xdr:to>
      <xdr:col>28</xdr:col>
      <xdr:colOff>365125</xdr:colOff>
      <xdr:row>72</xdr:row>
      <xdr:rowOff>133030</xdr:rowOff>
    </xdr:to>
    <xdr:sp macro="" textlink="">
      <xdr:nvSpPr>
        <xdr:cNvPr id="856" name="円/楕円 855"/>
        <xdr:cNvSpPr/>
      </xdr:nvSpPr>
      <xdr:spPr>
        <a:xfrm>
          <a:off x="19494500" y="123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149557</xdr:rowOff>
    </xdr:from>
    <xdr:ext cx="534377" cy="259045"/>
    <xdr:sp macro="" textlink="">
      <xdr:nvSpPr>
        <xdr:cNvPr id="857" name="テキスト ボックス 856"/>
        <xdr:cNvSpPr txBox="1"/>
      </xdr:nvSpPr>
      <xdr:spPr>
        <a:xfrm>
          <a:off x="19278111" y="1215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43,757</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65994</xdr:rowOff>
    </xdr:from>
    <xdr:to>
      <xdr:col>27</xdr:col>
      <xdr:colOff>161925</xdr:colOff>
      <xdr:row>72</xdr:row>
      <xdr:rowOff>167594</xdr:rowOff>
    </xdr:to>
    <xdr:sp macro="" textlink="">
      <xdr:nvSpPr>
        <xdr:cNvPr id="858" name="円/楕円 857"/>
        <xdr:cNvSpPr/>
      </xdr:nvSpPr>
      <xdr:spPr>
        <a:xfrm>
          <a:off x="18605500" y="124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12671</xdr:rowOff>
    </xdr:from>
    <xdr:ext cx="534377" cy="259045"/>
    <xdr:sp macro="" textlink="">
      <xdr:nvSpPr>
        <xdr:cNvPr id="859" name="テキスト ボックス 858"/>
        <xdr:cNvSpPr txBox="1"/>
      </xdr:nvSpPr>
      <xdr:spPr>
        <a:xfrm>
          <a:off x="18389111" y="121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及び公債費</a:t>
          </a:r>
          <a:r>
            <a:rPr kumimoji="1" lang="ja-JP" altLang="ja-JP" sz="1100">
              <a:solidFill>
                <a:schemeClr val="dk1"/>
              </a:solidFill>
              <a:effectLst/>
              <a:latin typeface="+mn-lt"/>
              <a:ea typeface="+mn-ea"/>
              <a:cs typeface="+mn-cs"/>
            </a:rPr>
            <a:t>の増額により義務的経費は増加している。また特別会計への繰出金が類似団体を上回り依然として高い水準にある。今後とも、効率的かつ効果的な財政運営に努めていく必要がある。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徳島県徳島市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256,008
254,256
191.39
95,921,532
95,061,777
129,317
53,866,290
97,557,031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74.2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66766</xdr:rowOff>
    </xdr:from>
    <xdr:to>
      <xdr:col>6</xdr:col>
      <xdr:colOff>511175</xdr:colOff>
      <xdr:row>36</xdr:row>
      <xdr:rowOff>13426</xdr:rowOff>
    </xdr:to>
    <xdr:cxnSp macro="">
      <xdr:nvCxnSpPr>
        <xdr:cNvPr id="63" name="直線コネクタ 62"/>
        <xdr:cNvCxnSpPr/>
      </xdr:nvCxnSpPr>
      <xdr:spPr>
        <a:xfrm>
          <a:off x="3797300" y="5896066"/>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121030</xdr:rowOff>
    </xdr:from>
    <xdr:ext cx="469744" cy="259045"/>
    <xdr:sp macro="" textlink="">
      <xdr:nvSpPr>
        <xdr:cNvPr id="64" name="議会費平均値テキスト"/>
        <xdr:cNvSpPr txBox="1"/>
      </xdr:nvSpPr>
      <xdr:spPr>
        <a:xfrm>
          <a:off x="4686300" y="5950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66766</xdr:rowOff>
    </xdr:from>
    <xdr:to>
      <xdr:col>5</xdr:col>
      <xdr:colOff>358775</xdr:colOff>
      <xdr:row>34</xdr:row>
      <xdr:rowOff>92892</xdr:rowOff>
    </xdr:to>
    <xdr:cxnSp macro="">
      <xdr:nvCxnSpPr>
        <xdr:cNvPr id="66" name="直線コネクタ 65"/>
        <xdr:cNvCxnSpPr/>
      </xdr:nvCxnSpPr>
      <xdr:spPr>
        <a:xfrm flipV="1">
          <a:off x="2908300" y="58960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92892</xdr:rowOff>
    </xdr:from>
    <xdr:to>
      <xdr:col>4</xdr:col>
      <xdr:colOff>155575</xdr:colOff>
      <xdr:row>34</xdr:row>
      <xdr:rowOff>110308</xdr:rowOff>
    </xdr:to>
    <xdr:cxnSp macro="">
      <xdr:nvCxnSpPr>
        <xdr:cNvPr id="69" name="直線コネクタ 68"/>
        <xdr:cNvCxnSpPr/>
      </xdr:nvCxnSpPr>
      <xdr:spPr>
        <a:xfrm flipV="1">
          <a:off x="2019300" y="5922192"/>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144599</xdr:rowOff>
    </xdr:from>
    <xdr:to>
      <xdr:col>2</xdr:col>
      <xdr:colOff>638175</xdr:colOff>
      <xdr:row>34</xdr:row>
      <xdr:rowOff>110308</xdr:rowOff>
    </xdr:to>
    <xdr:cxnSp macro="">
      <xdr:nvCxnSpPr>
        <xdr:cNvPr id="72" name="直線コネクタ 71"/>
        <xdr:cNvCxnSpPr/>
      </xdr:nvCxnSpPr>
      <xdr:spPr>
        <a:xfrm>
          <a:off x="1130300" y="5802449"/>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134076</xdr:rowOff>
    </xdr:from>
    <xdr:to>
      <xdr:col>6</xdr:col>
      <xdr:colOff>561975</xdr:colOff>
      <xdr:row>36</xdr:row>
      <xdr:rowOff>64226</xdr:rowOff>
    </xdr:to>
    <xdr:sp macro="" textlink="">
      <xdr:nvSpPr>
        <xdr:cNvPr id="82" name="円/楕円 81"/>
        <xdr:cNvSpPr/>
      </xdr:nvSpPr>
      <xdr:spPr>
        <a:xfrm>
          <a:off x="4584700" y="61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112503</xdr:rowOff>
    </xdr:from>
    <xdr:ext cx="469744" cy="259045"/>
    <xdr:sp macro="" textlink="">
      <xdr:nvSpPr>
        <xdr:cNvPr id="83" name="議会費該当値テキスト"/>
        <xdr:cNvSpPr txBox="1"/>
      </xdr:nvSpPr>
      <xdr:spPr>
        <a:xfrm>
          <a:off x="4686300" y="611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15966</xdr:rowOff>
    </xdr:from>
    <xdr:to>
      <xdr:col>5</xdr:col>
      <xdr:colOff>409575</xdr:colOff>
      <xdr:row>34</xdr:row>
      <xdr:rowOff>117566</xdr:rowOff>
    </xdr:to>
    <xdr:sp macro="" textlink="">
      <xdr:nvSpPr>
        <xdr:cNvPr id="84" name="円/楕円 83"/>
        <xdr:cNvSpPr/>
      </xdr:nvSpPr>
      <xdr:spPr>
        <a:xfrm>
          <a:off x="3746500" y="58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134093</xdr:rowOff>
    </xdr:from>
    <xdr:ext cx="469744" cy="259045"/>
    <xdr:sp macro="" textlink="">
      <xdr:nvSpPr>
        <xdr:cNvPr id="85" name="テキスト ボックス 84"/>
        <xdr:cNvSpPr txBox="1"/>
      </xdr:nvSpPr>
      <xdr:spPr>
        <a:xfrm>
          <a:off x="3562427" y="562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42092</xdr:rowOff>
    </xdr:from>
    <xdr:to>
      <xdr:col>4</xdr:col>
      <xdr:colOff>206375</xdr:colOff>
      <xdr:row>34</xdr:row>
      <xdr:rowOff>143692</xdr:rowOff>
    </xdr:to>
    <xdr:sp macro="" textlink="">
      <xdr:nvSpPr>
        <xdr:cNvPr id="86" name="円/楕円 85"/>
        <xdr:cNvSpPr/>
      </xdr:nvSpPr>
      <xdr:spPr>
        <a:xfrm>
          <a:off x="2857500" y="58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160219</xdr:rowOff>
    </xdr:from>
    <xdr:ext cx="469744" cy="259045"/>
    <xdr:sp macro="" textlink="">
      <xdr:nvSpPr>
        <xdr:cNvPr id="87" name="テキスト ボックス 86"/>
        <xdr:cNvSpPr txBox="1"/>
      </xdr:nvSpPr>
      <xdr:spPr>
        <a:xfrm>
          <a:off x="2673427" y="564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59508</xdr:rowOff>
    </xdr:from>
    <xdr:to>
      <xdr:col>3</xdr:col>
      <xdr:colOff>3175</xdr:colOff>
      <xdr:row>34</xdr:row>
      <xdr:rowOff>161108</xdr:rowOff>
    </xdr:to>
    <xdr:sp macro="" textlink="">
      <xdr:nvSpPr>
        <xdr:cNvPr id="88" name="円/楕円 87"/>
        <xdr:cNvSpPr/>
      </xdr:nvSpPr>
      <xdr:spPr>
        <a:xfrm>
          <a:off x="1968500" y="58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6185</xdr:rowOff>
    </xdr:from>
    <xdr:ext cx="469744" cy="259045"/>
    <xdr:sp macro="" textlink="">
      <xdr:nvSpPr>
        <xdr:cNvPr id="89" name="テキスト ボックス 88"/>
        <xdr:cNvSpPr txBox="1"/>
      </xdr:nvSpPr>
      <xdr:spPr>
        <a:xfrm>
          <a:off x="1784427" y="566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90" name="円/楕円 89"/>
        <xdr:cNvSpPr/>
      </xdr:nvSpPr>
      <xdr:spPr>
        <a:xfrm>
          <a:off x="1079500" y="57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40476</xdr:rowOff>
    </xdr:from>
    <xdr:ext cx="469744" cy="259045"/>
    <xdr:sp macro="" textlink="">
      <xdr:nvSpPr>
        <xdr:cNvPr id="91" name="テキスト ボックス 90"/>
        <xdr:cNvSpPr txBox="1"/>
      </xdr:nvSpPr>
      <xdr:spPr>
        <a:xfrm>
          <a:off x="895427"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89884</xdr:rowOff>
    </xdr:from>
    <xdr:to>
      <xdr:col>6</xdr:col>
      <xdr:colOff>511175</xdr:colOff>
      <xdr:row>58</xdr:row>
      <xdr:rowOff>107562</xdr:rowOff>
    </xdr:to>
    <xdr:cxnSp macro="">
      <xdr:nvCxnSpPr>
        <xdr:cNvPr id="121" name="直線コネクタ 120"/>
        <xdr:cNvCxnSpPr/>
      </xdr:nvCxnSpPr>
      <xdr:spPr>
        <a:xfrm>
          <a:off x="3797300" y="10033984"/>
          <a:ext cx="8382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89884</xdr:rowOff>
    </xdr:from>
    <xdr:to>
      <xdr:col>5</xdr:col>
      <xdr:colOff>358775</xdr:colOff>
      <xdr:row>58</xdr:row>
      <xdr:rowOff>127603</xdr:rowOff>
    </xdr:to>
    <xdr:cxnSp macro="">
      <xdr:nvCxnSpPr>
        <xdr:cNvPr id="124" name="直線コネクタ 123"/>
        <xdr:cNvCxnSpPr/>
      </xdr:nvCxnSpPr>
      <xdr:spPr>
        <a:xfrm flipV="1">
          <a:off x="2908300" y="10033984"/>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115968</xdr:rowOff>
    </xdr:from>
    <xdr:ext cx="534377" cy="259045"/>
    <xdr:sp macro="" textlink="">
      <xdr:nvSpPr>
        <xdr:cNvPr id="126" name="テキスト ボックス 125"/>
        <xdr:cNvSpPr txBox="1"/>
      </xdr:nvSpPr>
      <xdr:spPr>
        <a:xfrm>
          <a:off x="3530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107200</xdr:rowOff>
    </xdr:from>
    <xdr:to>
      <xdr:col>4</xdr:col>
      <xdr:colOff>155575</xdr:colOff>
      <xdr:row>58</xdr:row>
      <xdr:rowOff>127603</xdr:rowOff>
    </xdr:to>
    <xdr:cxnSp macro="">
      <xdr:nvCxnSpPr>
        <xdr:cNvPr id="127" name="直線コネクタ 126"/>
        <xdr:cNvCxnSpPr/>
      </xdr:nvCxnSpPr>
      <xdr:spPr>
        <a:xfrm>
          <a:off x="2019300" y="10051300"/>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85884</xdr:rowOff>
    </xdr:from>
    <xdr:to>
      <xdr:col>2</xdr:col>
      <xdr:colOff>638175</xdr:colOff>
      <xdr:row>58</xdr:row>
      <xdr:rowOff>107200</xdr:rowOff>
    </xdr:to>
    <xdr:cxnSp macro="">
      <xdr:nvCxnSpPr>
        <xdr:cNvPr id="130" name="直線コネクタ 129"/>
        <xdr:cNvCxnSpPr/>
      </xdr:nvCxnSpPr>
      <xdr:spPr>
        <a:xfrm>
          <a:off x="1130300" y="10029984"/>
          <a:ext cx="889000" cy="2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56762</xdr:rowOff>
    </xdr:from>
    <xdr:to>
      <xdr:col>6</xdr:col>
      <xdr:colOff>561975</xdr:colOff>
      <xdr:row>58</xdr:row>
      <xdr:rowOff>158362</xdr:rowOff>
    </xdr:to>
    <xdr:sp macro="" textlink="">
      <xdr:nvSpPr>
        <xdr:cNvPr id="140" name="円/楕円 139"/>
        <xdr:cNvSpPr/>
      </xdr:nvSpPr>
      <xdr:spPr>
        <a:xfrm>
          <a:off x="4584700" y="100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143139</xdr:rowOff>
    </xdr:from>
    <xdr:ext cx="534377" cy="259045"/>
    <xdr:sp macro="" textlink="">
      <xdr:nvSpPr>
        <xdr:cNvPr id="141" name="総務費該当値テキスト"/>
        <xdr:cNvSpPr txBox="1"/>
      </xdr:nvSpPr>
      <xdr:spPr>
        <a:xfrm>
          <a:off x="4686300" y="991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39084</xdr:rowOff>
    </xdr:from>
    <xdr:to>
      <xdr:col>5</xdr:col>
      <xdr:colOff>409575</xdr:colOff>
      <xdr:row>58</xdr:row>
      <xdr:rowOff>140684</xdr:rowOff>
    </xdr:to>
    <xdr:sp macro="" textlink="">
      <xdr:nvSpPr>
        <xdr:cNvPr id="142" name="円/楕円 141"/>
        <xdr:cNvSpPr/>
      </xdr:nvSpPr>
      <xdr:spPr>
        <a:xfrm>
          <a:off x="3746500" y="99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131811</xdr:rowOff>
    </xdr:from>
    <xdr:ext cx="534377" cy="259045"/>
    <xdr:sp macro="" textlink="">
      <xdr:nvSpPr>
        <xdr:cNvPr id="143" name="テキスト ボックス 142"/>
        <xdr:cNvSpPr txBox="1"/>
      </xdr:nvSpPr>
      <xdr:spPr>
        <a:xfrm>
          <a:off x="3530111" y="1007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76803</xdr:rowOff>
    </xdr:from>
    <xdr:to>
      <xdr:col>4</xdr:col>
      <xdr:colOff>206375</xdr:colOff>
      <xdr:row>59</xdr:row>
      <xdr:rowOff>6953</xdr:rowOff>
    </xdr:to>
    <xdr:sp macro="" textlink="">
      <xdr:nvSpPr>
        <xdr:cNvPr id="144" name="円/楕円 143"/>
        <xdr:cNvSpPr/>
      </xdr:nvSpPr>
      <xdr:spPr>
        <a:xfrm>
          <a:off x="2857500" y="1002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169530</xdr:rowOff>
    </xdr:from>
    <xdr:ext cx="534377" cy="259045"/>
    <xdr:sp macro="" textlink="">
      <xdr:nvSpPr>
        <xdr:cNvPr id="145" name="テキスト ボックス 144"/>
        <xdr:cNvSpPr txBox="1"/>
      </xdr:nvSpPr>
      <xdr:spPr>
        <a:xfrm>
          <a:off x="2641111" y="101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56400</xdr:rowOff>
    </xdr:from>
    <xdr:to>
      <xdr:col>3</xdr:col>
      <xdr:colOff>3175</xdr:colOff>
      <xdr:row>58</xdr:row>
      <xdr:rowOff>158000</xdr:rowOff>
    </xdr:to>
    <xdr:sp macro="" textlink="">
      <xdr:nvSpPr>
        <xdr:cNvPr id="146" name="円/楕円 145"/>
        <xdr:cNvSpPr/>
      </xdr:nvSpPr>
      <xdr:spPr>
        <a:xfrm>
          <a:off x="1968500" y="100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149127</xdr:rowOff>
    </xdr:from>
    <xdr:ext cx="534377" cy="259045"/>
    <xdr:sp macro="" textlink="">
      <xdr:nvSpPr>
        <xdr:cNvPr id="147" name="テキスト ボックス 146"/>
        <xdr:cNvSpPr txBox="1"/>
      </xdr:nvSpPr>
      <xdr:spPr>
        <a:xfrm>
          <a:off x="1752111" y="1009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35084</xdr:rowOff>
    </xdr:from>
    <xdr:to>
      <xdr:col>1</xdr:col>
      <xdr:colOff>485775</xdr:colOff>
      <xdr:row>58</xdr:row>
      <xdr:rowOff>136684</xdr:rowOff>
    </xdr:to>
    <xdr:sp macro="" textlink="">
      <xdr:nvSpPr>
        <xdr:cNvPr id="148" name="円/楕円 147"/>
        <xdr:cNvSpPr/>
      </xdr:nvSpPr>
      <xdr:spPr>
        <a:xfrm>
          <a:off x="1079500" y="99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127811</xdr:rowOff>
    </xdr:from>
    <xdr:ext cx="534377" cy="259045"/>
    <xdr:sp macro="" textlink="">
      <xdr:nvSpPr>
        <xdr:cNvPr id="149" name="テキスト ボックス 148"/>
        <xdr:cNvSpPr txBox="1"/>
      </xdr:nvSpPr>
      <xdr:spPr>
        <a:xfrm>
          <a:off x="863111" y="100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169,290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138726</xdr:rowOff>
    </xdr:from>
    <xdr:to>
      <xdr:col>6</xdr:col>
      <xdr:colOff>511175</xdr:colOff>
      <xdr:row>76</xdr:row>
      <xdr:rowOff>161911</xdr:rowOff>
    </xdr:to>
    <xdr:cxnSp macro="">
      <xdr:nvCxnSpPr>
        <xdr:cNvPr id="177" name="直線コネクタ 176"/>
        <xdr:cNvCxnSpPr/>
      </xdr:nvCxnSpPr>
      <xdr:spPr>
        <a:xfrm flipV="1">
          <a:off x="3797300" y="13168926"/>
          <a:ext cx="838200" cy="2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138134</xdr:rowOff>
    </xdr:from>
    <xdr:ext cx="599010" cy="259045"/>
    <xdr:sp macro="" textlink="">
      <xdr:nvSpPr>
        <xdr:cNvPr id="178" name="民生費平均値テキスト"/>
        <xdr:cNvSpPr txBox="1"/>
      </xdr:nvSpPr>
      <xdr:spPr>
        <a:xfrm>
          <a:off x="4686300" y="1316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161911</xdr:rowOff>
    </xdr:from>
    <xdr:to>
      <xdr:col>5</xdr:col>
      <xdr:colOff>358775</xdr:colOff>
      <xdr:row>77</xdr:row>
      <xdr:rowOff>6907</xdr:rowOff>
    </xdr:to>
    <xdr:cxnSp macro="">
      <xdr:nvCxnSpPr>
        <xdr:cNvPr id="180" name="直線コネクタ 179"/>
        <xdr:cNvCxnSpPr/>
      </xdr:nvCxnSpPr>
      <xdr:spPr>
        <a:xfrm flipV="1">
          <a:off x="2908300" y="13192111"/>
          <a:ext cx="8890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122255</xdr:rowOff>
    </xdr:from>
    <xdr:ext cx="599010" cy="259045"/>
    <xdr:sp macro="" textlink="">
      <xdr:nvSpPr>
        <xdr:cNvPr id="182" name="テキスト ボックス 181"/>
        <xdr:cNvSpPr txBox="1"/>
      </xdr:nvSpPr>
      <xdr:spPr>
        <a:xfrm>
          <a:off x="3497794" y="1332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6907</xdr:rowOff>
    </xdr:from>
    <xdr:to>
      <xdr:col>4</xdr:col>
      <xdr:colOff>155575</xdr:colOff>
      <xdr:row>77</xdr:row>
      <xdr:rowOff>46600</xdr:rowOff>
    </xdr:to>
    <xdr:cxnSp macro="">
      <xdr:nvCxnSpPr>
        <xdr:cNvPr id="183" name="直線コネクタ 182"/>
        <xdr:cNvCxnSpPr/>
      </xdr:nvCxnSpPr>
      <xdr:spPr>
        <a:xfrm flipV="1">
          <a:off x="2019300" y="13208557"/>
          <a:ext cx="889000" cy="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128464</xdr:rowOff>
    </xdr:from>
    <xdr:ext cx="599010" cy="259045"/>
    <xdr:sp macro="" textlink="">
      <xdr:nvSpPr>
        <xdr:cNvPr id="185" name="テキスト ボックス 184"/>
        <xdr:cNvSpPr txBox="1"/>
      </xdr:nvSpPr>
      <xdr:spPr>
        <a:xfrm>
          <a:off x="2608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46600</xdr:rowOff>
    </xdr:from>
    <xdr:to>
      <xdr:col>2</xdr:col>
      <xdr:colOff>638175</xdr:colOff>
      <xdr:row>77</xdr:row>
      <xdr:rowOff>66118</xdr:rowOff>
    </xdr:to>
    <xdr:cxnSp macro="">
      <xdr:nvCxnSpPr>
        <xdr:cNvPr id="186" name="直線コネクタ 185"/>
        <xdr:cNvCxnSpPr/>
      </xdr:nvCxnSpPr>
      <xdr:spPr>
        <a:xfrm flipV="1">
          <a:off x="1130300" y="13248250"/>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154305</xdr:rowOff>
    </xdr:from>
    <xdr:ext cx="599010" cy="259045"/>
    <xdr:sp macro="" textlink="">
      <xdr:nvSpPr>
        <xdr:cNvPr id="188" name="テキスト ボックス 187"/>
        <xdr:cNvSpPr txBox="1"/>
      </xdr:nvSpPr>
      <xdr:spPr>
        <a:xfrm>
          <a:off x="1719794" y="133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170161</xdr:rowOff>
    </xdr:from>
    <xdr:ext cx="599010" cy="259045"/>
    <xdr:sp macro="" textlink="">
      <xdr:nvSpPr>
        <xdr:cNvPr id="190" name="テキスト ボックス 189"/>
        <xdr:cNvSpPr txBox="1"/>
      </xdr:nvSpPr>
      <xdr:spPr>
        <a:xfrm>
          <a:off x="830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87926</xdr:rowOff>
    </xdr:from>
    <xdr:to>
      <xdr:col>6</xdr:col>
      <xdr:colOff>561975</xdr:colOff>
      <xdr:row>77</xdr:row>
      <xdr:rowOff>18076</xdr:rowOff>
    </xdr:to>
    <xdr:sp macro="" textlink="">
      <xdr:nvSpPr>
        <xdr:cNvPr id="196" name="円/楕円 195"/>
        <xdr:cNvSpPr/>
      </xdr:nvSpPr>
      <xdr:spPr>
        <a:xfrm>
          <a:off x="4584700" y="1311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110803</xdr:rowOff>
    </xdr:from>
    <xdr:ext cx="599010" cy="259045"/>
    <xdr:sp macro="" textlink="">
      <xdr:nvSpPr>
        <xdr:cNvPr id="197" name="民生費該当値テキスト"/>
        <xdr:cNvSpPr txBox="1"/>
      </xdr:nvSpPr>
      <xdr:spPr>
        <a:xfrm>
          <a:off x="4686300" y="1296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175,213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111111</xdr:rowOff>
    </xdr:from>
    <xdr:to>
      <xdr:col>5</xdr:col>
      <xdr:colOff>409575</xdr:colOff>
      <xdr:row>77</xdr:row>
      <xdr:rowOff>41261</xdr:rowOff>
    </xdr:to>
    <xdr:sp macro="" textlink="">
      <xdr:nvSpPr>
        <xdr:cNvPr id="198" name="円/楕円 197"/>
        <xdr:cNvSpPr/>
      </xdr:nvSpPr>
      <xdr:spPr>
        <a:xfrm>
          <a:off x="3746500" y="131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57788</xdr:rowOff>
    </xdr:from>
    <xdr:ext cx="599010" cy="259045"/>
    <xdr:sp macro="" textlink="">
      <xdr:nvSpPr>
        <xdr:cNvPr id="199" name="テキスト ボックス 198"/>
        <xdr:cNvSpPr txBox="1"/>
      </xdr:nvSpPr>
      <xdr:spPr>
        <a:xfrm>
          <a:off x="3497794" y="129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170,142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127557</xdr:rowOff>
    </xdr:from>
    <xdr:to>
      <xdr:col>4</xdr:col>
      <xdr:colOff>206375</xdr:colOff>
      <xdr:row>77</xdr:row>
      <xdr:rowOff>57707</xdr:rowOff>
    </xdr:to>
    <xdr:sp macro="" textlink="">
      <xdr:nvSpPr>
        <xdr:cNvPr id="200" name="円/楕円 199"/>
        <xdr:cNvSpPr/>
      </xdr:nvSpPr>
      <xdr:spPr>
        <a:xfrm>
          <a:off x="2857500" y="131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74234</xdr:rowOff>
    </xdr:from>
    <xdr:ext cx="599010" cy="259045"/>
    <xdr:sp macro="" textlink="">
      <xdr:nvSpPr>
        <xdr:cNvPr id="201" name="テキスト ボックス 200"/>
        <xdr:cNvSpPr txBox="1"/>
      </xdr:nvSpPr>
      <xdr:spPr>
        <a:xfrm>
          <a:off x="2608794" y="1293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166,545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167250</xdr:rowOff>
    </xdr:from>
    <xdr:to>
      <xdr:col>3</xdr:col>
      <xdr:colOff>3175</xdr:colOff>
      <xdr:row>77</xdr:row>
      <xdr:rowOff>97400</xdr:rowOff>
    </xdr:to>
    <xdr:sp macro="" textlink="">
      <xdr:nvSpPr>
        <xdr:cNvPr id="202" name="円/楕円 201"/>
        <xdr:cNvSpPr/>
      </xdr:nvSpPr>
      <xdr:spPr>
        <a:xfrm>
          <a:off x="1968500" y="131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113927</xdr:rowOff>
    </xdr:from>
    <xdr:ext cx="599010" cy="259045"/>
    <xdr:sp macro="" textlink="">
      <xdr:nvSpPr>
        <xdr:cNvPr id="203" name="テキスト ボックス 202"/>
        <xdr:cNvSpPr txBox="1"/>
      </xdr:nvSpPr>
      <xdr:spPr>
        <a:xfrm>
          <a:off x="1719794" y="1297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15318</xdr:rowOff>
    </xdr:from>
    <xdr:to>
      <xdr:col>1</xdr:col>
      <xdr:colOff>485775</xdr:colOff>
      <xdr:row>77</xdr:row>
      <xdr:rowOff>116918</xdr:rowOff>
    </xdr:to>
    <xdr:sp macro="" textlink="">
      <xdr:nvSpPr>
        <xdr:cNvPr id="204" name="円/楕円 203"/>
        <xdr:cNvSpPr/>
      </xdr:nvSpPr>
      <xdr:spPr>
        <a:xfrm>
          <a:off x="1079500" y="132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133445</xdr:rowOff>
    </xdr:from>
    <xdr:ext cx="599010" cy="259045"/>
    <xdr:sp macro="" textlink="">
      <xdr:nvSpPr>
        <xdr:cNvPr id="205" name="テキスト ボックス 204"/>
        <xdr:cNvSpPr txBox="1"/>
      </xdr:nvSpPr>
      <xdr:spPr>
        <a:xfrm>
          <a:off x="830794" y="1299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53060</xdr:rowOff>
    </xdr:from>
    <xdr:to>
      <xdr:col>6</xdr:col>
      <xdr:colOff>511175</xdr:colOff>
      <xdr:row>93</xdr:row>
      <xdr:rowOff>65557</xdr:rowOff>
    </xdr:to>
    <xdr:cxnSp macro="">
      <xdr:nvCxnSpPr>
        <xdr:cNvPr id="235" name="直線コネクタ 234"/>
        <xdr:cNvCxnSpPr/>
      </xdr:nvCxnSpPr>
      <xdr:spPr>
        <a:xfrm>
          <a:off x="3797300" y="15997910"/>
          <a:ext cx="8382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85768</xdr:rowOff>
    </xdr:from>
    <xdr:ext cx="534377" cy="259045"/>
    <xdr:sp macro="" textlink="">
      <xdr:nvSpPr>
        <xdr:cNvPr id="236" name="衛生費平均値テキスト"/>
        <xdr:cNvSpPr txBox="1"/>
      </xdr:nvSpPr>
      <xdr:spPr>
        <a:xfrm>
          <a:off x="4686300" y="1620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53060</xdr:rowOff>
    </xdr:from>
    <xdr:to>
      <xdr:col>5</xdr:col>
      <xdr:colOff>358775</xdr:colOff>
      <xdr:row>93</xdr:row>
      <xdr:rowOff>66739</xdr:rowOff>
    </xdr:to>
    <xdr:cxnSp macro="">
      <xdr:nvCxnSpPr>
        <xdr:cNvPr id="238" name="直線コネクタ 237"/>
        <xdr:cNvCxnSpPr/>
      </xdr:nvCxnSpPr>
      <xdr:spPr>
        <a:xfrm flipV="1">
          <a:off x="2908300" y="15997910"/>
          <a:ext cx="889000" cy="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3852</xdr:rowOff>
    </xdr:from>
    <xdr:ext cx="534377" cy="259045"/>
    <xdr:sp macro="" textlink="">
      <xdr:nvSpPr>
        <xdr:cNvPr id="240" name="テキスト ボックス 239"/>
        <xdr:cNvSpPr txBox="1"/>
      </xdr:nvSpPr>
      <xdr:spPr>
        <a:xfrm>
          <a:off x="3530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66739</xdr:rowOff>
    </xdr:from>
    <xdr:to>
      <xdr:col>4</xdr:col>
      <xdr:colOff>155575</xdr:colOff>
      <xdr:row>93</xdr:row>
      <xdr:rowOff>87922</xdr:rowOff>
    </xdr:to>
    <xdr:cxnSp macro="">
      <xdr:nvCxnSpPr>
        <xdr:cNvPr id="241" name="直線コネクタ 240"/>
        <xdr:cNvCxnSpPr/>
      </xdr:nvCxnSpPr>
      <xdr:spPr>
        <a:xfrm flipV="1">
          <a:off x="2019300" y="16011589"/>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163492</xdr:rowOff>
    </xdr:from>
    <xdr:ext cx="534377" cy="259045"/>
    <xdr:sp macro="" textlink="">
      <xdr:nvSpPr>
        <xdr:cNvPr id="243" name="テキスト ボックス 242"/>
        <xdr:cNvSpPr txBox="1"/>
      </xdr:nvSpPr>
      <xdr:spPr>
        <a:xfrm>
          <a:off x="2641111" y="162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46013</xdr:rowOff>
    </xdr:from>
    <xdr:to>
      <xdr:col>2</xdr:col>
      <xdr:colOff>638175</xdr:colOff>
      <xdr:row>93</xdr:row>
      <xdr:rowOff>87922</xdr:rowOff>
    </xdr:to>
    <xdr:cxnSp macro="">
      <xdr:nvCxnSpPr>
        <xdr:cNvPr id="244" name="直線コネクタ 243"/>
        <xdr:cNvCxnSpPr/>
      </xdr:nvCxnSpPr>
      <xdr:spPr>
        <a:xfrm>
          <a:off x="1130300" y="15990863"/>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38943</xdr:rowOff>
    </xdr:from>
    <xdr:ext cx="534377" cy="259045"/>
    <xdr:sp macro="" textlink="">
      <xdr:nvSpPr>
        <xdr:cNvPr id="246" name="テキスト ボックス 245"/>
        <xdr:cNvSpPr txBox="1"/>
      </xdr:nvSpPr>
      <xdr:spPr>
        <a:xfrm>
          <a:off x="1752111" y="163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33266</xdr:rowOff>
    </xdr:from>
    <xdr:ext cx="534377" cy="259045"/>
    <xdr:sp macro="" textlink="">
      <xdr:nvSpPr>
        <xdr:cNvPr id="248" name="テキスト ボックス 247"/>
        <xdr:cNvSpPr txBox="1"/>
      </xdr:nvSpPr>
      <xdr:spPr>
        <a:xfrm>
          <a:off x="863111" y="163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14757</xdr:rowOff>
    </xdr:from>
    <xdr:to>
      <xdr:col>6</xdr:col>
      <xdr:colOff>561975</xdr:colOff>
      <xdr:row>93</xdr:row>
      <xdr:rowOff>116357</xdr:rowOff>
    </xdr:to>
    <xdr:sp macro="" textlink="">
      <xdr:nvSpPr>
        <xdr:cNvPr id="254" name="円/楕円 253"/>
        <xdr:cNvSpPr/>
      </xdr:nvSpPr>
      <xdr:spPr>
        <a:xfrm>
          <a:off x="4584700" y="159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37634</xdr:rowOff>
    </xdr:from>
    <xdr:ext cx="534377" cy="259045"/>
    <xdr:sp macro="" textlink="">
      <xdr:nvSpPr>
        <xdr:cNvPr id="255" name="衛生費該当値テキスト"/>
        <xdr:cNvSpPr txBox="1"/>
      </xdr:nvSpPr>
      <xdr:spPr>
        <a:xfrm>
          <a:off x="4686300" y="1581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36,446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2260</xdr:rowOff>
    </xdr:from>
    <xdr:to>
      <xdr:col>5</xdr:col>
      <xdr:colOff>409575</xdr:colOff>
      <xdr:row>93</xdr:row>
      <xdr:rowOff>103860</xdr:rowOff>
    </xdr:to>
    <xdr:sp macro="" textlink="">
      <xdr:nvSpPr>
        <xdr:cNvPr id="256" name="円/楕円 255"/>
        <xdr:cNvSpPr/>
      </xdr:nvSpPr>
      <xdr:spPr>
        <a:xfrm>
          <a:off x="3746500" y="159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120387</xdr:rowOff>
    </xdr:from>
    <xdr:ext cx="534377" cy="259045"/>
    <xdr:sp macro="" textlink="">
      <xdr:nvSpPr>
        <xdr:cNvPr id="257" name="テキスト ボックス 256"/>
        <xdr:cNvSpPr txBox="1"/>
      </xdr:nvSpPr>
      <xdr:spPr>
        <a:xfrm>
          <a:off x="3530111" y="157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15939</xdr:rowOff>
    </xdr:from>
    <xdr:to>
      <xdr:col>4</xdr:col>
      <xdr:colOff>206375</xdr:colOff>
      <xdr:row>93</xdr:row>
      <xdr:rowOff>117539</xdr:rowOff>
    </xdr:to>
    <xdr:sp macro="" textlink="">
      <xdr:nvSpPr>
        <xdr:cNvPr id="258" name="円/楕円 257"/>
        <xdr:cNvSpPr/>
      </xdr:nvSpPr>
      <xdr:spPr>
        <a:xfrm>
          <a:off x="2857500" y="159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134066</xdr:rowOff>
    </xdr:from>
    <xdr:ext cx="534377" cy="259045"/>
    <xdr:sp macro="" textlink="">
      <xdr:nvSpPr>
        <xdr:cNvPr id="259" name="テキスト ボックス 258"/>
        <xdr:cNvSpPr txBox="1"/>
      </xdr:nvSpPr>
      <xdr:spPr>
        <a:xfrm>
          <a:off x="2641111" y="1573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37122</xdr:rowOff>
    </xdr:from>
    <xdr:to>
      <xdr:col>3</xdr:col>
      <xdr:colOff>3175</xdr:colOff>
      <xdr:row>93</xdr:row>
      <xdr:rowOff>138722</xdr:rowOff>
    </xdr:to>
    <xdr:sp macro="" textlink="">
      <xdr:nvSpPr>
        <xdr:cNvPr id="260" name="円/楕円 259"/>
        <xdr:cNvSpPr/>
      </xdr:nvSpPr>
      <xdr:spPr>
        <a:xfrm>
          <a:off x="1968500" y="159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155249</xdr:rowOff>
    </xdr:from>
    <xdr:ext cx="534377" cy="259045"/>
    <xdr:sp macro="" textlink="">
      <xdr:nvSpPr>
        <xdr:cNvPr id="261" name="テキスト ボックス 260"/>
        <xdr:cNvSpPr txBox="1"/>
      </xdr:nvSpPr>
      <xdr:spPr>
        <a:xfrm>
          <a:off x="1752111" y="157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35,859</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166663</xdr:rowOff>
    </xdr:from>
    <xdr:to>
      <xdr:col>1</xdr:col>
      <xdr:colOff>485775</xdr:colOff>
      <xdr:row>93</xdr:row>
      <xdr:rowOff>96813</xdr:rowOff>
    </xdr:to>
    <xdr:sp macro="" textlink="">
      <xdr:nvSpPr>
        <xdr:cNvPr id="262" name="円/楕円 261"/>
        <xdr:cNvSpPr/>
      </xdr:nvSpPr>
      <xdr:spPr>
        <a:xfrm>
          <a:off x="1079500" y="159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113340</xdr:rowOff>
    </xdr:from>
    <xdr:ext cx="534377" cy="259045"/>
    <xdr:sp macro="" textlink="">
      <xdr:nvSpPr>
        <xdr:cNvPr id="263" name="テキスト ボックス 262"/>
        <xdr:cNvSpPr txBox="1"/>
      </xdr:nvSpPr>
      <xdr:spPr>
        <a:xfrm>
          <a:off x="863111" y="1571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65634</xdr:rowOff>
    </xdr:from>
    <xdr:to>
      <xdr:col>15</xdr:col>
      <xdr:colOff>180975</xdr:colOff>
      <xdr:row>38</xdr:row>
      <xdr:rowOff>68834</xdr:rowOff>
    </xdr:to>
    <xdr:cxnSp macro="">
      <xdr:nvCxnSpPr>
        <xdr:cNvPr id="290" name="直線コネクタ 289"/>
        <xdr:cNvCxnSpPr/>
      </xdr:nvCxnSpPr>
      <xdr:spPr>
        <a:xfrm>
          <a:off x="9639300" y="6580734"/>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155245</xdr:rowOff>
    </xdr:from>
    <xdr:to>
      <xdr:col>14</xdr:col>
      <xdr:colOff>28575</xdr:colOff>
      <xdr:row>38</xdr:row>
      <xdr:rowOff>65634</xdr:rowOff>
    </xdr:to>
    <xdr:cxnSp macro="">
      <xdr:nvCxnSpPr>
        <xdr:cNvPr id="293" name="直線コネクタ 292"/>
        <xdr:cNvCxnSpPr/>
      </xdr:nvCxnSpPr>
      <xdr:spPr>
        <a:xfrm>
          <a:off x="8750300" y="6498895"/>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5" name="テキスト ボックス 294"/>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66548</xdr:rowOff>
    </xdr:from>
    <xdr:to>
      <xdr:col>12</xdr:col>
      <xdr:colOff>511175</xdr:colOff>
      <xdr:row>37</xdr:row>
      <xdr:rowOff>155245</xdr:rowOff>
    </xdr:to>
    <xdr:cxnSp macro="">
      <xdr:nvCxnSpPr>
        <xdr:cNvPr id="296" name="直線コネクタ 295"/>
        <xdr:cNvCxnSpPr/>
      </xdr:nvCxnSpPr>
      <xdr:spPr>
        <a:xfrm>
          <a:off x="7861300" y="6410198"/>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66548</xdr:rowOff>
    </xdr:from>
    <xdr:to>
      <xdr:col>11</xdr:col>
      <xdr:colOff>307975</xdr:colOff>
      <xdr:row>37</xdr:row>
      <xdr:rowOff>136499</xdr:rowOff>
    </xdr:to>
    <xdr:cxnSp macro="">
      <xdr:nvCxnSpPr>
        <xdr:cNvPr id="299" name="直線コネクタ 298"/>
        <xdr:cNvCxnSpPr/>
      </xdr:nvCxnSpPr>
      <xdr:spPr>
        <a:xfrm flipV="1">
          <a:off x="6972300" y="6410198"/>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18034</xdr:rowOff>
    </xdr:from>
    <xdr:to>
      <xdr:col>15</xdr:col>
      <xdr:colOff>231775</xdr:colOff>
      <xdr:row>38</xdr:row>
      <xdr:rowOff>119634</xdr:rowOff>
    </xdr:to>
    <xdr:sp macro="" textlink="">
      <xdr:nvSpPr>
        <xdr:cNvPr id="309" name="円/楕円 308"/>
        <xdr:cNvSpPr/>
      </xdr:nvSpPr>
      <xdr:spPr>
        <a:xfrm>
          <a:off x="104267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104411</xdr:rowOff>
    </xdr:from>
    <xdr:ext cx="378565" cy="259045"/>
    <xdr:sp macro="" textlink="">
      <xdr:nvSpPr>
        <xdr:cNvPr id="310" name="労働費該当値テキスト"/>
        <xdr:cNvSpPr txBox="1"/>
      </xdr:nvSpPr>
      <xdr:spPr>
        <a:xfrm>
          <a:off x="10528300" y="6448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14834</xdr:rowOff>
    </xdr:from>
    <xdr:to>
      <xdr:col>14</xdr:col>
      <xdr:colOff>79375</xdr:colOff>
      <xdr:row>38</xdr:row>
      <xdr:rowOff>116434</xdr:rowOff>
    </xdr:to>
    <xdr:sp macro="" textlink="">
      <xdr:nvSpPr>
        <xdr:cNvPr id="311" name="円/楕円 310"/>
        <xdr:cNvSpPr/>
      </xdr:nvSpPr>
      <xdr:spPr>
        <a:xfrm>
          <a:off x="9588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107561</xdr:rowOff>
    </xdr:from>
    <xdr:ext cx="378565" cy="259045"/>
    <xdr:sp macro="" textlink="">
      <xdr:nvSpPr>
        <xdr:cNvPr id="312" name="テキスト ボックス 311"/>
        <xdr:cNvSpPr txBox="1"/>
      </xdr:nvSpPr>
      <xdr:spPr>
        <a:xfrm>
          <a:off x="9450017" y="662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104445</xdr:rowOff>
    </xdr:from>
    <xdr:to>
      <xdr:col>12</xdr:col>
      <xdr:colOff>561975</xdr:colOff>
      <xdr:row>38</xdr:row>
      <xdr:rowOff>34595</xdr:rowOff>
    </xdr:to>
    <xdr:sp macro="" textlink="">
      <xdr:nvSpPr>
        <xdr:cNvPr id="313" name="円/楕円 312"/>
        <xdr:cNvSpPr/>
      </xdr:nvSpPr>
      <xdr:spPr>
        <a:xfrm>
          <a:off x="86995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25722</xdr:rowOff>
    </xdr:from>
    <xdr:ext cx="378565" cy="259045"/>
    <xdr:sp macro="" textlink="">
      <xdr:nvSpPr>
        <xdr:cNvPr id="314" name="テキスト ボックス 313"/>
        <xdr:cNvSpPr txBox="1"/>
      </xdr:nvSpPr>
      <xdr:spPr>
        <a:xfrm>
          <a:off x="8561017" y="65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15748</xdr:rowOff>
    </xdr:from>
    <xdr:to>
      <xdr:col>11</xdr:col>
      <xdr:colOff>358775</xdr:colOff>
      <xdr:row>37</xdr:row>
      <xdr:rowOff>117348</xdr:rowOff>
    </xdr:to>
    <xdr:sp macro="" textlink="">
      <xdr:nvSpPr>
        <xdr:cNvPr id="315" name="円/楕円 314"/>
        <xdr:cNvSpPr/>
      </xdr:nvSpPr>
      <xdr:spPr>
        <a:xfrm>
          <a:off x="7810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108475</xdr:rowOff>
    </xdr:from>
    <xdr:ext cx="378565" cy="259045"/>
    <xdr:sp macro="" textlink="">
      <xdr:nvSpPr>
        <xdr:cNvPr id="316" name="テキスト ボックス 315"/>
        <xdr:cNvSpPr txBox="1"/>
      </xdr:nvSpPr>
      <xdr:spPr>
        <a:xfrm>
          <a:off x="7672017" y="64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85699</xdr:rowOff>
    </xdr:from>
    <xdr:to>
      <xdr:col>10</xdr:col>
      <xdr:colOff>155575</xdr:colOff>
      <xdr:row>38</xdr:row>
      <xdr:rowOff>15849</xdr:rowOff>
    </xdr:to>
    <xdr:sp macro="" textlink="">
      <xdr:nvSpPr>
        <xdr:cNvPr id="317" name="円/楕円 316"/>
        <xdr:cNvSpPr/>
      </xdr:nvSpPr>
      <xdr:spPr>
        <a:xfrm>
          <a:off x="6921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6976</xdr:rowOff>
    </xdr:from>
    <xdr:ext cx="378565" cy="259045"/>
    <xdr:sp macro="" textlink="">
      <xdr:nvSpPr>
        <xdr:cNvPr id="318" name="テキスト ボックス 317"/>
        <xdr:cNvSpPr txBox="1"/>
      </xdr:nvSpPr>
      <xdr:spPr>
        <a:xfrm>
          <a:off x="6783017" y="652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170028</xdr:rowOff>
    </xdr:from>
    <xdr:to>
      <xdr:col>15</xdr:col>
      <xdr:colOff>180975</xdr:colOff>
      <xdr:row>57</xdr:row>
      <xdr:rowOff>24105</xdr:rowOff>
    </xdr:to>
    <xdr:cxnSp macro="">
      <xdr:nvCxnSpPr>
        <xdr:cNvPr id="347" name="直線コネクタ 346"/>
        <xdr:cNvCxnSpPr/>
      </xdr:nvCxnSpPr>
      <xdr:spPr>
        <a:xfrm flipV="1">
          <a:off x="9639300" y="9771228"/>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99407</xdr:rowOff>
    </xdr:from>
    <xdr:ext cx="469744" cy="259045"/>
    <xdr:sp macro="" textlink="">
      <xdr:nvSpPr>
        <xdr:cNvPr id="348" name="農林水産業費平均値テキスト"/>
        <xdr:cNvSpPr txBox="1"/>
      </xdr:nvSpPr>
      <xdr:spPr>
        <a:xfrm>
          <a:off x="10528300" y="9872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4979</xdr:rowOff>
    </xdr:from>
    <xdr:to>
      <xdr:col>14</xdr:col>
      <xdr:colOff>28575</xdr:colOff>
      <xdr:row>57</xdr:row>
      <xdr:rowOff>24105</xdr:rowOff>
    </xdr:to>
    <xdr:cxnSp macro="">
      <xdr:nvCxnSpPr>
        <xdr:cNvPr id="350" name="直線コネクタ 349"/>
        <xdr:cNvCxnSpPr/>
      </xdr:nvCxnSpPr>
      <xdr:spPr>
        <a:xfrm>
          <a:off x="8750300" y="9777629"/>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10024</xdr:rowOff>
    </xdr:from>
    <xdr:ext cx="469744" cy="259045"/>
    <xdr:sp macro="" textlink="">
      <xdr:nvSpPr>
        <xdr:cNvPr id="352" name="テキスト ボックス 351"/>
        <xdr:cNvSpPr txBox="1"/>
      </xdr:nvSpPr>
      <xdr:spPr>
        <a:xfrm>
          <a:off x="9404427"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4979</xdr:rowOff>
    </xdr:from>
    <xdr:to>
      <xdr:col>12</xdr:col>
      <xdr:colOff>511175</xdr:colOff>
      <xdr:row>57</xdr:row>
      <xdr:rowOff>12674</xdr:rowOff>
    </xdr:to>
    <xdr:cxnSp macro="">
      <xdr:nvCxnSpPr>
        <xdr:cNvPr id="353" name="直線コネクタ 352"/>
        <xdr:cNvCxnSpPr/>
      </xdr:nvCxnSpPr>
      <xdr:spPr>
        <a:xfrm flipV="1">
          <a:off x="7861300" y="9777629"/>
          <a:ext cx="8890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12674</xdr:rowOff>
    </xdr:from>
    <xdr:to>
      <xdr:col>11</xdr:col>
      <xdr:colOff>307975</xdr:colOff>
      <xdr:row>57</xdr:row>
      <xdr:rowOff>64338</xdr:rowOff>
    </xdr:to>
    <xdr:cxnSp macro="">
      <xdr:nvCxnSpPr>
        <xdr:cNvPr id="356" name="直線コネクタ 355"/>
        <xdr:cNvCxnSpPr/>
      </xdr:nvCxnSpPr>
      <xdr:spPr>
        <a:xfrm flipV="1">
          <a:off x="6972300" y="9785324"/>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119228</xdr:rowOff>
    </xdr:from>
    <xdr:to>
      <xdr:col>15</xdr:col>
      <xdr:colOff>231775</xdr:colOff>
      <xdr:row>57</xdr:row>
      <xdr:rowOff>49378</xdr:rowOff>
    </xdr:to>
    <xdr:sp macro="" textlink="">
      <xdr:nvSpPr>
        <xdr:cNvPr id="366" name="円/楕円 365"/>
        <xdr:cNvSpPr/>
      </xdr:nvSpPr>
      <xdr:spPr>
        <a:xfrm>
          <a:off x="10426700" y="972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142105</xdr:rowOff>
    </xdr:from>
    <xdr:ext cx="469744" cy="259045"/>
    <xdr:sp macro="" textlink="">
      <xdr:nvSpPr>
        <xdr:cNvPr id="367" name="農林水産業費該当値テキスト"/>
        <xdr:cNvSpPr txBox="1"/>
      </xdr:nvSpPr>
      <xdr:spPr>
        <a:xfrm>
          <a:off x="10528300" y="95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144755</xdr:rowOff>
    </xdr:from>
    <xdr:to>
      <xdr:col>14</xdr:col>
      <xdr:colOff>79375</xdr:colOff>
      <xdr:row>57</xdr:row>
      <xdr:rowOff>74905</xdr:rowOff>
    </xdr:to>
    <xdr:sp macro="" textlink="">
      <xdr:nvSpPr>
        <xdr:cNvPr id="368" name="円/楕円 367"/>
        <xdr:cNvSpPr/>
      </xdr:nvSpPr>
      <xdr:spPr>
        <a:xfrm>
          <a:off x="9588500" y="97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91432</xdr:rowOff>
    </xdr:from>
    <xdr:ext cx="469744" cy="259045"/>
    <xdr:sp macro="" textlink="">
      <xdr:nvSpPr>
        <xdr:cNvPr id="369" name="テキスト ボックス 368"/>
        <xdr:cNvSpPr txBox="1"/>
      </xdr:nvSpPr>
      <xdr:spPr>
        <a:xfrm>
          <a:off x="9404427" y="952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125629</xdr:rowOff>
    </xdr:from>
    <xdr:to>
      <xdr:col>12</xdr:col>
      <xdr:colOff>561975</xdr:colOff>
      <xdr:row>57</xdr:row>
      <xdr:rowOff>55779</xdr:rowOff>
    </xdr:to>
    <xdr:sp macro="" textlink="">
      <xdr:nvSpPr>
        <xdr:cNvPr id="370" name="円/楕円 369"/>
        <xdr:cNvSpPr/>
      </xdr:nvSpPr>
      <xdr:spPr>
        <a:xfrm>
          <a:off x="8699500" y="97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46906</xdr:rowOff>
    </xdr:from>
    <xdr:ext cx="469744" cy="259045"/>
    <xdr:sp macro="" textlink="">
      <xdr:nvSpPr>
        <xdr:cNvPr id="371" name="テキスト ボックス 370"/>
        <xdr:cNvSpPr txBox="1"/>
      </xdr:nvSpPr>
      <xdr:spPr>
        <a:xfrm>
          <a:off x="8515427" y="981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133324</xdr:rowOff>
    </xdr:from>
    <xdr:to>
      <xdr:col>11</xdr:col>
      <xdr:colOff>358775</xdr:colOff>
      <xdr:row>57</xdr:row>
      <xdr:rowOff>63474</xdr:rowOff>
    </xdr:to>
    <xdr:sp macro="" textlink="">
      <xdr:nvSpPr>
        <xdr:cNvPr id="372" name="円/楕円 371"/>
        <xdr:cNvSpPr/>
      </xdr:nvSpPr>
      <xdr:spPr>
        <a:xfrm>
          <a:off x="7810500" y="97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54601</xdr:rowOff>
    </xdr:from>
    <xdr:ext cx="469744" cy="259045"/>
    <xdr:sp macro="" textlink="">
      <xdr:nvSpPr>
        <xdr:cNvPr id="373" name="テキスト ボックス 372"/>
        <xdr:cNvSpPr txBox="1"/>
      </xdr:nvSpPr>
      <xdr:spPr>
        <a:xfrm>
          <a:off x="7626427" y="982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13538</xdr:rowOff>
    </xdr:from>
    <xdr:to>
      <xdr:col>10</xdr:col>
      <xdr:colOff>155575</xdr:colOff>
      <xdr:row>57</xdr:row>
      <xdr:rowOff>115138</xdr:rowOff>
    </xdr:to>
    <xdr:sp macro="" textlink="">
      <xdr:nvSpPr>
        <xdr:cNvPr id="374" name="円/楕円 373"/>
        <xdr:cNvSpPr/>
      </xdr:nvSpPr>
      <xdr:spPr>
        <a:xfrm>
          <a:off x="6921500" y="97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106265</xdr:rowOff>
    </xdr:from>
    <xdr:ext cx="469744" cy="259045"/>
    <xdr:sp macro="" textlink="">
      <xdr:nvSpPr>
        <xdr:cNvPr id="375" name="テキスト ボックス 374"/>
        <xdr:cNvSpPr txBox="1"/>
      </xdr:nvSpPr>
      <xdr:spPr>
        <a:xfrm>
          <a:off x="6737427" y="987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89560</xdr:rowOff>
    </xdr:from>
    <xdr:to>
      <xdr:col>15</xdr:col>
      <xdr:colOff>180975</xdr:colOff>
      <xdr:row>77</xdr:row>
      <xdr:rowOff>125679</xdr:rowOff>
    </xdr:to>
    <xdr:cxnSp macro="">
      <xdr:nvCxnSpPr>
        <xdr:cNvPr id="404" name="直線コネクタ 403"/>
        <xdr:cNvCxnSpPr/>
      </xdr:nvCxnSpPr>
      <xdr:spPr>
        <a:xfrm>
          <a:off x="9639300" y="13291210"/>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117085</xdr:rowOff>
    </xdr:from>
    <xdr:ext cx="469744" cy="259045"/>
    <xdr:sp macro="" textlink="">
      <xdr:nvSpPr>
        <xdr:cNvPr id="405" name="商工費平均値テキスト"/>
        <xdr:cNvSpPr txBox="1"/>
      </xdr:nvSpPr>
      <xdr:spPr>
        <a:xfrm>
          <a:off x="10528300" y="1331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53823</xdr:rowOff>
    </xdr:from>
    <xdr:to>
      <xdr:col>14</xdr:col>
      <xdr:colOff>28575</xdr:colOff>
      <xdr:row>77</xdr:row>
      <xdr:rowOff>89560</xdr:rowOff>
    </xdr:to>
    <xdr:cxnSp macro="">
      <xdr:nvCxnSpPr>
        <xdr:cNvPr id="407" name="直線コネクタ 406"/>
        <xdr:cNvCxnSpPr/>
      </xdr:nvCxnSpPr>
      <xdr:spPr>
        <a:xfrm>
          <a:off x="8750300" y="13255473"/>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158005</xdr:rowOff>
    </xdr:from>
    <xdr:ext cx="469744" cy="259045"/>
    <xdr:sp macro="" textlink="">
      <xdr:nvSpPr>
        <xdr:cNvPr id="409" name="テキスト ボックス 408"/>
        <xdr:cNvSpPr txBox="1"/>
      </xdr:nvSpPr>
      <xdr:spPr>
        <a:xfrm>
          <a:off x="9404427" y="133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53823</xdr:rowOff>
    </xdr:from>
    <xdr:to>
      <xdr:col>12</xdr:col>
      <xdr:colOff>511175</xdr:colOff>
      <xdr:row>77</xdr:row>
      <xdr:rowOff>111125</xdr:rowOff>
    </xdr:to>
    <xdr:cxnSp macro="">
      <xdr:nvCxnSpPr>
        <xdr:cNvPr id="410" name="直線コネクタ 409"/>
        <xdr:cNvCxnSpPr/>
      </xdr:nvCxnSpPr>
      <xdr:spPr>
        <a:xfrm flipV="1">
          <a:off x="7861300" y="13255473"/>
          <a:ext cx="8890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2" name="テキスト ボックス 411"/>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111125</xdr:rowOff>
    </xdr:from>
    <xdr:to>
      <xdr:col>11</xdr:col>
      <xdr:colOff>307975</xdr:colOff>
      <xdr:row>77</xdr:row>
      <xdr:rowOff>144348</xdr:rowOff>
    </xdr:to>
    <xdr:cxnSp macro="">
      <xdr:nvCxnSpPr>
        <xdr:cNvPr id="413" name="直線コネクタ 412"/>
        <xdr:cNvCxnSpPr/>
      </xdr:nvCxnSpPr>
      <xdr:spPr>
        <a:xfrm flipV="1">
          <a:off x="6972300" y="13312775"/>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74879</xdr:rowOff>
    </xdr:from>
    <xdr:to>
      <xdr:col>15</xdr:col>
      <xdr:colOff>231775</xdr:colOff>
      <xdr:row>78</xdr:row>
      <xdr:rowOff>5029</xdr:rowOff>
    </xdr:to>
    <xdr:sp macro="" textlink="">
      <xdr:nvSpPr>
        <xdr:cNvPr id="423" name="円/楕円 422"/>
        <xdr:cNvSpPr/>
      </xdr:nvSpPr>
      <xdr:spPr>
        <a:xfrm>
          <a:off x="10426700" y="132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97756</xdr:rowOff>
    </xdr:from>
    <xdr:ext cx="469744" cy="259045"/>
    <xdr:sp macro="" textlink="">
      <xdr:nvSpPr>
        <xdr:cNvPr id="424" name="商工費該当値テキスト"/>
        <xdr:cNvSpPr txBox="1"/>
      </xdr:nvSpPr>
      <xdr:spPr>
        <a:xfrm>
          <a:off x="10528300" y="131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38760</xdr:rowOff>
    </xdr:from>
    <xdr:to>
      <xdr:col>14</xdr:col>
      <xdr:colOff>79375</xdr:colOff>
      <xdr:row>77</xdr:row>
      <xdr:rowOff>140360</xdr:rowOff>
    </xdr:to>
    <xdr:sp macro="" textlink="">
      <xdr:nvSpPr>
        <xdr:cNvPr id="425" name="円/楕円 424"/>
        <xdr:cNvSpPr/>
      </xdr:nvSpPr>
      <xdr:spPr>
        <a:xfrm>
          <a:off x="9588500" y="132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156887</xdr:rowOff>
    </xdr:from>
    <xdr:ext cx="469744" cy="259045"/>
    <xdr:sp macro="" textlink="">
      <xdr:nvSpPr>
        <xdr:cNvPr id="426" name="テキスト ボックス 425"/>
        <xdr:cNvSpPr txBox="1"/>
      </xdr:nvSpPr>
      <xdr:spPr>
        <a:xfrm>
          <a:off x="9404427" y="1301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3023</xdr:rowOff>
    </xdr:from>
    <xdr:to>
      <xdr:col>12</xdr:col>
      <xdr:colOff>561975</xdr:colOff>
      <xdr:row>77</xdr:row>
      <xdr:rowOff>104623</xdr:rowOff>
    </xdr:to>
    <xdr:sp macro="" textlink="">
      <xdr:nvSpPr>
        <xdr:cNvPr id="427" name="円/楕円 426"/>
        <xdr:cNvSpPr/>
      </xdr:nvSpPr>
      <xdr:spPr>
        <a:xfrm>
          <a:off x="8699500" y="1320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121150</xdr:rowOff>
    </xdr:from>
    <xdr:ext cx="469744" cy="259045"/>
    <xdr:sp macro="" textlink="">
      <xdr:nvSpPr>
        <xdr:cNvPr id="428" name="テキスト ボックス 427"/>
        <xdr:cNvSpPr txBox="1"/>
      </xdr:nvSpPr>
      <xdr:spPr>
        <a:xfrm>
          <a:off x="8515427" y="1297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60325</xdr:rowOff>
    </xdr:from>
    <xdr:to>
      <xdr:col>11</xdr:col>
      <xdr:colOff>358775</xdr:colOff>
      <xdr:row>77</xdr:row>
      <xdr:rowOff>161925</xdr:rowOff>
    </xdr:to>
    <xdr:sp macro="" textlink="">
      <xdr:nvSpPr>
        <xdr:cNvPr id="429" name="円/楕円 428"/>
        <xdr:cNvSpPr/>
      </xdr:nvSpPr>
      <xdr:spPr>
        <a:xfrm>
          <a:off x="7810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153052</xdr:rowOff>
    </xdr:from>
    <xdr:ext cx="469744" cy="259045"/>
    <xdr:sp macro="" textlink="">
      <xdr:nvSpPr>
        <xdr:cNvPr id="430" name="テキスト ボックス 429"/>
        <xdr:cNvSpPr txBox="1"/>
      </xdr:nvSpPr>
      <xdr:spPr>
        <a:xfrm>
          <a:off x="7626427" y="1335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93548</xdr:rowOff>
    </xdr:from>
    <xdr:to>
      <xdr:col>10</xdr:col>
      <xdr:colOff>155575</xdr:colOff>
      <xdr:row>78</xdr:row>
      <xdr:rowOff>23698</xdr:rowOff>
    </xdr:to>
    <xdr:sp macro="" textlink="">
      <xdr:nvSpPr>
        <xdr:cNvPr id="431" name="円/楕円 430"/>
        <xdr:cNvSpPr/>
      </xdr:nvSpPr>
      <xdr:spPr>
        <a:xfrm>
          <a:off x="6921500" y="132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14825</xdr:rowOff>
    </xdr:from>
    <xdr:ext cx="469744" cy="259045"/>
    <xdr:sp macro="" textlink="">
      <xdr:nvSpPr>
        <xdr:cNvPr id="432" name="テキスト ボックス 431"/>
        <xdr:cNvSpPr txBox="1"/>
      </xdr:nvSpPr>
      <xdr:spPr>
        <a:xfrm>
          <a:off x="6737427" y="133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150056</xdr:rowOff>
    </xdr:from>
    <xdr:to>
      <xdr:col>15</xdr:col>
      <xdr:colOff>180975</xdr:colOff>
      <xdr:row>96</xdr:row>
      <xdr:rowOff>37309</xdr:rowOff>
    </xdr:to>
    <xdr:cxnSp macro="">
      <xdr:nvCxnSpPr>
        <xdr:cNvPr id="460" name="直線コネクタ 459"/>
        <xdr:cNvCxnSpPr/>
      </xdr:nvCxnSpPr>
      <xdr:spPr>
        <a:xfrm>
          <a:off x="9639300" y="16437806"/>
          <a:ext cx="838200" cy="5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150056</xdr:rowOff>
    </xdr:from>
    <xdr:to>
      <xdr:col>14</xdr:col>
      <xdr:colOff>28575</xdr:colOff>
      <xdr:row>96</xdr:row>
      <xdr:rowOff>14199</xdr:rowOff>
    </xdr:to>
    <xdr:cxnSp macro="">
      <xdr:nvCxnSpPr>
        <xdr:cNvPr id="463" name="直線コネクタ 462"/>
        <xdr:cNvCxnSpPr/>
      </xdr:nvCxnSpPr>
      <xdr:spPr>
        <a:xfrm flipV="1">
          <a:off x="8750300" y="16437806"/>
          <a:ext cx="889000" cy="3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121735</xdr:rowOff>
    </xdr:from>
    <xdr:ext cx="534377" cy="259045"/>
    <xdr:sp macro="" textlink="">
      <xdr:nvSpPr>
        <xdr:cNvPr id="465" name="テキスト ボックス 464"/>
        <xdr:cNvSpPr txBox="1"/>
      </xdr:nvSpPr>
      <xdr:spPr>
        <a:xfrm>
          <a:off x="9372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128567</xdr:rowOff>
    </xdr:from>
    <xdr:to>
      <xdr:col>12</xdr:col>
      <xdr:colOff>511175</xdr:colOff>
      <xdr:row>96</xdr:row>
      <xdr:rowOff>14199</xdr:rowOff>
    </xdr:to>
    <xdr:cxnSp macro="">
      <xdr:nvCxnSpPr>
        <xdr:cNvPr id="466" name="直線コネクタ 465"/>
        <xdr:cNvCxnSpPr/>
      </xdr:nvCxnSpPr>
      <xdr:spPr>
        <a:xfrm>
          <a:off x="7861300" y="16416317"/>
          <a:ext cx="889000" cy="5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8" name="テキスト ボックス 467"/>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128567</xdr:rowOff>
    </xdr:from>
    <xdr:to>
      <xdr:col>11</xdr:col>
      <xdr:colOff>307975</xdr:colOff>
      <xdr:row>96</xdr:row>
      <xdr:rowOff>9764</xdr:rowOff>
    </xdr:to>
    <xdr:cxnSp macro="">
      <xdr:nvCxnSpPr>
        <xdr:cNvPr id="469" name="直線コネクタ 468"/>
        <xdr:cNvCxnSpPr/>
      </xdr:nvCxnSpPr>
      <xdr:spPr>
        <a:xfrm flipV="1">
          <a:off x="6972300" y="16416317"/>
          <a:ext cx="889000" cy="5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71" name="テキスト ボックス 470"/>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3" name="テキスト ボックス 472"/>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157959</xdr:rowOff>
    </xdr:from>
    <xdr:to>
      <xdr:col>15</xdr:col>
      <xdr:colOff>231775</xdr:colOff>
      <xdr:row>96</xdr:row>
      <xdr:rowOff>88109</xdr:rowOff>
    </xdr:to>
    <xdr:sp macro="" textlink="">
      <xdr:nvSpPr>
        <xdr:cNvPr id="479" name="円/楕円 478"/>
        <xdr:cNvSpPr/>
      </xdr:nvSpPr>
      <xdr:spPr>
        <a:xfrm>
          <a:off x="10426700" y="164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9386</xdr:rowOff>
    </xdr:from>
    <xdr:ext cx="534377" cy="259045"/>
    <xdr:sp macro="" textlink="">
      <xdr:nvSpPr>
        <xdr:cNvPr id="480" name="土木費該当値テキスト"/>
        <xdr:cNvSpPr txBox="1"/>
      </xdr:nvSpPr>
      <xdr:spPr>
        <a:xfrm>
          <a:off x="10528300" y="162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39,479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99256</xdr:rowOff>
    </xdr:from>
    <xdr:to>
      <xdr:col>14</xdr:col>
      <xdr:colOff>79375</xdr:colOff>
      <xdr:row>96</xdr:row>
      <xdr:rowOff>29406</xdr:rowOff>
    </xdr:to>
    <xdr:sp macro="" textlink="">
      <xdr:nvSpPr>
        <xdr:cNvPr id="481" name="円/楕円 480"/>
        <xdr:cNvSpPr/>
      </xdr:nvSpPr>
      <xdr:spPr>
        <a:xfrm>
          <a:off x="9588500" y="163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45933</xdr:rowOff>
    </xdr:from>
    <xdr:ext cx="534377" cy="259045"/>
    <xdr:sp macro="" textlink="">
      <xdr:nvSpPr>
        <xdr:cNvPr id="482" name="テキスト ボックス 481"/>
        <xdr:cNvSpPr txBox="1"/>
      </xdr:nvSpPr>
      <xdr:spPr>
        <a:xfrm>
          <a:off x="9372111" y="161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134849</xdr:rowOff>
    </xdr:from>
    <xdr:to>
      <xdr:col>12</xdr:col>
      <xdr:colOff>561975</xdr:colOff>
      <xdr:row>96</xdr:row>
      <xdr:rowOff>64999</xdr:rowOff>
    </xdr:to>
    <xdr:sp macro="" textlink="">
      <xdr:nvSpPr>
        <xdr:cNvPr id="483" name="円/楕円 482"/>
        <xdr:cNvSpPr/>
      </xdr:nvSpPr>
      <xdr:spPr>
        <a:xfrm>
          <a:off x="8699500" y="164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81526</xdr:rowOff>
    </xdr:from>
    <xdr:ext cx="534377" cy="259045"/>
    <xdr:sp macro="" textlink="">
      <xdr:nvSpPr>
        <xdr:cNvPr id="484" name="テキスト ボックス 483"/>
        <xdr:cNvSpPr txBox="1"/>
      </xdr:nvSpPr>
      <xdr:spPr>
        <a:xfrm>
          <a:off x="8483111" y="1619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77767</xdr:rowOff>
    </xdr:from>
    <xdr:to>
      <xdr:col>11</xdr:col>
      <xdr:colOff>358775</xdr:colOff>
      <xdr:row>96</xdr:row>
      <xdr:rowOff>7917</xdr:rowOff>
    </xdr:to>
    <xdr:sp macro="" textlink="">
      <xdr:nvSpPr>
        <xdr:cNvPr id="485" name="円/楕円 484"/>
        <xdr:cNvSpPr/>
      </xdr:nvSpPr>
      <xdr:spPr>
        <a:xfrm>
          <a:off x="7810500" y="1636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24444</xdr:rowOff>
    </xdr:from>
    <xdr:ext cx="534377" cy="259045"/>
    <xdr:sp macro="" textlink="">
      <xdr:nvSpPr>
        <xdr:cNvPr id="486" name="テキスト ボックス 485"/>
        <xdr:cNvSpPr txBox="1"/>
      </xdr:nvSpPr>
      <xdr:spPr>
        <a:xfrm>
          <a:off x="7594111" y="161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130414</xdr:rowOff>
    </xdr:from>
    <xdr:to>
      <xdr:col>10</xdr:col>
      <xdr:colOff>155575</xdr:colOff>
      <xdr:row>96</xdr:row>
      <xdr:rowOff>60564</xdr:rowOff>
    </xdr:to>
    <xdr:sp macro="" textlink="">
      <xdr:nvSpPr>
        <xdr:cNvPr id="487" name="円/楕円 486"/>
        <xdr:cNvSpPr/>
      </xdr:nvSpPr>
      <xdr:spPr>
        <a:xfrm>
          <a:off x="6921500" y="164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77091</xdr:rowOff>
    </xdr:from>
    <xdr:ext cx="534377" cy="259045"/>
    <xdr:sp macro="" textlink="">
      <xdr:nvSpPr>
        <xdr:cNvPr id="488" name="テキスト ボックス 487"/>
        <xdr:cNvSpPr txBox="1"/>
      </xdr:nvSpPr>
      <xdr:spPr>
        <a:xfrm>
          <a:off x="6705111" y="1619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41275</xdr:rowOff>
    </xdr:from>
    <xdr:to>
      <xdr:col>23</xdr:col>
      <xdr:colOff>517525</xdr:colOff>
      <xdr:row>37</xdr:row>
      <xdr:rowOff>111506</xdr:rowOff>
    </xdr:to>
    <xdr:cxnSp macro="">
      <xdr:nvCxnSpPr>
        <xdr:cNvPr id="518" name="直線コネクタ 517"/>
        <xdr:cNvCxnSpPr/>
      </xdr:nvCxnSpPr>
      <xdr:spPr>
        <a:xfrm>
          <a:off x="15481300" y="6213475"/>
          <a:ext cx="838200" cy="2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41275</xdr:rowOff>
    </xdr:from>
    <xdr:to>
      <xdr:col>22</xdr:col>
      <xdr:colOff>365125</xdr:colOff>
      <xdr:row>37</xdr:row>
      <xdr:rowOff>87503</xdr:rowOff>
    </xdr:to>
    <xdr:cxnSp macro="">
      <xdr:nvCxnSpPr>
        <xdr:cNvPr id="521" name="直線コネクタ 520"/>
        <xdr:cNvCxnSpPr/>
      </xdr:nvCxnSpPr>
      <xdr:spPr>
        <a:xfrm flipV="1">
          <a:off x="14592300" y="6213475"/>
          <a:ext cx="889000" cy="2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151655</xdr:rowOff>
    </xdr:from>
    <xdr:ext cx="534377" cy="259045"/>
    <xdr:sp macro="" textlink="">
      <xdr:nvSpPr>
        <xdr:cNvPr id="523" name="テキスト ボックス 522"/>
        <xdr:cNvSpPr txBox="1"/>
      </xdr:nvSpPr>
      <xdr:spPr>
        <a:xfrm>
          <a:off x="15214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87503</xdr:rowOff>
    </xdr:from>
    <xdr:to>
      <xdr:col>21</xdr:col>
      <xdr:colOff>161925</xdr:colOff>
      <xdr:row>38</xdr:row>
      <xdr:rowOff>69469</xdr:rowOff>
    </xdr:to>
    <xdr:cxnSp macro="">
      <xdr:nvCxnSpPr>
        <xdr:cNvPr id="524" name="直線コネクタ 523"/>
        <xdr:cNvCxnSpPr/>
      </xdr:nvCxnSpPr>
      <xdr:spPr>
        <a:xfrm flipV="1">
          <a:off x="13703300" y="6431153"/>
          <a:ext cx="889000" cy="1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69469</xdr:rowOff>
    </xdr:from>
    <xdr:to>
      <xdr:col>19</xdr:col>
      <xdr:colOff>644525</xdr:colOff>
      <xdr:row>38</xdr:row>
      <xdr:rowOff>162560</xdr:rowOff>
    </xdr:to>
    <xdr:cxnSp macro="">
      <xdr:nvCxnSpPr>
        <xdr:cNvPr id="527" name="直線コネクタ 526"/>
        <xdr:cNvCxnSpPr/>
      </xdr:nvCxnSpPr>
      <xdr:spPr>
        <a:xfrm flipV="1">
          <a:off x="12814300" y="6584569"/>
          <a:ext cx="889000" cy="9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60706</xdr:rowOff>
    </xdr:from>
    <xdr:to>
      <xdr:col>23</xdr:col>
      <xdr:colOff>568325</xdr:colOff>
      <xdr:row>37</xdr:row>
      <xdr:rowOff>162306</xdr:rowOff>
    </xdr:to>
    <xdr:sp macro="" textlink="">
      <xdr:nvSpPr>
        <xdr:cNvPr id="537" name="円/楕円 536"/>
        <xdr:cNvSpPr/>
      </xdr:nvSpPr>
      <xdr:spPr>
        <a:xfrm>
          <a:off x="162687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39133</xdr:rowOff>
    </xdr:from>
    <xdr:ext cx="534377" cy="259045"/>
    <xdr:sp macro="" textlink="">
      <xdr:nvSpPr>
        <xdr:cNvPr id="538" name="消防費該当値テキスト"/>
        <xdr:cNvSpPr txBox="1"/>
      </xdr:nvSpPr>
      <xdr:spPr>
        <a:xfrm>
          <a:off x="16370300" y="638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161925</xdr:rowOff>
    </xdr:from>
    <xdr:to>
      <xdr:col>22</xdr:col>
      <xdr:colOff>415925</xdr:colOff>
      <xdr:row>36</xdr:row>
      <xdr:rowOff>92075</xdr:rowOff>
    </xdr:to>
    <xdr:sp macro="" textlink="">
      <xdr:nvSpPr>
        <xdr:cNvPr id="539" name="円/楕円 538"/>
        <xdr:cNvSpPr/>
      </xdr:nvSpPr>
      <xdr:spPr>
        <a:xfrm>
          <a:off x="154305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108602</xdr:rowOff>
    </xdr:from>
    <xdr:ext cx="534377" cy="259045"/>
    <xdr:sp macro="" textlink="">
      <xdr:nvSpPr>
        <xdr:cNvPr id="540" name="テキスト ボックス 539"/>
        <xdr:cNvSpPr txBox="1"/>
      </xdr:nvSpPr>
      <xdr:spPr>
        <a:xfrm>
          <a:off x="15214111" y="593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36703</xdr:rowOff>
    </xdr:from>
    <xdr:to>
      <xdr:col>21</xdr:col>
      <xdr:colOff>212725</xdr:colOff>
      <xdr:row>37</xdr:row>
      <xdr:rowOff>138303</xdr:rowOff>
    </xdr:to>
    <xdr:sp macro="" textlink="">
      <xdr:nvSpPr>
        <xdr:cNvPr id="541" name="円/楕円 540"/>
        <xdr:cNvSpPr/>
      </xdr:nvSpPr>
      <xdr:spPr>
        <a:xfrm>
          <a:off x="14541500" y="63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129430</xdr:rowOff>
    </xdr:from>
    <xdr:ext cx="534377" cy="259045"/>
    <xdr:sp macro="" textlink="">
      <xdr:nvSpPr>
        <xdr:cNvPr id="542" name="テキスト ボックス 541"/>
        <xdr:cNvSpPr txBox="1"/>
      </xdr:nvSpPr>
      <xdr:spPr>
        <a:xfrm>
          <a:off x="14325111" y="64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18669</xdr:rowOff>
    </xdr:from>
    <xdr:to>
      <xdr:col>20</xdr:col>
      <xdr:colOff>9525</xdr:colOff>
      <xdr:row>38</xdr:row>
      <xdr:rowOff>120269</xdr:rowOff>
    </xdr:to>
    <xdr:sp macro="" textlink="">
      <xdr:nvSpPr>
        <xdr:cNvPr id="543" name="円/楕円 542"/>
        <xdr:cNvSpPr/>
      </xdr:nvSpPr>
      <xdr:spPr>
        <a:xfrm>
          <a:off x="13652500" y="65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111396</xdr:rowOff>
    </xdr:from>
    <xdr:ext cx="534377" cy="259045"/>
    <xdr:sp macro="" textlink="">
      <xdr:nvSpPr>
        <xdr:cNvPr id="544" name="テキスト ボックス 543"/>
        <xdr:cNvSpPr txBox="1"/>
      </xdr:nvSpPr>
      <xdr:spPr>
        <a:xfrm>
          <a:off x="13436111" y="66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111760</xdr:rowOff>
    </xdr:from>
    <xdr:to>
      <xdr:col>18</xdr:col>
      <xdr:colOff>492125</xdr:colOff>
      <xdr:row>39</xdr:row>
      <xdr:rowOff>41910</xdr:rowOff>
    </xdr:to>
    <xdr:sp macro="" textlink="">
      <xdr:nvSpPr>
        <xdr:cNvPr id="545" name="円/楕円 544"/>
        <xdr:cNvSpPr/>
      </xdr:nvSpPr>
      <xdr:spPr>
        <a:xfrm>
          <a:off x="12763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33037</xdr:rowOff>
    </xdr:from>
    <xdr:ext cx="469744" cy="259045"/>
    <xdr:sp macro="" textlink="">
      <xdr:nvSpPr>
        <xdr:cNvPr id="546" name="テキスト ボックス 545"/>
        <xdr:cNvSpPr txBox="1"/>
      </xdr:nvSpPr>
      <xdr:spPr>
        <a:xfrm>
          <a:off x="12579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37249</xdr:rowOff>
    </xdr:from>
    <xdr:to>
      <xdr:col>23</xdr:col>
      <xdr:colOff>517525</xdr:colOff>
      <xdr:row>57</xdr:row>
      <xdr:rowOff>166084</xdr:rowOff>
    </xdr:to>
    <xdr:cxnSp macro="">
      <xdr:nvCxnSpPr>
        <xdr:cNvPr id="576" name="直線コネクタ 575"/>
        <xdr:cNvCxnSpPr/>
      </xdr:nvCxnSpPr>
      <xdr:spPr>
        <a:xfrm>
          <a:off x="15481300" y="9809899"/>
          <a:ext cx="838200" cy="12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37249</xdr:rowOff>
    </xdr:from>
    <xdr:to>
      <xdr:col>22</xdr:col>
      <xdr:colOff>365125</xdr:colOff>
      <xdr:row>57</xdr:row>
      <xdr:rowOff>62052</xdr:rowOff>
    </xdr:to>
    <xdr:cxnSp macro="">
      <xdr:nvCxnSpPr>
        <xdr:cNvPr id="579" name="直線コネクタ 578"/>
        <xdr:cNvCxnSpPr/>
      </xdr:nvCxnSpPr>
      <xdr:spPr>
        <a:xfrm flipV="1">
          <a:off x="14592300" y="9809899"/>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81290</xdr:rowOff>
    </xdr:from>
    <xdr:ext cx="534377" cy="259045"/>
    <xdr:sp macro="" textlink="">
      <xdr:nvSpPr>
        <xdr:cNvPr id="581" name="テキスト ボックス 580"/>
        <xdr:cNvSpPr txBox="1"/>
      </xdr:nvSpPr>
      <xdr:spPr>
        <a:xfrm>
          <a:off x="15214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62052</xdr:rowOff>
    </xdr:from>
    <xdr:to>
      <xdr:col>21</xdr:col>
      <xdr:colOff>161925</xdr:colOff>
      <xdr:row>57</xdr:row>
      <xdr:rowOff>143796</xdr:rowOff>
    </xdr:to>
    <xdr:cxnSp macro="">
      <xdr:nvCxnSpPr>
        <xdr:cNvPr id="582" name="直線コネクタ 581"/>
        <xdr:cNvCxnSpPr/>
      </xdr:nvCxnSpPr>
      <xdr:spPr>
        <a:xfrm flipV="1">
          <a:off x="13703300" y="9834702"/>
          <a:ext cx="889000" cy="8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108877</xdr:rowOff>
    </xdr:from>
    <xdr:to>
      <xdr:col>19</xdr:col>
      <xdr:colOff>644525</xdr:colOff>
      <xdr:row>57</xdr:row>
      <xdr:rowOff>143796</xdr:rowOff>
    </xdr:to>
    <xdr:cxnSp macro="">
      <xdr:nvCxnSpPr>
        <xdr:cNvPr id="585" name="直線コネクタ 584"/>
        <xdr:cNvCxnSpPr/>
      </xdr:nvCxnSpPr>
      <xdr:spPr>
        <a:xfrm>
          <a:off x="12814300" y="9881527"/>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115284</xdr:rowOff>
    </xdr:from>
    <xdr:to>
      <xdr:col>23</xdr:col>
      <xdr:colOff>568325</xdr:colOff>
      <xdr:row>58</xdr:row>
      <xdr:rowOff>45434</xdr:rowOff>
    </xdr:to>
    <xdr:sp macro="" textlink="">
      <xdr:nvSpPr>
        <xdr:cNvPr id="595" name="円/楕円 594"/>
        <xdr:cNvSpPr/>
      </xdr:nvSpPr>
      <xdr:spPr>
        <a:xfrm>
          <a:off x="16268700" y="98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93711</xdr:rowOff>
    </xdr:from>
    <xdr:ext cx="534377" cy="259045"/>
    <xdr:sp macro="" textlink="">
      <xdr:nvSpPr>
        <xdr:cNvPr id="596" name="教育費該当値テキスト"/>
        <xdr:cNvSpPr txBox="1"/>
      </xdr:nvSpPr>
      <xdr:spPr>
        <a:xfrm>
          <a:off x="16370300" y="986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31,615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157899</xdr:rowOff>
    </xdr:from>
    <xdr:to>
      <xdr:col>22</xdr:col>
      <xdr:colOff>415925</xdr:colOff>
      <xdr:row>57</xdr:row>
      <xdr:rowOff>88049</xdr:rowOff>
    </xdr:to>
    <xdr:sp macro="" textlink="">
      <xdr:nvSpPr>
        <xdr:cNvPr id="597" name="円/楕円 596"/>
        <xdr:cNvSpPr/>
      </xdr:nvSpPr>
      <xdr:spPr>
        <a:xfrm>
          <a:off x="15430500" y="97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104576</xdr:rowOff>
    </xdr:from>
    <xdr:ext cx="534377" cy="259045"/>
    <xdr:sp macro="" textlink="">
      <xdr:nvSpPr>
        <xdr:cNvPr id="598" name="テキスト ボックス 597"/>
        <xdr:cNvSpPr txBox="1"/>
      </xdr:nvSpPr>
      <xdr:spPr>
        <a:xfrm>
          <a:off x="15214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11252</xdr:rowOff>
    </xdr:from>
    <xdr:to>
      <xdr:col>21</xdr:col>
      <xdr:colOff>212725</xdr:colOff>
      <xdr:row>57</xdr:row>
      <xdr:rowOff>112852</xdr:rowOff>
    </xdr:to>
    <xdr:sp macro="" textlink="">
      <xdr:nvSpPr>
        <xdr:cNvPr id="599" name="円/楕円 598"/>
        <xdr:cNvSpPr/>
      </xdr:nvSpPr>
      <xdr:spPr>
        <a:xfrm>
          <a:off x="14541500" y="97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103979</xdr:rowOff>
    </xdr:from>
    <xdr:ext cx="534377" cy="259045"/>
    <xdr:sp macro="" textlink="">
      <xdr:nvSpPr>
        <xdr:cNvPr id="600" name="テキスト ボックス 599"/>
        <xdr:cNvSpPr txBox="1"/>
      </xdr:nvSpPr>
      <xdr:spPr>
        <a:xfrm>
          <a:off x="14325111" y="987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92996</xdr:rowOff>
    </xdr:from>
    <xdr:to>
      <xdr:col>20</xdr:col>
      <xdr:colOff>9525</xdr:colOff>
      <xdr:row>58</xdr:row>
      <xdr:rowOff>23146</xdr:rowOff>
    </xdr:to>
    <xdr:sp macro="" textlink="">
      <xdr:nvSpPr>
        <xdr:cNvPr id="601" name="円/楕円 600"/>
        <xdr:cNvSpPr/>
      </xdr:nvSpPr>
      <xdr:spPr>
        <a:xfrm>
          <a:off x="13652500" y="98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14273</xdr:rowOff>
    </xdr:from>
    <xdr:ext cx="534377" cy="259045"/>
    <xdr:sp macro="" textlink="">
      <xdr:nvSpPr>
        <xdr:cNvPr id="602" name="テキスト ボックス 601"/>
        <xdr:cNvSpPr txBox="1"/>
      </xdr:nvSpPr>
      <xdr:spPr>
        <a:xfrm>
          <a:off x="13436111" y="995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58077</xdr:rowOff>
    </xdr:from>
    <xdr:to>
      <xdr:col>18</xdr:col>
      <xdr:colOff>492125</xdr:colOff>
      <xdr:row>57</xdr:row>
      <xdr:rowOff>159677</xdr:rowOff>
    </xdr:to>
    <xdr:sp macro="" textlink="">
      <xdr:nvSpPr>
        <xdr:cNvPr id="603" name="円/楕円 602"/>
        <xdr:cNvSpPr/>
      </xdr:nvSpPr>
      <xdr:spPr>
        <a:xfrm>
          <a:off x="12763500" y="98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150804</xdr:rowOff>
    </xdr:from>
    <xdr:ext cx="534377" cy="259045"/>
    <xdr:sp macro="" textlink="">
      <xdr:nvSpPr>
        <xdr:cNvPr id="604" name="テキスト ボックス 603"/>
        <xdr:cNvSpPr txBox="1"/>
      </xdr:nvSpPr>
      <xdr:spPr>
        <a:xfrm>
          <a:off x="12547111" y="992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97703</xdr:rowOff>
    </xdr:from>
    <xdr:to>
      <xdr:col>23</xdr:col>
      <xdr:colOff>517525</xdr:colOff>
      <xdr:row>79</xdr:row>
      <xdr:rowOff>98290</xdr:rowOff>
    </xdr:to>
    <xdr:cxnSp macro="">
      <xdr:nvCxnSpPr>
        <xdr:cNvPr id="635" name="直線コネクタ 634"/>
        <xdr:cNvCxnSpPr/>
      </xdr:nvCxnSpPr>
      <xdr:spPr>
        <a:xfrm>
          <a:off x="15481300" y="13642253"/>
          <a:ext cx="8382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97703</xdr:rowOff>
    </xdr:from>
    <xdr:to>
      <xdr:col>22</xdr:col>
      <xdr:colOff>365125</xdr:colOff>
      <xdr:row>79</xdr:row>
      <xdr:rowOff>98879</xdr:rowOff>
    </xdr:to>
    <xdr:cxnSp macro="">
      <xdr:nvCxnSpPr>
        <xdr:cNvPr id="638" name="直線コネクタ 637"/>
        <xdr:cNvCxnSpPr/>
      </xdr:nvCxnSpPr>
      <xdr:spPr>
        <a:xfrm flipV="1">
          <a:off x="14592300" y="13642253"/>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91401</xdr:rowOff>
    </xdr:from>
    <xdr:to>
      <xdr:col>19</xdr:col>
      <xdr:colOff>644525</xdr:colOff>
      <xdr:row>79</xdr:row>
      <xdr:rowOff>98879</xdr:rowOff>
    </xdr:to>
    <xdr:cxnSp macro="">
      <xdr:nvCxnSpPr>
        <xdr:cNvPr id="644" name="直線コネクタ 643"/>
        <xdr:cNvCxnSpPr/>
      </xdr:nvCxnSpPr>
      <xdr:spPr>
        <a:xfrm>
          <a:off x="12814300" y="13635951"/>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47490</xdr:rowOff>
    </xdr:from>
    <xdr:to>
      <xdr:col>23</xdr:col>
      <xdr:colOff>568325</xdr:colOff>
      <xdr:row>79</xdr:row>
      <xdr:rowOff>149090</xdr:rowOff>
    </xdr:to>
    <xdr:sp macro="" textlink="">
      <xdr:nvSpPr>
        <xdr:cNvPr id="654" name="円/楕円 653"/>
        <xdr:cNvSpPr/>
      </xdr:nvSpPr>
      <xdr:spPr>
        <a:xfrm>
          <a:off x="16268700" y="135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133867</xdr:rowOff>
    </xdr:from>
    <xdr:ext cx="313932" cy="259045"/>
    <xdr:sp macro="" textlink="">
      <xdr:nvSpPr>
        <xdr:cNvPr id="655" name="災害復旧費該当値テキスト"/>
        <xdr:cNvSpPr txBox="1"/>
      </xdr:nvSpPr>
      <xdr:spPr>
        <a:xfrm>
          <a:off x="16370300" y="13506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46903</xdr:rowOff>
    </xdr:from>
    <xdr:to>
      <xdr:col>22</xdr:col>
      <xdr:colOff>415925</xdr:colOff>
      <xdr:row>79</xdr:row>
      <xdr:rowOff>148503</xdr:rowOff>
    </xdr:to>
    <xdr:sp macro="" textlink="">
      <xdr:nvSpPr>
        <xdr:cNvPr id="656" name="円/楕円 655"/>
        <xdr:cNvSpPr/>
      </xdr:nvSpPr>
      <xdr:spPr>
        <a:xfrm>
          <a:off x="15430500" y="135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139630</xdr:rowOff>
    </xdr:from>
    <xdr:ext cx="313932" cy="259045"/>
    <xdr:sp macro="" textlink="">
      <xdr:nvSpPr>
        <xdr:cNvPr id="657" name="テキスト ボックス 656"/>
        <xdr:cNvSpPr txBox="1"/>
      </xdr:nvSpPr>
      <xdr:spPr>
        <a:xfrm>
          <a:off x="15324333" y="13684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40601</xdr:rowOff>
    </xdr:from>
    <xdr:to>
      <xdr:col>18</xdr:col>
      <xdr:colOff>492125</xdr:colOff>
      <xdr:row>79</xdr:row>
      <xdr:rowOff>142201</xdr:rowOff>
    </xdr:to>
    <xdr:sp macro="" textlink="">
      <xdr:nvSpPr>
        <xdr:cNvPr id="662" name="円/楕円 661"/>
        <xdr:cNvSpPr/>
      </xdr:nvSpPr>
      <xdr:spPr>
        <a:xfrm>
          <a:off x="12763500" y="135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133328</xdr:rowOff>
    </xdr:from>
    <xdr:ext cx="378565" cy="259045"/>
    <xdr:sp macro="" textlink="">
      <xdr:nvSpPr>
        <xdr:cNvPr id="663" name="テキスト ボックス 662"/>
        <xdr:cNvSpPr txBox="1"/>
      </xdr:nvSpPr>
      <xdr:spPr>
        <a:xfrm>
          <a:off x="12625017" y="1367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52242</xdr:rowOff>
    </xdr:from>
    <xdr:to>
      <xdr:col>23</xdr:col>
      <xdr:colOff>517525</xdr:colOff>
      <xdr:row>95</xdr:row>
      <xdr:rowOff>63348</xdr:rowOff>
    </xdr:to>
    <xdr:cxnSp macro="">
      <xdr:nvCxnSpPr>
        <xdr:cNvPr id="692" name="直線コネクタ 691"/>
        <xdr:cNvCxnSpPr/>
      </xdr:nvCxnSpPr>
      <xdr:spPr>
        <a:xfrm flipV="1">
          <a:off x="15481300" y="16339992"/>
          <a:ext cx="8382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93"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42278</xdr:rowOff>
    </xdr:from>
    <xdr:to>
      <xdr:col>22</xdr:col>
      <xdr:colOff>365125</xdr:colOff>
      <xdr:row>95</xdr:row>
      <xdr:rowOff>63348</xdr:rowOff>
    </xdr:to>
    <xdr:cxnSp macro="">
      <xdr:nvCxnSpPr>
        <xdr:cNvPr id="695" name="直線コネクタ 694"/>
        <xdr:cNvCxnSpPr/>
      </xdr:nvCxnSpPr>
      <xdr:spPr>
        <a:xfrm>
          <a:off x="14592300" y="16330028"/>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56793</xdr:rowOff>
    </xdr:from>
    <xdr:ext cx="534377" cy="259045"/>
    <xdr:sp macro="" textlink="">
      <xdr:nvSpPr>
        <xdr:cNvPr id="697" name="テキスト ボックス 696"/>
        <xdr:cNvSpPr txBox="1"/>
      </xdr:nvSpPr>
      <xdr:spPr>
        <a:xfrm>
          <a:off x="15214111" y="165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42278</xdr:rowOff>
    </xdr:from>
    <xdr:to>
      <xdr:col>21</xdr:col>
      <xdr:colOff>161925</xdr:colOff>
      <xdr:row>95</xdr:row>
      <xdr:rowOff>47079</xdr:rowOff>
    </xdr:to>
    <xdr:cxnSp macro="">
      <xdr:nvCxnSpPr>
        <xdr:cNvPr id="698" name="直線コネクタ 697"/>
        <xdr:cNvCxnSpPr/>
      </xdr:nvCxnSpPr>
      <xdr:spPr>
        <a:xfrm flipV="1">
          <a:off x="13703300" y="16330028"/>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0" name="テキスト ボックス 699"/>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5111</xdr:rowOff>
    </xdr:from>
    <xdr:to>
      <xdr:col>19</xdr:col>
      <xdr:colOff>644525</xdr:colOff>
      <xdr:row>95</xdr:row>
      <xdr:rowOff>47079</xdr:rowOff>
    </xdr:to>
    <xdr:cxnSp macro="">
      <xdr:nvCxnSpPr>
        <xdr:cNvPr id="701" name="直線コネクタ 700"/>
        <xdr:cNvCxnSpPr/>
      </xdr:nvCxnSpPr>
      <xdr:spPr>
        <a:xfrm>
          <a:off x="12814300" y="16292861"/>
          <a:ext cx="889000" cy="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3" name="テキスト ボックス 702"/>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5" name="テキスト ボックス 704"/>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1442</xdr:rowOff>
    </xdr:from>
    <xdr:to>
      <xdr:col>23</xdr:col>
      <xdr:colOff>568325</xdr:colOff>
      <xdr:row>95</xdr:row>
      <xdr:rowOff>103042</xdr:rowOff>
    </xdr:to>
    <xdr:sp macro="" textlink="">
      <xdr:nvSpPr>
        <xdr:cNvPr id="711" name="円/楕円 710"/>
        <xdr:cNvSpPr/>
      </xdr:nvSpPr>
      <xdr:spPr>
        <a:xfrm>
          <a:off x="16268700" y="162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24319</xdr:rowOff>
    </xdr:from>
    <xdr:ext cx="534377" cy="259045"/>
    <xdr:sp macro="" textlink="">
      <xdr:nvSpPr>
        <xdr:cNvPr id="712" name="公債費該当値テキスト"/>
        <xdr:cNvSpPr txBox="1"/>
      </xdr:nvSpPr>
      <xdr:spPr>
        <a:xfrm>
          <a:off x="16370300" y="1614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35,591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12548</xdr:rowOff>
    </xdr:from>
    <xdr:to>
      <xdr:col>22</xdr:col>
      <xdr:colOff>415925</xdr:colOff>
      <xdr:row>95</xdr:row>
      <xdr:rowOff>114148</xdr:rowOff>
    </xdr:to>
    <xdr:sp macro="" textlink="">
      <xdr:nvSpPr>
        <xdr:cNvPr id="713" name="円/楕円 712"/>
        <xdr:cNvSpPr/>
      </xdr:nvSpPr>
      <xdr:spPr>
        <a:xfrm>
          <a:off x="15430500" y="163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130675</xdr:rowOff>
    </xdr:from>
    <xdr:ext cx="534377" cy="259045"/>
    <xdr:sp macro="" textlink="">
      <xdr:nvSpPr>
        <xdr:cNvPr id="714" name="テキスト ボックス 713"/>
        <xdr:cNvSpPr txBox="1"/>
      </xdr:nvSpPr>
      <xdr:spPr>
        <a:xfrm>
          <a:off x="15214111" y="1607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162928</xdr:rowOff>
    </xdr:from>
    <xdr:to>
      <xdr:col>21</xdr:col>
      <xdr:colOff>212725</xdr:colOff>
      <xdr:row>95</xdr:row>
      <xdr:rowOff>93078</xdr:rowOff>
    </xdr:to>
    <xdr:sp macro="" textlink="">
      <xdr:nvSpPr>
        <xdr:cNvPr id="715" name="円/楕円 714"/>
        <xdr:cNvSpPr/>
      </xdr:nvSpPr>
      <xdr:spPr>
        <a:xfrm>
          <a:off x="14541500" y="162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109605</xdr:rowOff>
    </xdr:from>
    <xdr:ext cx="534377" cy="259045"/>
    <xdr:sp macro="" textlink="">
      <xdr:nvSpPr>
        <xdr:cNvPr id="716" name="テキスト ボックス 715"/>
        <xdr:cNvSpPr txBox="1"/>
      </xdr:nvSpPr>
      <xdr:spPr>
        <a:xfrm>
          <a:off x="14325111" y="160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167729</xdr:rowOff>
    </xdr:from>
    <xdr:to>
      <xdr:col>20</xdr:col>
      <xdr:colOff>9525</xdr:colOff>
      <xdr:row>95</xdr:row>
      <xdr:rowOff>97879</xdr:rowOff>
    </xdr:to>
    <xdr:sp macro="" textlink="">
      <xdr:nvSpPr>
        <xdr:cNvPr id="717" name="円/楕円 716"/>
        <xdr:cNvSpPr/>
      </xdr:nvSpPr>
      <xdr:spPr>
        <a:xfrm>
          <a:off x="13652500" y="1628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114406</xdr:rowOff>
    </xdr:from>
    <xdr:ext cx="534377" cy="259045"/>
    <xdr:sp macro="" textlink="">
      <xdr:nvSpPr>
        <xdr:cNvPr id="718" name="テキスト ボックス 717"/>
        <xdr:cNvSpPr txBox="1"/>
      </xdr:nvSpPr>
      <xdr:spPr>
        <a:xfrm>
          <a:off x="13436111" y="1605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125761</xdr:rowOff>
    </xdr:from>
    <xdr:to>
      <xdr:col>18</xdr:col>
      <xdr:colOff>492125</xdr:colOff>
      <xdr:row>95</xdr:row>
      <xdr:rowOff>55911</xdr:rowOff>
    </xdr:to>
    <xdr:sp macro="" textlink="">
      <xdr:nvSpPr>
        <xdr:cNvPr id="719" name="円/楕円 718"/>
        <xdr:cNvSpPr/>
      </xdr:nvSpPr>
      <xdr:spPr>
        <a:xfrm>
          <a:off x="12763500" y="162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72438</xdr:rowOff>
    </xdr:from>
    <xdr:ext cx="534377" cy="259045"/>
    <xdr:sp macro="" textlink="">
      <xdr:nvSpPr>
        <xdr:cNvPr id="720" name="テキスト ボックス 719"/>
        <xdr:cNvSpPr txBox="1"/>
      </xdr:nvSpPr>
      <xdr:spPr>
        <a:xfrm>
          <a:off x="12547111" y="1601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115925</xdr:rowOff>
    </xdr:from>
    <xdr:to>
      <xdr:col>32</xdr:col>
      <xdr:colOff>186689</xdr:colOff>
      <xdr:row>38</xdr:row>
      <xdr:rowOff>139700</xdr:rowOff>
    </xdr:to>
    <xdr:cxnSp macro="">
      <xdr:nvCxnSpPr>
        <xdr:cNvPr id="742" name="直線コネクタ 741"/>
        <xdr:cNvCxnSpPr/>
      </xdr:nvCxnSpPr>
      <xdr:spPr>
        <a:xfrm flipV="1">
          <a:off x="22159595" y="5773775"/>
          <a:ext cx="1269" cy="88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62602</xdr:rowOff>
    </xdr:from>
    <xdr:ext cx="469744" cy="259045"/>
    <xdr:sp macro="" textlink="">
      <xdr:nvSpPr>
        <xdr:cNvPr id="745" name="諸支出金最大値テキスト"/>
        <xdr:cNvSpPr txBox="1"/>
      </xdr:nvSpPr>
      <xdr:spPr>
        <a:xfrm>
          <a:off x="22212300" y="5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33</xdr:row>
      <xdr:rowOff>115925</xdr:rowOff>
    </xdr:from>
    <xdr:to>
      <xdr:col>32</xdr:col>
      <xdr:colOff>276225</xdr:colOff>
      <xdr:row>33</xdr:row>
      <xdr:rowOff>115925</xdr:rowOff>
    </xdr:to>
    <xdr:cxnSp macro="">
      <xdr:nvCxnSpPr>
        <xdr:cNvPr id="746" name="直線コネクタ 745"/>
        <xdr:cNvCxnSpPr/>
      </xdr:nvCxnSpPr>
      <xdr:spPr>
        <a:xfrm>
          <a:off x="22072600" y="577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67919</xdr:rowOff>
    </xdr:from>
    <xdr:to>
      <xdr:col>32</xdr:col>
      <xdr:colOff>187325</xdr:colOff>
      <xdr:row>33</xdr:row>
      <xdr:rowOff>115925</xdr:rowOff>
    </xdr:to>
    <xdr:cxnSp macro="">
      <xdr:nvCxnSpPr>
        <xdr:cNvPr id="747" name="直線コネクタ 746"/>
        <xdr:cNvCxnSpPr/>
      </xdr:nvCxnSpPr>
      <xdr:spPr>
        <a:xfrm>
          <a:off x="21323300" y="5725769"/>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165625</xdr:rowOff>
    </xdr:from>
    <xdr:ext cx="378565" cy="259045"/>
    <xdr:sp macro="" textlink="">
      <xdr:nvSpPr>
        <xdr:cNvPr id="748" name="諸支出金平均値テキスト"/>
        <xdr:cNvSpPr txBox="1"/>
      </xdr:nvSpPr>
      <xdr:spPr>
        <a:xfrm>
          <a:off x="22212300" y="65092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15748</xdr:rowOff>
    </xdr:from>
    <xdr:to>
      <xdr:col>32</xdr:col>
      <xdr:colOff>238125</xdr:colOff>
      <xdr:row>38</xdr:row>
      <xdr:rowOff>117348</xdr:rowOff>
    </xdr:to>
    <xdr:sp macro="" textlink="">
      <xdr:nvSpPr>
        <xdr:cNvPr id="749" name="フローチャート : 判断 748"/>
        <xdr:cNvSpPr/>
      </xdr:nvSpPr>
      <xdr:spPr>
        <a:xfrm>
          <a:off x="22110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67919</xdr:rowOff>
    </xdr:from>
    <xdr:to>
      <xdr:col>31</xdr:col>
      <xdr:colOff>34925</xdr:colOff>
      <xdr:row>33</xdr:row>
      <xdr:rowOff>145643</xdr:rowOff>
    </xdr:to>
    <xdr:cxnSp macro="">
      <xdr:nvCxnSpPr>
        <xdr:cNvPr id="750" name="直線コネクタ 749"/>
        <xdr:cNvCxnSpPr/>
      </xdr:nvCxnSpPr>
      <xdr:spPr>
        <a:xfrm flipV="1">
          <a:off x="20434300" y="572576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9804</xdr:rowOff>
    </xdr:from>
    <xdr:to>
      <xdr:col>31</xdr:col>
      <xdr:colOff>85725</xdr:colOff>
      <xdr:row>38</xdr:row>
      <xdr:rowOff>111404</xdr:rowOff>
    </xdr:to>
    <xdr:sp macro="" textlink="">
      <xdr:nvSpPr>
        <xdr:cNvPr id="751" name="フローチャート : 判断 750"/>
        <xdr:cNvSpPr/>
      </xdr:nvSpPr>
      <xdr:spPr>
        <a:xfrm>
          <a:off x="21272500" y="65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102531</xdr:rowOff>
    </xdr:from>
    <xdr:ext cx="378565" cy="259045"/>
    <xdr:sp macro="" textlink="">
      <xdr:nvSpPr>
        <xdr:cNvPr id="752" name="テキスト ボックス 751"/>
        <xdr:cNvSpPr txBox="1"/>
      </xdr:nvSpPr>
      <xdr:spPr>
        <a:xfrm>
          <a:off x="21134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14427</xdr:rowOff>
    </xdr:from>
    <xdr:to>
      <xdr:col>29</xdr:col>
      <xdr:colOff>517525</xdr:colOff>
      <xdr:row>33</xdr:row>
      <xdr:rowOff>145643</xdr:rowOff>
    </xdr:to>
    <xdr:cxnSp macro="">
      <xdr:nvCxnSpPr>
        <xdr:cNvPr id="753" name="直線コネクタ 752"/>
        <xdr:cNvCxnSpPr/>
      </xdr:nvCxnSpPr>
      <xdr:spPr>
        <a:xfrm>
          <a:off x="19545300" y="5672277"/>
          <a:ext cx="889000" cy="1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141935</xdr:rowOff>
    </xdr:from>
    <xdr:to>
      <xdr:col>29</xdr:col>
      <xdr:colOff>568325</xdr:colOff>
      <xdr:row>38</xdr:row>
      <xdr:rowOff>72086</xdr:rowOff>
    </xdr:to>
    <xdr:sp macro="" textlink="">
      <xdr:nvSpPr>
        <xdr:cNvPr id="754" name="フローチャート : 判断 753"/>
        <xdr:cNvSpPr/>
      </xdr:nvSpPr>
      <xdr:spPr>
        <a:xfrm>
          <a:off x="203835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63213</xdr:rowOff>
    </xdr:from>
    <xdr:ext cx="378565" cy="259045"/>
    <xdr:sp macro="" textlink="">
      <xdr:nvSpPr>
        <xdr:cNvPr id="755" name="テキスト ボックス 754"/>
        <xdr:cNvSpPr txBox="1"/>
      </xdr:nvSpPr>
      <xdr:spPr>
        <a:xfrm>
          <a:off x="20245017" y="6578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81636</xdr:rowOff>
    </xdr:from>
    <xdr:to>
      <xdr:col>28</xdr:col>
      <xdr:colOff>314325</xdr:colOff>
      <xdr:row>33</xdr:row>
      <xdr:rowOff>14427</xdr:rowOff>
    </xdr:to>
    <xdr:cxnSp macro="">
      <xdr:nvCxnSpPr>
        <xdr:cNvPr id="756" name="直線コネクタ 755"/>
        <xdr:cNvCxnSpPr/>
      </xdr:nvCxnSpPr>
      <xdr:spPr>
        <a:xfrm>
          <a:off x="18656300" y="5568036"/>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203</xdr:rowOff>
    </xdr:from>
    <xdr:to>
      <xdr:col>28</xdr:col>
      <xdr:colOff>365125</xdr:colOff>
      <xdr:row>38</xdr:row>
      <xdr:rowOff>101803</xdr:rowOff>
    </xdr:to>
    <xdr:sp macro="" textlink="">
      <xdr:nvSpPr>
        <xdr:cNvPr id="757" name="フローチャート : 判断 756"/>
        <xdr:cNvSpPr/>
      </xdr:nvSpPr>
      <xdr:spPr>
        <a:xfrm>
          <a:off x="19494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92930</xdr:rowOff>
    </xdr:from>
    <xdr:ext cx="378565" cy="259045"/>
    <xdr:sp macro="" textlink="">
      <xdr:nvSpPr>
        <xdr:cNvPr id="758" name="テキスト ボックス 757"/>
        <xdr:cNvSpPr txBox="1"/>
      </xdr:nvSpPr>
      <xdr:spPr>
        <a:xfrm>
          <a:off x="19356017" y="660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161595</xdr:rowOff>
    </xdr:from>
    <xdr:to>
      <xdr:col>27</xdr:col>
      <xdr:colOff>161925</xdr:colOff>
      <xdr:row>38</xdr:row>
      <xdr:rowOff>91745</xdr:rowOff>
    </xdr:to>
    <xdr:sp macro="" textlink="">
      <xdr:nvSpPr>
        <xdr:cNvPr id="759" name="フローチャート : 判断 758"/>
        <xdr:cNvSpPr/>
      </xdr:nvSpPr>
      <xdr:spPr>
        <a:xfrm>
          <a:off x="18605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82872</xdr:rowOff>
    </xdr:from>
    <xdr:ext cx="378565" cy="259045"/>
    <xdr:sp macro="" textlink="">
      <xdr:nvSpPr>
        <xdr:cNvPr id="760" name="テキスト ボックス 759"/>
        <xdr:cNvSpPr txBox="1"/>
      </xdr:nvSpPr>
      <xdr:spPr>
        <a:xfrm>
          <a:off x="18467017" y="659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65125</xdr:rowOff>
    </xdr:from>
    <xdr:to>
      <xdr:col>32</xdr:col>
      <xdr:colOff>238125</xdr:colOff>
      <xdr:row>33</xdr:row>
      <xdr:rowOff>166725</xdr:rowOff>
    </xdr:to>
    <xdr:sp macro="" textlink="">
      <xdr:nvSpPr>
        <xdr:cNvPr id="766" name="円/楕円 765"/>
        <xdr:cNvSpPr/>
      </xdr:nvSpPr>
      <xdr:spPr>
        <a:xfrm>
          <a:off x="22110700" y="57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18152</xdr:rowOff>
    </xdr:from>
    <xdr:ext cx="469744" cy="259045"/>
    <xdr:sp macro="" textlink="">
      <xdr:nvSpPr>
        <xdr:cNvPr id="767" name="諸支出金該当値テキスト"/>
        <xdr:cNvSpPr txBox="1"/>
      </xdr:nvSpPr>
      <xdr:spPr>
        <a:xfrm>
          <a:off x="22212300" y="56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17119</xdr:rowOff>
    </xdr:from>
    <xdr:to>
      <xdr:col>31</xdr:col>
      <xdr:colOff>85725</xdr:colOff>
      <xdr:row>33</xdr:row>
      <xdr:rowOff>118719</xdr:rowOff>
    </xdr:to>
    <xdr:sp macro="" textlink="">
      <xdr:nvSpPr>
        <xdr:cNvPr id="768" name="円/楕円 767"/>
        <xdr:cNvSpPr/>
      </xdr:nvSpPr>
      <xdr:spPr>
        <a:xfrm>
          <a:off x="21272500" y="56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135246</xdr:rowOff>
    </xdr:from>
    <xdr:ext cx="469744" cy="259045"/>
    <xdr:sp macro="" textlink="">
      <xdr:nvSpPr>
        <xdr:cNvPr id="769" name="テキスト ボックス 768"/>
        <xdr:cNvSpPr txBox="1"/>
      </xdr:nvSpPr>
      <xdr:spPr>
        <a:xfrm>
          <a:off x="21088427" y="545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94843</xdr:rowOff>
    </xdr:from>
    <xdr:to>
      <xdr:col>29</xdr:col>
      <xdr:colOff>568325</xdr:colOff>
      <xdr:row>34</xdr:row>
      <xdr:rowOff>24993</xdr:rowOff>
    </xdr:to>
    <xdr:sp macro="" textlink="">
      <xdr:nvSpPr>
        <xdr:cNvPr id="770" name="円/楕円 769"/>
        <xdr:cNvSpPr/>
      </xdr:nvSpPr>
      <xdr:spPr>
        <a:xfrm>
          <a:off x="20383500" y="57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41520</xdr:rowOff>
    </xdr:from>
    <xdr:ext cx="469744" cy="259045"/>
    <xdr:sp macro="" textlink="">
      <xdr:nvSpPr>
        <xdr:cNvPr id="771" name="テキスト ボックス 770"/>
        <xdr:cNvSpPr txBox="1"/>
      </xdr:nvSpPr>
      <xdr:spPr>
        <a:xfrm>
          <a:off x="20199427" y="55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135077</xdr:rowOff>
    </xdr:from>
    <xdr:to>
      <xdr:col>28</xdr:col>
      <xdr:colOff>365125</xdr:colOff>
      <xdr:row>33</xdr:row>
      <xdr:rowOff>65227</xdr:rowOff>
    </xdr:to>
    <xdr:sp macro="" textlink="">
      <xdr:nvSpPr>
        <xdr:cNvPr id="772" name="円/楕円 771"/>
        <xdr:cNvSpPr/>
      </xdr:nvSpPr>
      <xdr:spPr>
        <a:xfrm>
          <a:off x="19494500" y="56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81754</xdr:rowOff>
    </xdr:from>
    <xdr:ext cx="469744" cy="259045"/>
    <xdr:sp macro="" textlink="">
      <xdr:nvSpPr>
        <xdr:cNvPr id="773" name="テキスト ボックス 772"/>
        <xdr:cNvSpPr txBox="1"/>
      </xdr:nvSpPr>
      <xdr:spPr>
        <a:xfrm>
          <a:off x="19310427" y="539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30836</xdr:rowOff>
    </xdr:from>
    <xdr:to>
      <xdr:col>27</xdr:col>
      <xdr:colOff>161925</xdr:colOff>
      <xdr:row>32</xdr:row>
      <xdr:rowOff>132436</xdr:rowOff>
    </xdr:to>
    <xdr:sp macro="" textlink="">
      <xdr:nvSpPr>
        <xdr:cNvPr id="774" name="円/楕円 773"/>
        <xdr:cNvSpPr/>
      </xdr:nvSpPr>
      <xdr:spPr>
        <a:xfrm>
          <a:off x="18605500" y="5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148963</xdr:rowOff>
    </xdr:from>
    <xdr:ext cx="469744" cy="259045"/>
    <xdr:sp macro="" textlink="">
      <xdr:nvSpPr>
        <xdr:cNvPr id="775" name="テキスト ボックス 774"/>
        <xdr:cNvSpPr txBox="1"/>
      </xdr:nvSpPr>
      <xdr:spPr>
        <a:xfrm>
          <a:off x="18421427" y="529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民生費は、住民一人当たり</a:t>
          </a:r>
          <a:r>
            <a:rPr lang="en-US" altLang="ja-JP" sz="1100" b="0" i="0" baseline="0">
              <a:solidFill>
                <a:schemeClr val="dk1"/>
              </a:solidFill>
              <a:effectLst/>
              <a:latin typeface="+mn-lt"/>
              <a:ea typeface="+mn-ea"/>
              <a:cs typeface="+mn-cs"/>
            </a:rPr>
            <a:t>175,213</a:t>
          </a:r>
          <a:r>
            <a:rPr lang="ja-JP" altLang="ja-JP" sz="1100" b="0" i="0" baseline="0">
              <a:solidFill>
                <a:schemeClr val="dk1"/>
              </a:solidFill>
              <a:effectLst/>
              <a:latin typeface="+mn-lt"/>
              <a:ea typeface="+mn-ea"/>
              <a:cs typeface="+mn-cs"/>
            </a:rPr>
            <a:t>円となっており、決算額全体の約４</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％を占めている。平成２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年度から増加傾向にあるが、子ども・子育て支援や、障害者福祉など社会保障費によるものである。</a:t>
          </a:r>
          <a:endParaRPr lang="ja-JP" altLang="ja-JP" sz="1400">
            <a:effectLst/>
          </a:endParaRPr>
        </a:p>
        <a:p>
          <a:r>
            <a:rPr kumimoji="1" lang="ja-JP" altLang="ja-JP" sz="1100">
              <a:solidFill>
                <a:schemeClr val="dk1"/>
              </a:solidFill>
              <a:effectLst/>
              <a:latin typeface="+mn-lt"/>
              <a:ea typeface="+mn-ea"/>
              <a:cs typeface="+mn-cs"/>
            </a:rPr>
            <a:t>公債費は、投資経費の抑制等により減少傾向にあるが、</a:t>
          </a:r>
          <a:r>
            <a:rPr kumimoji="1" lang="ja-JP" altLang="en-US" sz="1100">
              <a:solidFill>
                <a:schemeClr val="dk1"/>
              </a:solidFill>
              <a:effectLst/>
              <a:latin typeface="+mn-lt"/>
              <a:ea typeface="+mn-ea"/>
              <a:cs typeface="+mn-cs"/>
            </a:rPr>
            <a:t>平成２８年度は微増し、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上回っているため、今後も適正な市債の発行に努めていきたい。</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平成２８年度は、実質収支で黒字となったが、財政調整基金を取り崩すこととなり、前年度に比べ、実質収支額、実質単年度収支とも悪化している。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今</a:t>
          </a:r>
          <a:r>
            <a:rPr lang="ja-JP" altLang="ja-JP" sz="1100" b="0" i="0" baseline="0">
              <a:solidFill>
                <a:schemeClr val="dk1"/>
              </a:solidFill>
              <a:effectLst/>
              <a:latin typeface="+mn-lt"/>
              <a:ea typeface="+mn-ea"/>
              <a:cs typeface="+mn-cs"/>
            </a:rPr>
            <a:t>後も景気の大幅な回復は期待できず、扶助費など社会保障関係の経費は増加傾向にあるため、引き続き厳しい財政状況が想定される。そのため、財政力の強化に向けた取組みを中心に財政基盤の一層の強化に努め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徳島県徳島市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年度は、国民健康保険事業特別会計を除いた一般会計、特別会計及び企業会計で概ね黒字が維持されている。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国民健康保険事業特別会計は、</a:t>
          </a:r>
          <a:r>
            <a:rPr lang="ja-JP" altLang="en-US" sz="1100" b="0" i="0" baseline="0">
              <a:solidFill>
                <a:schemeClr val="dk1"/>
              </a:solidFill>
              <a:effectLst/>
              <a:latin typeface="+mn-lt"/>
              <a:ea typeface="+mn-ea"/>
              <a:cs typeface="+mn-cs"/>
            </a:rPr>
            <a:t>前年度に続いて</a:t>
          </a:r>
          <a:r>
            <a:rPr lang="ja-JP" altLang="ja-JP" sz="1100" b="0" i="0" baseline="0">
              <a:solidFill>
                <a:schemeClr val="dk1"/>
              </a:solidFill>
              <a:effectLst/>
              <a:latin typeface="+mn-lt"/>
              <a:ea typeface="+mn-ea"/>
              <a:cs typeface="+mn-cs"/>
            </a:rPr>
            <a:t>の赤字決算であり、被保険者の減少による保険料</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減少が</a:t>
          </a:r>
          <a:r>
            <a:rPr lang="ja-JP" altLang="en-US" sz="1100" b="0" i="0" baseline="0">
              <a:solidFill>
                <a:schemeClr val="dk1"/>
              </a:solidFill>
              <a:effectLst/>
              <a:latin typeface="+mn-lt"/>
              <a:ea typeface="+mn-ea"/>
              <a:cs typeface="+mn-cs"/>
            </a:rPr>
            <a:t>続いている。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平成２５年度までのその他会計（赤字）について、食肉センター事業特別会計が平成２１年度に経営健全化計画を策定し、累積赤字解消を目指して経営健全化に取り組んだ結果、平成２５年度末に累積赤字を解消している。また、商業観光施設事業会計において、平成２５年度に赤字が発生したものの、平成２６年度には解消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2" sqref="B2"/>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95921532</v>
      </c>
      <c r="BO4" s="381"/>
      <c r="BP4" s="381"/>
      <c r="BQ4" s="381"/>
      <c r="BR4" s="381"/>
      <c r="BS4" s="381"/>
      <c r="BT4" s="381"/>
      <c r="BU4" s="382"/>
      <c r="BV4" s="380">
        <v>98898717</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0.2</v>
      </c>
      <c r="CU4" s="387"/>
      <c r="CV4" s="387"/>
      <c r="CW4" s="387"/>
      <c r="CX4" s="387"/>
      <c r="CY4" s="387"/>
      <c r="CZ4" s="387"/>
      <c r="DA4" s="388"/>
      <c r="DB4" s="386">
        <v>1.9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95061777</v>
      </c>
      <c r="BO5" s="418"/>
      <c r="BP5" s="418"/>
      <c r="BQ5" s="418"/>
      <c r="BR5" s="418"/>
      <c r="BS5" s="418"/>
      <c r="BT5" s="418"/>
      <c r="BU5" s="419"/>
      <c r="BV5" s="417">
        <v>97238484</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96.8</v>
      </c>
      <c r="CU5" s="415"/>
      <c r="CV5" s="415"/>
      <c r="CW5" s="415"/>
      <c r="CX5" s="415"/>
      <c r="CY5" s="415"/>
      <c r="CZ5" s="415"/>
      <c r="DA5" s="416"/>
      <c r="DB5" s="414">
        <v>93.9</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859755</v>
      </c>
      <c r="BO6" s="418"/>
      <c r="BP6" s="418"/>
      <c r="BQ6" s="418"/>
      <c r="BR6" s="418"/>
      <c r="BS6" s="418"/>
      <c r="BT6" s="418"/>
      <c r="BU6" s="419"/>
      <c r="BV6" s="417">
        <v>1660233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104.2</v>
      </c>
      <c r="CU6" s="455"/>
      <c r="CV6" s="455"/>
      <c r="CW6" s="455"/>
      <c r="CX6" s="455"/>
      <c r="CY6" s="455"/>
      <c r="CZ6" s="455"/>
      <c r="DA6" s="456"/>
      <c r="DB6" s="454">
        <v>102.6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730438</v>
      </c>
      <c r="BO7" s="418"/>
      <c r="BP7" s="418"/>
      <c r="BQ7" s="418"/>
      <c r="BR7" s="418"/>
      <c r="BS7" s="418"/>
      <c r="BT7" s="418"/>
      <c r="BU7" s="419"/>
      <c r="BV7" s="417">
        <v>613429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53866290</v>
      </c>
      <c r="CU7" s="418"/>
      <c r="CV7" s="418"/>
      <c r="CW7" s="418"/>
      <c r="CX7" s="418"/>
      <c r="CY7" s="418"/>
      <c r="CZ7" s="418"/>
      <c r="DA7" s="419"/>
      <c r="DB7" s="417">
        <v>54540196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129317</v>
      </c>
      <c r="BO8" s="418"/>
      <c r="BP8" s="418"/>
      <c r="BQ8" s="418"/>
      <c r="BR8" s="418"/>
      <c r="BS8" s="418"/>
      <c r="BT8" s="418"/>
      <c r="BU8" s="419"/>
      <c r="BV8" s="417">
        <v>1046804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0.81</v>
      </c>
      <c r="CU8" s="458"/>
      <c r="CV8" s="458"/>
      <c r="CW8" s="458"/>
      <c r="CX8" s="458"/>
      <c r="CY8" s="458"/>
      <c r="CZ8" s="458"/>
      <c r="DA8" s="459"/>
      <c r="DB8" s="457">
        <v>0.81</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258554</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-917487</v>
      </c>
      <c r="BO9" s="418"/>
      <c r="BP9" s="418"/>
      <c r="BQ9" s="418"/>
      <c r="BR9" s="418"/>
      <c r="BS9" s="418"/>
      <c r="BT9" s="418"/>
      <c r="BU9" s="419"/>
      <c r="BV9" s="417">
        <v>-270290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14.6</v>
      </c>
      <c r="CU9" s="415"/>
      <c r="CV9" s="415"/>
      <c r="CW9" s="415"/>
      <c r="CX9" s="415"/>
      <c r="CY9" s="415"/>
      <c r="CZ9" s="415"/>
      <c r="DA9" s="416"/>
      <c r="DB9" s="414">
        <v>14.2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264548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11356</v>
      </c>
      <c r="BO10" s="418"/>
      <c r="BP10" s="418"/>
      <c r="BQ10" s="418"/>
      <c r="BR10" s="418"/>
      <c r="BS10" s="418"/>
      <c r="BT10" s="418"/>
      <c r="BU10" s="419"/>
      <c r="BV10" s="417">
        <v>17725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256008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990715</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254256</v>
      </c>
      <c r="S13" s="499"/>
      <c r="T13" s="499"/>
      <c r="U13" s="499"/>
      <c r="V13" s="500"/>
      <c r="W13" s="433" t="s">
        <v>124</v>
      </c>
      <c r="X13" s="434"/>
      <c r="Y13" s="434"/>
      <c r="Z13" s="434"/>
      <c r="AA13" s="434"/>
      <c r="AB13" s="424"/>
      <c r="AC13" s="468">
        <v>4248</v>
      </c>
      <c r="AD13" s="469"/>
      <c r="AE13" s="469"/>
      <c r="AF13" s="469"/>
      <c r="AG13" s="508"/>
      <c r="AH13" s="468">
        <v>4268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-1896846</v>
      </c>
      <c r="BO13" s="418"/>
      <c r="BP13" s="418"/>
      <c r="BQ13" s="418"/>
      <c r="BR13" s="418"/>
      <c r="BS13" s="418"/>
      <c r="BT13" s="418"/>
      <c r="BU13" s="419"/>
      <c r="BV13" s="417">
        <v>-252565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6.5</v>
      </c>
      <c r="CU13" s="415"/>
      <c r="CV13" s="415"/>
      <c r="CW13" s="415"/>
      <c r="CX13" s="415"/>
      <c r="CY13" s="415"/>
      <c r="CZ13" s="415"/>
      <c r="DA13" s="416"/>
      <c r="DB13" s="414">
        <v>6.5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256451</v>
      </c>
      <c r="S14" s="499"/>
      <c r="T14" s="499"/>
      <c r="U14" s="499"/>
      <c r="V14" s="500"/>
      <c r="W14" s="407"/>
      <c r="X14" s="408"/>
      <c r="Y14" s="408"/>
      <c r="Z14" s="408"/>
      <c r="AA14" s="408"/>
      <c r="AB14" s="397"/>
      <c r="AC14" s="501">
        <v>3.9</v>
      </c>
      <c r="AD14" s="502"/>
      <c r="AE14" s="502"/>
      <c r="AF14" s="502"/>
      <c r="AG14" s="503"/>
      <c r="AH14" s="501">
        <v>3.9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74.2</v>
      </c>
      <c r="CU14" s="513"/>
      <c r="CV14" s="513"/>
      <c r="CW14" s="513"/>
      <c r="CX14" s="513"/>
      <c r="CY14" s="513"/>
      <c r="CZ14" s="513"/>
      <c r="DA14" s="514"/>
      <c r="DB14" s="512">
        <v>71.2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254818</v>
      </c>
      <c r="S15" s="499"/>
      <c r="T15" s="499"/>
      <c r="U15" s="499"/>
      <c r="V15" s="500"/>
      <c r="W15" s="433" t="s">
        <v>131</v>
      </c>
      <c r="X15" s="434"/>
      <c r="Y15" s="434"/>
      <c r="Z15" s="434"/>
      <c r="AA15" s="434"/>
      <c r="AB15" s="424"/>
      <c r="AC15" s="468">
        <v>21836</v>
      </c>
      <c r="AD15" s="469"/>
      <c r="AE15" s="469"/>
      <c r="AF15" s="469"/>
      <c r="AG15" s="508"/>
      <c r="AH15" s="468">
        <v>21449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32883649</v>
      </c>
      <c r="BO15" s="381"/>
      <c r="BP15" s="381"/>
      <c r="BQ15" s="381"/>
      <c r="BR15" s="381"/>
      <c r="BS15" s="381"/>
      <c r="BT15" s="381"/>
      <c r="BU15" s="382"/>
      <c r="BV15" s="380">
        <v>33438982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19.8</v>
      </c>
      <c r="AD16" s="502"/>
      <c r="AE16" s="502"/>
      <c r="AF16" s="502"/>
      <c r="AG16" s="503"/>
      <c r="AH16" s="501">
        <v>19.600000000000001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40389483</v>
      </c>
      <c r="BO16" s="418"/>
      <c r="BP16" s="418"/>
      <c r="BQ16" s="418"/>
      <c r="BR16" s="418"/>
      <c r="BS16" s="418"/>
      <c r="BT16" s="418"/>
      <c r="BU16" s="419"/>
      <c r="BV16" s="417">
        <v>40647586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84025</v>
      </c>
      <c r="AD17" s="469"/>
      <c r="AE17" s="469"/>
      <c r="AF17" s="469"/>
      <c r="AG17" s="508"/>
      <c r="AH17" s="468">
        <v>83487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42482477</v>
      </c>
      <c r="BO17" s="418"/>
      <c r="BP17" s="418"/>
      <c r="BQ17" s="418"/>
      <c r="BR17" s="418"/>
      <c r="BS17" s="418"/>
      <c r="BT17" s="418"/>
      <c r="BU17" s="419"/>
      <c r="BV17" s="417">
        <v>43223227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191.39</v>
      </c>
      <c r="M18" s="530"/>
      <c r="N18" s="530"/>
      <c r="O18" s="530"/>
      <c r="P18" s="530"/>
      <c r="Q18" s="530"/>
      <c r="R18" s="531"/>
      <c r="S18" s="531"/>
      <c r="T18" s="531"/>
      <c r="U18" s="531"/>
      <c r="V18" s="532"/>
      <c r="W18" s="435"/>
      <c r="X18" s="436"/>
      <c r="Y18" s="436"/>
      <c r="Z18" s="436"/>
      <c r="AA18" s="436"/>
      <c r="AB18" s="427"/>
      <c r="AC18" s="533">
        <v>76.3</v>
      </c>
      <c r="AD18" s="534"/>
      <c r="AE18" s="534"/>
      <c r="AF18" s="534"/>
      <c r="AG18" s="535"/>
      <c r="AH18" s="533">
        <v>76.5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52880815</v>
      </c>
      <c r="BO18" s="418"/>
      <c r="BP18" s="418"/>
      <c r="BQ18" s="418"/>
      <c r="BR18" s="418"/>
      <c r="BS18" s="418"/>
      <c r="BT18" s="418"/>
      <c r="BU18" s="419"/>
      <c r="BV18" s="417">
        <v>52392973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1351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60747636</v>
      </c>
      <c r="BO19" s="418"/>
      <c r="BP19" s="418"/>
      <c r="BQ19" s="418"/>
      <c r="BR19" s="418"/>
      <c r="BS19" s="418"/>
      <c r="BT19" s="418"/>
      <c r="BU19" s="419"/>
      <c r="BV19" s="417">
        <v>61105246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115015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97557031</v>
      </c>
      <c r="BO23" s="418"/>
      <c r="BP23" s="418"/>
      <c r="BQ23" s="418"/>
      <c r="BR23" s="418"/>
      <c r="BS23" s="418"/>
      <c r="BT23" s="418"/>
      <c r="BU23" s="419"/>
      <c r="BV23" s="417">
        <v>97623444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11180</v>
      </c>
      <c r="R24" s="469"/>
      <c r="S24" s="469"/>
      <c r="T24" s="469"/>
      <c r="U24" s="469"/>
      <c r="V24" s="508"/>
      <c r="W24" s="563"/>
      <c r="X24" s="551"/>
      <c r="Y24" s="552"/>
      <c r="Z24" s="467" t="s">
        <v>154</v>
      </c>
      <c r="AA24" s="447"/>
      <c r="AB24" s="447"/>
      <c r="AC24" s="447"/>
      <c r="AD24" s="447"/>
      <c r="AE24" s="447"/>
      <c r="AF24" s="447"/>
      <c r="AG24" s="448"/>
      <c r="AH24" s="468">
        <v>1864</v>
      </c>
      <c r="AI24" s="469"/>
      <c r="AJ24" s="469"/>
      <c r="AK24" s="469"/>
      <c r="AL24" s="508"/>
      <c r="AM24" s="468">
        <v>6080368</v>
      </c>
      <c r="AN24" s="469"/>
      <c r="AO24" s="469"/>
      <c r="AP24" s="469"/>
      <c r="AQ24" s="469"/>
      <c r="AR24" s="508"/>
      <c r="AS24" s="468">
        <v>3262</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75579835</v>
      </c>
      <c r="BO24" s="418"/>
      <c r="BP24" s="418"/>
      <c r="BQ24" s="418"/>
      <c r="BR24" s="418"/>
      <c r="BS24" s="418"/>
      <c r="BT24" s="418"/>
      <c r="BU24" s="419"/>
      <c r="BV24" s="417">
        <v>75837523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8700</v>
      </c>
      <c r="R25" s="469"/>
      <c r="S25" s="469"/>
      <c r="T25" s="469"/>
      <c r="U25" s="469"/>
      <c r="V25" s="508"/>
      <c r="W25" s="563"/>
      <c r="X25" s="551"/>
      <c r="Y25" s="552"/>
      <c r="Z25" s="467" t="s">
        <v>157</v>
      </c>
      <c r="AA25" s="447"/>
      <c r="AB25" s="447"/>
      <c r="AC25" s="447"/>
      <c r="AD25" s="447"/>
      <c r="AE25" s="447"/>
      <c r="AF25" s="447"/>
      <c r="AG25" s="448"/>
      <c r="AH25" s="468">
        <v>247</v>
      </c>
      <c r="AI25" s="469"/>
      <c r="AJ25" s="469"/>
      <c r="AK25" s="469"/>
      <c r="AL25" s="508"/>
      <c r="AM25" s="468">
        <v>764712</v>
      </c>
      <c r="AN25" s="469"/>
      <c r="AO25" s="469"/>
      <c r="AP25" s="469"/>
      <c r="AQ25" s="469"/>
      <c r="AR25" s="508"/>
      <c r="AS25" s="468">
        <v>3096</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5908799</v>
      </c>
      <c r="BO25" s="381"/>
      <c r="BP25" s="381"/>
      <c r="BQ25" s="381"/>
      <c r="BR25" s="381"/>
      <c r="BS25" s="381"/>
      <c r="BT25" s="381"/>
      <c r="BU25" s="382"/>
      <c r="BV25" s="380">
        <v>5503845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7400</v>
      </c>
      <c r="R26" s="469"/>
      <c r="S26" s="469"/>
      <c r="T26" s="469"/>
      <c r="U26" s="469"/>
      <c r="V26" s="508"/>
      <c r="W26" s="563"/>
      <c r="X26" s="551"/>
      <c r="Y26" s="552"/>
      <c r="Z26" s="467" t="s">
        <v>160</v>
      </c>
      <c r="AA26" s="573"/>
      <c r="AB26" s="573"/>
      <c r="AC26" s="573"/>
      <c r="AD26" s="573"/>
      <c r="AE26" s="573"/>
      <c r="AF26" s="573"/>
      <c r="AG26" s="574"/>
      <c r="AH26" s="468">
        <v>439</v>
      </c>
      <c r="AI26" s="469"/>
      <c r="AJ26" s="469"/>
      <c r="AK26" s="469"/>
      <c r="AL26" s="508"/>
      <c r="AM26" s="468">
        <v>1560206</v>
      </c>
      <c r="AN26" s="469"/>
      <c r="AO26" s="469"/>
      <c r="AP26" s="469"/>
      <c r="AQ26" s="469"/>
      <c r="AR26" s="508"/>
      <c r="AS26" s="468">
        <v>3554</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7140</v>
      </c>
      <c r="R27" s="469"/>
      <c r="S27" s="469"/>
      <c r="T27" s="469"/>
      <c r="U27" s="469"/>
      <c r="V27" s="508"/>
      <c r="W27" s="563"/>
      <c r="X27" s="551"/>
      <c r="Y27" s="552"/>
      <c r="Z27" s="467" t="s">
        <v>163</v>
      </c>
      <c r="AA27" s="447"/>
      <c r="AB27" s="447"/>
      <c r="AC27" s="447"/>
      <c r="AD27" s="447"/>
      <c r="AE27" s="447"/>
      <c r="AF27" s="447"/>
      <c r="AG27" s="448"/>
      <c r="AH27" s="468">
        <v>167</v>
      </c>
      <c r="AI27" s="469"/>
      <c r="AJ27" s="469"/>
      <c r="AK27" s="469"/>
      <c r="AL27" s="508"/>
      <c r="AM27" s="468">
        <v>613239</v>
      </c>
      <c r="AN27" s="469"/>
      <c r="AO27" s="469"/>
      <c r="AP27" s="469"/>
      <c r="AQ27" s="469"/>
      <c r="AR27" s="508"/>
      <c r="AS27" s="468">
        <v>3672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4445603</v>
      </c>
      <c r="BO27" s="587"/>
      <c r="BP27" s="587"/>
      <c r="BQ27" s="587"/>
      <c r="BR27" s="587"/>
      <c r="BS27" s="587"/>
      <c r="BT27" s="587"/>
      <c r="BU27" s="588"/>
      <c r="BV27" s="586">
        <v>4432306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6470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5082935</v>
      </c>
      <c r="BO28" s="381"/>
      <c r="BP28" s="381"/>
      <c r="BQ28" s="381"/>
      <c r="BR28" s="381"/>
      <c r="BS28" s="381"/>
      <c r="BT28" s="381"/>
      <c r="BU28" s="382"/>
      <c r="BV28" s="380">
        <v>5532294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28</v>
      </c>
      <c r="M29" s="469"/>
      <c r="N29" s="469"/>
      <c r="O29" s="469"/>
      <c r="P29" s="508"/>
      <c r="Q29" s="468">
        <v>6060</v>
      </c>
      <c r="R29" s="469"/>
      <c r="S29" s="469"/>
      <c r="T29" s="469"/>
      <c r="U29" s="469"/>
      <c r="V29" s="508"/>
      <c r="W29" s="564"/>
      <c r="X29" s="565"/>
      <c r="Y29" s="566"/>
      <c r="Z29" s="467" t="s">
        <v>170</v>
      </c>
      <c r="AA29" s="447"/>
      <c r="AB29" s="447"/>
      <c r="AC29" s="447"/>
      <c r="AD29" s="447"/>
      <c r="AE29" s="447"/>
      <c r="AF29" s="447"/>
      <c r="AG29" s="448"/>
      <c r="AH29" s="468">
        <v>2031</v>
      </c>
      <c r="AI29" s="469"/>
      <c r="AJ29" s="469"/>
      <c r="AK29" s="469"/>
      <c r="AL29" s="508"/>
      <c r="AM29" s="468">
        <v>6693607</v>
      </c>
      <c r="AN29" s="469"/>
      <c r="AO29" s="469"/>
      <c r="AP29" s="469"/>
      <c r="AQ29" s="469"/>
      <c r="AR29" s="508"/>
      <c r="AS29" s="468">
        <v>3296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1206409</v>
      </c>
      <c r="BO29" s="418"/>
      <c r="BP29" s="418"/>
      <c r="BQ29" s="418"/>
      <c r="BR29" s="418"/>
      <c r="BS29" s="418"/>
      <c r="BT29" s="418"/>
      <c r="BU29" s="419"/>
      <c r="BV29" s="417">
        <v>1501904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2830852</v>
      </c>
      <c r="BO30" s="587"/>
      <c r="BP30" s="587"/>
      <c r="BQ30" s="587"/>
      <c r="BR30" s="587"/>
      <c r="BS30" s="587"/>
      <c r="BT30" s="587"/>
      <c r="BU30" s="588"/>
      <c r="BV30" s="586">
        <v>2928624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徳島市国民健康保険事業特別会計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IF('各会計、関係団体の財政状況及び健全化判断比率'!B31="","",'各会計、関係団体の財政状況及び健全化判断比率'!B31)</f>
        <v>徳島市中央卸売市場事業会計</v>
      </c>
      <c r="AP34" s="599"/>
      <c r="AQ34" s="599"/>
      <c r="AR34" s="599"/>
      <c r="AS34" s="599"/>
      <c r="AT34" s="599"/>
      <c r="AU34" s="599"/>
      <c r="AV34" s="599"/>
      <c r="AW34" s="599"/>
      <c r="AX34" s="599"/>
      <c r="AY34" s="599"/>
      <c r="AZ34" s="599"/>
      <c r="BA34" s="599"/>
      <c r="BB34" s="599"/>
      <c r="BC34" s="599"/>
      <c r="BD34" s="167"/>
      <c r="BE34" s="598">
        <f>IF(BG34="","",MAX(C34:D43,U34:V43,AM34:AN43)+1)</f>
        <v>13</v>
      </c>
      <c r="BF34" s="598"/>
      <c r="BG34" s="599" t="str">
        <f>IF('各会計、関係団体の財政状況及び健全化判断比率'!B36="","",'各会計、関係団体の財政状況及び健全化判断比率'!B36)</f>
        <v>徳島市下水道事業特別会計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15</v>
      </c>
      <c r="BX34" s="598"/>
      <c r="BY34" s="599" t="str">
        <f>IF('各会計、関係団体の財政状況及び健全化判断比率'!B68="","",'各会計、関係団体の財政状況及び健全化判断比率'!B68)</f>
        <v>徳島県後期高齢者医療広域連合一般会計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公益財団法人徳島市公園緑地管理公社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徳島市奨学事業特別会計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徳島市介護保険事業特別会計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IF('各会計、関係団体の財政状況及び健全化判断比率'!B32="","",'各会計、関係団体の財政状況及び健全化判断比率'!B32)</f>
        <v>徳島市商業観光施設事業会計</v>
      </c>
      <c r="AP35" s="599"/>
      <c r="AQ35" s="599"/>
      <c r="AR35" s="599"/>
      <c r="AS35" s="599"/>
      <c r="AT35" s="599"/>
      <c r="AU35" s="599"/>
      <c r="AV35" s="599"/>
      <c r="AW35" s="599"/>
      <c r="AX35" s="599"/>
      <c r="AY35" s="599"/>
      <c r="AZ35" s="599"/>
      <c r="BA35" s="599"/>
      <c r="BB35" s="599"/>
      <c r="BC35" s="599"/>
      <c r="BD35" s="167"/>
      <c r="BE35" s="598">
        <f t="shared" ref="BE35:BE43" si="1">IF(BG35="","",BE34+1)</f>
        <v>14</v>
      </c>
      <c r="BF35" s="598"/>
      <c r="BG35" s="599" t="str">
        <f>IF('各会計、関係団体の財政状況及び健全化判断比率'!B37="","",'各会計、関係団体の財政状況及び健全化判断比率'!B37)</f>
        <v>徳島市立食肉センター事業特別会計</v>
      </c>
      <c r="BH35" s="599"/>
      <c r="BI35" s="599"/>
      <c r="BJ35" s="599"/>
      <c r="BK35" s="599"/>
      <c r="BL35" s="599"/>
      <c r="BM35" s="599"/>
      <c r="BN35" s="599"/>
      <c r="BO35" s="599"/>
      <c r="BP35" s="599"/>
      <c r="BQ35" s="599"/>
      <c r="BR35" s="599"/>
      <c r="BS35" s="599"/>
      <c r="BT35" s="599"/>
      <c r="BU35" s="599"/>
      <c r="BV35" s="167"/>
      <c r="BW35" s="598">
        <f t="shared" ref="BW35:BW43" si="2">IF(BY35="","",BW34+1)</f>
        <v>16</v>
      </c>
      <c r="BX35" s="598"/>
      <c r="BY35" s="599" t="str">
        <f>IF('各会計、関係団体の財政状況及び健全化判断比率'!B69="","",'各会計、関係団体の財政状況及び健全化判断比率'!B69)</f>
        <v>徳島県後期高齢者医療広域連合後期高齢者医療特別会計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公益財団法人徳島市地場産業振興協会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徳島市土地取得事業特別会計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徳島市後期高齢者医療事業特別会計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IF('各会計、関係団体の財政状況及び健全化判断比率'!B33="","",'各会計、関係団体の財政状況及び健全化判断比率'!B33)</f>
        <v>徳島市水道事業会計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17</v>
      </c>
      <c r="BX36" s="598"/>
      <c r="BY36" s="599" t="str">
        <f>IF('各会計、関係団体の財政状況及び健全化判断比率'!B70="","",'各会計、関係団体の財政状況及び健全化判断比率'!B70)</f>
        <v>徳島県市町村総合事務組合一般会計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公益財団法人徳島市文化振興公社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徳島市住宅新築資金等貸付事業特別会計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f t="shared" si="0"/>
        <v>11</v>
      </c>
      <c r="AN37" s="598"/>
      <c r="AO37" s="599" t="str">
        <f>IF('各会計、関係団体の財政状況及び健全化判断比率'!B34="","",'各会計、関係団体の財政状況及び健全化判断比率'!B34)</f>
        <v>徳島市営旅客自動車運送事業会計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18</v>
      </c>
      <c r="BX37" s="598"/>
      <c r="BY37" s="599" t="str">
        <f>IF('各会計、関係団体の財政状況及び健全化判断比率'!B71="","",'各会計、関係団体の財政状況及び健全化判断比率'!B71)</f>
        <v>徳島県市町村総合事務組合徳島滞納整理機構特別会計</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一般財団法人徳島市体育協会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f t="shared" si="0"/>
        <v>12</v>
      </c>
      <c r="AN38" s="598"/>
      <c r="AO38" s="599" t="str">
        <f>IF('各会計、関係団体の財政状況及び健全化判断比率'!B35="","",'各会計、関係団体の財政状況及び健全化判断比率'!B35)</f>
        <v>徳島市民病院事業会計</v>
      </c>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23</v>
      </c>
      <c r="CP38" s="598"/>
      <c r="CQ38" s="599" t="str">
        <f>IF('各会計、関係団体の財政状況及び健全化判断比率'!BS11="","",'各会計、関係団体の財政状況及び健全化判断比率'!BS11)</f>
        <v>徳島都市開発株式会社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24</v>
      </c>
      <c r="CP39" s="598"/>
      <c r="CQ39" s="599" t="str">
        <f>IF('各会計、関係団体の財政状況及び健全化判断比率'!BS12="","",'各会計、関係団体の財政状況及び健全化判断比率'!BS12)</f>
        <v>徳島市土地開発公社</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25</v>
      </c>
      <c r="CP40" s="598"/>
      <c r="CQ40" s="599" t="str">
        <f>IF('各会計、関係団体の財政状況及び健全化判断比率'!BS13="","",'各会計、関係団体の財政状況及び健全化判断比率'!BS13)</f>
        <v>公益社団法人徳島市観光協会</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N32" sqref="N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532</v>
      </c>
      <c r="D34" s="1184"/>
      <c r="E34" s="1185"/>
      <c r="F34" s="32">
        <v>2.2000000000000002</v>
      </c>
      <c r="G34" s="33">
        <v>1.0900000000000001</v>
      </c>
      <c r="H34" s="33">
        <v>0.42</v>
      </c>
      <c r="I34" s="33" t="s">
        <v>533</v>
      </c>
      <c r="J34" s="34" t="s">
        <v>534</v>
      </c>
      <c r="K34" s="22"/>
      <c r="L34" s="22"/>
      <c r="M34" s="22"/>
      <c r="N34" s="22"/>
      <c r="O34" s="22"/>
      <c r="P34" s="22"/>
    </row>
    <row r="35" spans="1:16" ht="39" customHeight="1" x14ac:dyDescent="0.15">
      <c r="A35" s="22"/>
      <c r="B35" s="35"/>
      <c r="C35" s="1178" t="s">
        <v>535</v>
      </c>
      <c r="D35" s="1179"/>
      <c r="E35" s="1180"/>
      <c r="F35" s="36">
        <v>7.95</v>
      </c>
      <c r="G35" s="37">
        <v>9.15</v>
      </c>
      <c r="H35" s="37">
        <v>8.81</v>
      </c>
      <c r="I35" s="37">
        <v>9.26</v>
      </c>
      <c r="J35" s="38">
        <v>9.67</v>
      </c>
      <c r="K35" s="22"/>
      <c r="L35" s="22"/>
      <c r="M35" s="22"/>
      <c r="N35" s="22"/>
      <c r="O35" s="22"/>
      <c r="P35" s="22"/>
    </row>
    <row r="36" spans="1:16" ht="39" customHeight="1" x14ac:dyDescent="0.15">
      <c r="A36" s="22"/>
      <c r="B36" s="35"/>
      <c r="C36" s="1178" t="s">
        <v>536</v>
      </c>
      <c r="D36" s="1179"/>
      <c r="E36" s="1180"/>
      <c r="F36" s="36">
        <v>0</v>
      </c>
      <c r="G36" s="37">
        <v>0</v>
      </c>
      <c r="H36" s="37">
        <v>0.75</v>
      </c>
      <c r="I36" s="37">
        <v>1.34</v>
      </c>
      <c r="J36" s="38">
        <v>1.83</v>
      </c>
      <c r="K36" s="22"/>
      <c r="L36" s="22"/>
      <c r="M36" s="22"/>
      <c r="N36" s="22"/>
      <c r="O36" s="22"/>
      <c r="P36" s="22"/>
    </row>
    <row r="37" spans="1:16" ht="39" customHeight="1" x14ac:dyDescent="0.15">
      <c r="A37" s="22"/>
      <c r="B37" s="35"/>
      <c r="C37" s="1178" t="s">
        <v>537</v>
      </c>
      <c r="D37" s="1179"/>
      <c r="E37" s="1180"/>
      <c r="F37" s="36">
        <v>0.66</v>
      </c>
      <c r="G37" s="37">
        <v>0.66</v>
      </c>
      <c r="H37" s="37">
        <v>0.65</v>
      </c>
      <c r="I37" s="37">
        <v>0.68</v>
      </c>
      <c r="J37" s="38">
        <v>1.29</v>
      </c>
      <c r="K37" s="22"/>
      <c r="L37" s="22"/>
      <c r="M37" s="22"/>
      <c r="N37" s="22"/>
      <c r="O37" s="22"/>
      <c r="P37" s="22"/>
    </row>
    <row r="38" spans="1:16" ht="39" customHeight="1" x14ac:dyDescent="0.15">
      <c r="A38" s="22"/>
      <c r="B38" s="35"/>
      <c r="C38" s="1178" t="s">
        <v>538</v>
      </c>
      <c r="D38" s="1179"/>
      <c r="E38" s="1180"/>
      <c r="F38" s="36">
        <v>0.56999999999999995</v>
      </c>
      <c r="G38" s="37">
        <v>0.81</v>
      </c>
      <c r="H38" s="37">
        <v>0.73</v>
      </c>
      <c r="I38" s="37">
        <v>0.5</v>
      </c>
      <c r="J38" s="38">
        <v>0.9</v>
      </c>
      <c r="K38" s="22"/>
      <c r="L38" s="22"/>
      <c r="M38" s="22"/>
      <c r="N38" s="22"/>
      <c r="O38" s="22"/>
      <c r="P38" s="22"/>
    </row>
    <row r="39" spans="1:16" ht="39" customHeight="1" x14ac:dyDescent="0.15">
      <c r="A39" s="22"/>
      <c r="B39" s="35"/>
      <c r="C39" s="1178" t="s">
        <v>539</v>
      </c>
      <c r="D39" s="1179"/>
      <c r="E39" s="1180"/>
      <c r="F39" s="36">
        <v>0.51</v>
      </c>
      <c r="G39" s="37">
        <v>0.48</v>
      </c>
      <c r="H39" s="37">
        <v>0.42</v>
      </c>
      <c r="I39" s="37">
        <v>0.42</v>
      </c>
      <c r="J39" s="38">
        <v>0.46</v>
      </c>
      <c r="K39" s="22"/>
      <c r="L39" s="22"/>
      <c r="M39" s="22"/>
      <c r="N39" s="22"/>
      <c r="O39" s="22"/>
      <c r="P39" s="22"/>
    </row>
    <row r="40" spans="1:16" ht="39" customHeight="1" x14ac:dyDescent="0.15">
      <c r="A40" s="22"/>
      <c r="B40" s="35"/>
      <c r="C40" s="1178" t="s">
        <v>540</v>
      </c>
      <c r="D40" s="1179"/>
      <c r="E40" s="1180"/>
      <c r="F40" s="36">
        <v>0.21</v>
      </c>
      <c r="G40" s="37">
        <v>0.2</v>
      </c>
      <c r="H40" s="37">
        <v>0.22</v>
      </c>
      <c r="I40" s="37">
        <v>0.22</v>
      </c>
      <c r="J40" s="38">
        <v>0.28999999999999998</v>
      </c>
      <c r="K40" s="22"/>
      <c r="L40" s="22"/>
      <c r="M40" s="22"/>
      <c r="N40" s="22"/>
      <c r="O40" s="22"/>
      <c r="P40" s="22"/>
    </row>
    <row r="41" spans="1:16" ht="39" customHeight="1" x14ac:dyDescent="0.15">
      <c r="A41" s="22"/>
      <c r="B41" s="35"/>
      <c r="C41" s="1178" t="s">
        <v>541</v>
      </c>
      <c r="D41" s="1179"/>
      <c r="E41" s="1180"/>
      <c r="F41" s="36">
        <v>0.71</v>
      </c>
      <c r="G41" s="37">
        <v>0.86</v>
      </c>
      <c r="H41" s="37">
        <v>2.4300000000000002</v>
      </c>
      <c r="I41" s="37">
        <v>1.9</v>
      </c>
      <c r="J41" s="38">
        <v>0.22</v>
      </c>
      <c r="K41" s="22"/>
      <c r="L41" s="22"/>
      <c r="M41" s="22"/>
      <c r="N41" s="22"/>
      <c r="O41" s="22"/>
      <c r="P41" s="22"/>
    </row>
    <row r="42" spans="1:16" ht="39" customHeight="1" x14ac:dyDescent="0.15">
      <c r="A42" s="22"/>
      <c r="B42" s="39"/>
      <c r="C42" s="1178" t="s">
        <v>542</v>
      </c>
      <c r="D42" s="1179"/>
      <c r="E42" s="1180"/>
      <c r="F42" s="36" t="s">
        <v>543</v>
      </c>
      <c r="G42" s="37" t="s">
        <v>544</v>
      </c>
      <c r="H42" s="37" t="s">
        <v>485</v>
      </c>
      <c r="I42" s="37" t="s">
        <v>485</v>
      </c>
      <c r="J42" s="38" t="s">
        <v>485</v>
      </c>
      <c r="K42" s="22"/>
      <c r="L42" s="22"/>
      <c r="M42" s="22"/>
      <c r="N42" s="22"/>
      <c r="O42" s="22"/>
      <c r="P42" s="22"/>
    </row>
    <row r="43" spans="1:16" ht="39" customHeight="1" thickBot="1" x14ac:dyDescent="0.2">
      <c r="A43" s="22"/>
      <c r="B43" s="40"/>
      <c r="C43" s="1181" t="s">
        <v>545</v>
      </c>
      <c r="D43" s="1182"/>
      <c r="E43" s="1183"/>
      <c r="F43" s="41">
        <v>0.91</v>
      </c>
      <c r="G43" s="42">
        <v>0.95</v>
      </c>
      <c r="H43" s="42">
        <v>0.15</v>
      </c>
      <c r="I43" s="42">
        <v>0.3</v>
      </c>
      <c r="J43" s="43">
        <v>0.21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9747</v>
      </c>
      <c r="L45" s="60">
        <v>9188</v>
      </c>
      <c r="M45" s="60">
        <v>9228</v>
      </c>
      <c r="N45" s="60">
        <v>8914</v>
      </c>
      <c r="O45" s="61">
        <v>9076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2689</v>
      </c>
      <c r="L48" s="64">
        <v>2799</v>
      </c>
      <c r="M48" s="64">
        <v>2694</v>
      </c>
      <c r="N48" s="64">
        <v>2809</v>
      </c>
      <c r="O48" s="65">
        <v>2606</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485</v>
      </c>
      <c r="L49" s="64" t="s">
        <v>485</v>
      </c>
      <c r="M49" s="64" t="s">
        <v>485</v>
      </c>
      <c r="N49" s="64" t="s">
        <v>485</v>
      </c>
      <c r="O49" s="65" t="s">
        <v>485</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1</v>
      </c>
      <c r="M50" s="64">
        <v>1</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v>6</v>
      </c>
      <c r="L51" s="64">
        <v>4</v>
      </c>
      <c r="M51" s="64">
        <v>8</v>
      </c>
      <c r="N51" s="64">
        <v>9</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8866</v>
      </c>
      <c r="L52" s="64">
        <v>8844</v>
      </c>
      <c r="M52" s="64">
        <v>8926</v>
      </c>
      <c r="N52" s="64">
        <v>8572</v>
      </c>
      <c r="O52" s="65">
        <v>8430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3576</v>
      </c>
      <c r="L53" s="69">
        <v>3148</v>
      </c>
      <c r="M53" s="69">
        <v>3005</v>
      </c>
      <c r="N53" s="69">
        <v>3161</v>
      </c>
      <c r="O53" s="70">
        <v>3254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J45" sqref="J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2" t="s">
        <v>24</v>
      </c>
      <c r="C41" s="1203"/>
      <c r="D41" s="81"/>
      <c r="E41" s="1208" t="s">
        <v>25</v>
      </c>
      <c r="F41" s="1208"/>
      <c r="G41" s="1208"/>
      <c r="H41" s="1209"/>
      <c r="I41" s="82">
        <v>91218</v>
      </c>
      <c r="J41" s="83">
        <v>92768</v>
      </c>
      <c r="K41" s="83">
        <v>94559</v>
      </c>
      <c r="L41" s="83">
        <v>97623</v>
      </c>
      <c r="M41" s="84">
        <v>97557</v>
      </c>
    </row>
    <row r="42" spans="2:13" ht="27.75" customHeight="1" x14ac:dyDescent="0.15">
      <c r="B42" s="1204"/>
      <c r="C42" s="1205"/>
      <c r="D42" s="85"/>
      <c r="E42" s="1210" t="s">
        <v>26</v>
      </c>
      <c r="F42" s="1210"/>
      <c r="G42" s="1210"/>
      <c r="H42" s="1211"/>
      <c r="I42" s="86">
        <v>354</v>
      </c>
      <c r="J42" s="87">
        <v>324</v>
      </c>
      <c r="K42" s="87">
        <v>255</v>
      </c>
      <c r="L42" s="87">
        <v>257</v>
      </c>
      <c r="M42" s="88">
        <v>258</v>
      </c>
    </row>
    <row r="43" spans="2:13" ht="27.75" customHeight="1" x14ac:dyDescent="0.15">
      <c r="B43" s="1204"/>
      <c r="C43" s="1205"/>
      <c r="D43" s="85"/>
      <c r="E43" s="1210" t="s">
        <v>27</v>
      </c>
      <c r="F43" s="1210"/>
      <c r="G43" s="1210"/>
      <c r="H43" s="1211"/>
      <c r="I43" s="86">
        <v>32286</v>
      </c>
      <c r="J43" s="87">
        <v>36722</v>
      </c>
      <c r="K43" s="87">
        <v>32904</v>
      </c>
      <c r="L43" s="87">
        <v>32954</v>
      </c>
      <c r="M43" s="88">
        <v>32802</v>
      </c>
    </row>
    <row r="44" spans="2:13" ht="27.75" customHeight="1" x14ac:dyDescent="0.15">
      <c r="B44" s="1204"/>
      <c r="C44" s="1205"/>
      <c r="D44" s="85"/>
      <c r="E44" s="1210" t="s">
        <v>28</v>
      </c>
      <c r="F44" s="1210"/>
      <c r="G44" s="1210"/>
      <c r="H44" s="1211"/>
      <c r="I44" s="86" t="s">
        <v>485</v>
      </c>
      <c r="J44" s="87" t="s">
        <v>485</v>
      </c>
      <c r="K44" s="87" t="s">
        <v>485</v>
      </c>
      <c r="L44" s="87" t="s">
        <v>485</v>
      </c>
      <c r="M44" s="88" t="s">
        <v>485</v>
      </c>
    </row>
    <row r="45" spans="2:13" ht="27.75" customHeight="1" x14ac:dyDescent="0.15">
      <c r="B45" s="1204"/>
      <c r="C45" s="1205"/>
      <c r="D45" s="85"/>
      <c r="E45" s="1210" t="s">
        <v>29</v>
      </c>
      <c r="F45" s="1210"/>
      <c r="G45" s="1210"/>
      <c r="H45" s="1211"/>
      <c r="I45" s="86">
        <v>19917</v>
      </c>
      <c r="J45" s="87">
        <v>19082</v>
      </c>
      <c r="K45" s="87">
        <v>17845</v>
      </c>
      <c r="L45" s="87">
        <v>17978</v>
      </c>
      <c r="M45" s="88">
        <v>18412</v>
      </c>
    </row>
    <row r="46" spans="2:13" ht="27.75" customHeight="1" x14ac:dyDescent="0.15">
      <c r="B46" s="1204"/>
      <c r="C46" s="1205"/>
      <c r="D46" s="89"/>
      <c r="E46" s="1210" t="s">
        <v>30</v>
      </c>
      <c r="F46" s="1210"/>
      <c r="G46" s="1210"/>
      <c r="H46" s="1211"/>
      <c r="I46" s="86">
        <v>945</v>
      </c>
      <c r="J46" s="87">
        <v>879</v>
      </c>
      <c r="K46" s="87">
        <v>609</v>
      </c>
      <c r="L46" s="87">
        <v>611</v>
      </c>
      <c r="M46" s="88">
        <v>568</v>
      </c>
    </row>
    <row r="47" spans="2:13" ht="27.75" customHeight="1" x14ac:dyDescent="0.15">
      <c r="B47" s="1204"/>
      <c r="C47" s="1205"/>
      <c r="D47" s="90"/>
      <c r="E47" s="1212" t="s">
        <v>31</v>
      </c>
      <c r="F47" s="1213"/>
      <c r="G47" s="1213"/>
      <c r="H47" s="1214"/>
      <c r="I47" s="86" t="s">
        <v>485</v>
      </c>
      <c r="J47" s="87" t="s">
        <v>485</v>
      </c>
      <c r="K47" s="87" t="s">
        <v>485</v>
      </c>
      <c r="L47" s="87" t="s">
        <v>485</v>
      </c>
      <c r="M47" s="88" t="s">
        <v>485</v>
      </c>
    </row>
    <row r="48" spans="2:13" ht="27.75" customHeight="1" x14ac:dyDescent="0.15">
      <c r="B48" s="1204"/>
      <c r="C48" s="1205"/>
      <c r="D48" s="85"/>
      <c r="E48" s="1210" t="s">
        <v>32</v>
      </c>
      <c r="F48" s="1210"/>
      <c r="G48" s="1210"/>
      <c r="H48" s="1211"/>
      <c r="I48" s="86" t="s">
        <v>485</v>
      </c>
      <c r="J48" s="87" t="s">
        <v>485</v>
      </c>
      <c r="K48" s="87" t="s">
        <v>485</v>
      </c>
      <c r="L48" s="87" t="s">
        <v>485</v>
      </c>
      <c r="M48" s="88" t="s">
        <v>485</v>
      </c>
    </row>
    <row r="49" spans="2:13" ht="27.75" customHeight="1" x14ac:dyDescent="0.15">
      <c r="B49" s="1206"/>
      <c r="C49" s="1207"/>
      <c r="D49" s="85"/>
      <c r="E49" s="1210" t="s">
        <v>33</v>
      </c>
      <c r="F49" s="1210"/>
      <c r="G49" s="1210"/>
      <c r="H49" s="1211"/>
      <c r="I49" s="86" t="s">
        <v>485</v>
      </c>
      <c r="J49" s="87" t="s">
        <v>485</v>
      </c>
      <c r="K49" s="87" t="s">
        <v>485</v>
      </c>
      <c r="L49" s="87" t="s">
        <v>485</v>
      </c>
      <c r="M49" s="88" t="s">
        <v>485</v>
      </c>
    </row>
    <row r="50" spans="2:13" ht="27.75" customHeight="1" x14ac:dyDescent="0.15">
      <c r="B50" s="1215" t="s">
        <v>34</v>
      </c>
      <c r="C50" s="1216"/>
      <c r="D50" s="91"/>
      <c r="E50" s="1210" t="s">
        <v>35</v>
      </c>
      <c r="F50" s="1210"/>
      <c r="G50" s="1210"/>
      <c r="H50" s="1211"/>
      <c r="I50" s="86">
        <v>13025</v>
      </c>
      <c r="J50" s="87">
        <v>13578</v>
      </c>
      <c r="K50" s="87">
        <v>14468</v>
      </c>
      <c r="L50" s="87">
        <v>15116</v>
      </c>
      <c r="M50" s="88">
        <v>14121</v>
      </c>
    </row>
    <row r="51" spans="2:13" ht="27.75" customHeight="1" x14ac:dyDescent="0.15">
      <c r="B51" s="1204"/>
      <c r="C51" s="1205"/>
      <c r="D51" s="85"/>
      <c r="E51" s="1210" t="s">
        <v>36</v>
      </c>
      <c r="F51" s="1210"/>
      <c r="G51" s="1210"/>
      <c r="H51" s="1211"/>
      <c r="I51" s="86">
        <v>28448</v>
      </c>
      <c r="J51" s="87">
        <v>26718</v>
      </c>
      <c r="K51" s="87">
        <v>25613</v>
      </c>
      <c r="L51" s="87">
        <v>24604</v>
      </c>
      <c r="M51" s="88">
        <v>24886</v>
      </c>
    </row>
    <row r="52" spans="2:13" ht="27.75" customHeight="1" x14ac:dyDescent="0.15">
      <c r="B52" s="1206"/>
      <c r="C52" s="1207"/>
      <c r="D52" s="85"/>
      <c r="E52" s="1210" t="s">
        <v>37</v>
      </c>
      <c r="F52" s="1210"/>
      <c r="G52" s="1210"/>
      <c r="H52" s="1211"/>
      <c r="I52" s="86">
        <v>71361</v>
      </c>
      <c r="J52" s="87">
        <v>72656</v>
      </c>
      <c r="K52" s="87">
        <v>73465</v>
      </c>
      <c r="L52" s="87">
        <v>75279</v>
      </c>
      <c r="M52" s="88">
        <v>75093</v>
      </c>
    </row>
    <row r="53" spans="2:13" ht="27.75" customHeight="1" thickBot="1" x14ac:dyDescent="0.2">
      <c r="B53" s="1217" t="s">
        <v>38</v>
      </c>
      <c r="C53" s="1218"/>
      <c r="D53" s="92"/>
      <c r="E53" s="1219" t="s">
        <v>39</v>
      </c>
      <c r="F53" s="1219"/>
      <c r="G53" s="1219"/>
      <c r="H53" s="1220"/>
      <c r="I53" s="93">
        <v>31887</v>
      </c>
      <c r="J53" s="94">
        <v>36823</v>
      </c>
      <c r="K53" s="94">
        <v>32625</v>
      </c>
      <c r="L53" s="94">
        <v>34425</v>
      </c>
      <c r="M53" s="95">
        <v>35496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election activeCell="M22" sqref="M2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581</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581</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580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577</v>
      </c>
      <c r="I42" s="354"/>
      <c r="J42" s="354"/>
      <c r="K42" s="354"/>
      <c r="L42" s="246"/>
      <c r="M42" s="246"/>
      <c r="N42" s="246"/>
      <c r="O42" s="246"/>
    </row>
    <row r="43" spans="2:17" x14ac:dyDescent="0.15">
      <c r="B43" s="250"/>
      <c r="C43" s="246"/>
      <c r="D43" s="246"/>
      <c r="E43" s="246"/>
      <c r="F43" s="246"/>
      <c r="G43" s="1221" t="s">
        <v>582</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65"/>
      <c r="I48" s="365"/>
      <c r="J48" s="365"/>
    </row>
    <row r="49" spans="1:17" x14ac:dyDescent="0.15">
      <c r="B49" s="250"/>
      <c r="C49" s="246"/>
      <c r="D49" s="246"/>
      <c r="E49" s="246"/>
      <c r="F49" s="246"/>
      <c r="G49" s="245" t="s">
        <v>579</v>
      </c>
    </row>
    <row r="50" spans="1:17" x14ac:dyDescent="0.15">
      <c r="B50" s="250"/>
      <c r="C50" s="246"/>
      <c r="D50" s="246"/>
      <c r="E50" s="246"/>
      <c r="F50" s="246"/>
      <c r="G50" s="1230"/>
      <c r="H50" s="1231"/>
      <c r="I50" s="1231"/>
      <c r="J50" s="1232"/>
      <c r="K50" s="347" t="s">
        <v>524</v>
      </c>
      <c r="L50" s="347" t="s">
        <v>525</v>
      </c>
      <c r="M50" s="347" t="s">
        <v>526</v>
      </c>
      <c r="N50" s="347" t="s">
        <v>527</v>
      </c>
      <c r="O50" s="347" t="s">
        <v>528</v>
      </c>
    </row>
    <row r="51" spans="1:17" x14ac:dyDescent="0.15">
      <c r="B51" s="250"/>
      <c r="C51" s="246"/>
      <c r="D51" s="246"/>
      <c r="E51" s="246"/>
      <c r="F51" s="246"/>
      <c r="G51" s="1233" t="s">
        <v>575</v>
      </c>
      <c r="H51" s="1234"/>
      <c r="I51" s="1239" t="s">
        <v>573</v>
      </c>
      <c r="J51" s="1239"/>
      <c r="K51" s="1241"/>
      <c r="L51" s="1241"/>
      <c r="M51" s="1241"/>
      <c r="N51" s="1242">
        <v>71.2</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583</v>
      </c>
      <c r="J53" s="1243"/>
      <c r="K53" s="1250"/>
      <c r="L53" s="1250"/>
      <c r="M53" s="1250"/>
      <c r="N53" s="1252">
        <v>63</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574</v>
      </c>
      <c r="H55" s="1245"/>
      <c r="I55" s="1243" t="s">
        <v>573</v>
      </c>
      <c r="J55" s="1243"/>
      <c r="K55" s="1241"/>
      <c r="L55" s="1241"/>
      <c r="M55" s="1241"/>
      <c r="N55" s="1242">
        <v>25.4</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583</v>
      </c>
      <c r="J57" s="1253"/>
      <c r="K57" s="1250"/>
      <c r="L57" s="1250"/>
      <c r="M57" s="1250"/>
      <c r="N57" s="1252">
        <v>52.6</v>
      </c>
      <c r="O57" s="1250"/>
      <c r="P57" s="363"/>
      <c r="Q57" s="358"/>
    </row>
    <row r="58" spans="1:17" s="357" customFormat="1" x14ac:dyDescent="0.15">
      <c r="A58" s="245"/>
      <c r="B58" s="358"/>
      <c r="C58" s="354"/>
      <c r="D58" s="354"/>
      <c r="E58" s="354"/>
      <c r="F58" s="354"/>
      <c r="G58" s="1248"/>
      <c r="H58" s="1249"/>
      <c r="I58" s="1253"/>
      <c r="J58" s="1253"/>
      <c r="K58" s="1251"/>
      <c r="L58" s="1251"/>
      <c r="M58" s="1251"/>
      <c r="N58" s="1251"/>
      <c r="O58" s="1251"/>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578</v>
      </c>
      <c r="C63" s="246"/>
      <c r="D63" s="246"/>
      <c r="E63" s="246"/>
      <c r="F63" s="246"/>
      <c r="G63" s="246"/>
      <c r="H63" s="246"/>
      <c r="I63" s="246"/>
      <c r="J63" s="246"/>
      <c r="K63" s="246"/>
      <c r="L63" s="246"/>
      <c r="M63" s="246"/>
      <c r="N63" s="246"/>
      <c r="O63" s="246"/>
    </row>
    <row r="64" spans="1:17" x14ac:dyDescent="0.15">
      <c r="B64" s="250"/>
      <c r="C64" s="246"/>
      <c r="D64" s="246"/>
      <c r="E64" s="246"/>
      <c r="F64" s="246"/>
      <c r="G64" s="355" t="s">
        <v>577</v>
      </c>
      <c r="I64" s="354"/>
      <c r="J64" s="354"/>
      <c r="K64" s="354"/>
      <c r="L64" s="246"/>
      <c r="M64" s="246"/>
      <c r="N64" s="246"/>
      <c r="O64" s="246"/>
    </row>
    <row r="65" spans="2:30" x14ac:dyDescent="0.15">
      <c r="B65" s="250"/>
      <c r="C65" s="246"/>
      <c r="D65" s="246"/>
      <c r="E65" s="246"/>
      <c r="F65" s="246"/>
      <c r="G65" s="1221" t="s">
        <v>584</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576</v>
      </c>
      <c r="I71" s="351"/>
      <c r="J71" s="350"/>
      <c r="K71" s="350"/>
      <c r="L71" s="349"/>
      <c r="M71" s="350"/>
      <c r="N71" s="349"/>
      <c r="O71" s="348"/>
    </row>
    <row r="72" spans="2:30" x14ac:dyDescent="0.15">
      <c r="B72" s="250"/>
      <c r="C72" s="246"/>
      <c r="D72" s="246"/>
      <c r="E72" s="246"/>
      <c r="F72" s="246"/>
      <c r="G72" s="1230"/>
      <c r="H72" s="1231"/>
      <c r="I72" s="1231"/>
      <c r="J72" s="1232"/>
      <c r="K72" s="347" t="s">
        <v>524</v>
      </c>
      <c r="L72" s="347" t="s">
        <v>525</v>
      </c>
      <c r="M72" s="347" t="s">
        <v>526</v>
      </c>
      <c r="N72" s="347" t="s">
        <v>527</v>
      </c>
      <c r="O72" s="347" t="s">
        <v>528</v>
      </c>
    </row>
    <row r="73" spans="2:30" x14ac:dyDescent="0.15">
      <c r="B73" s="250"/>
      <c r="C73" s="246"/>
      <c r="D73" s="246"/>
      <c r="E73" s="246"/>
      <c r="F73" s="246"/>
      <c r="G73" s="1233" t="s">
        <v>575</v>
      </c>
      <c r="H73" s="1234"/>
      <c r="I73" s="1239" t="s">
        <v>573</v>
      </c>
      <c r="J73" s="1239"/>
      <c r="K73" s="1254">
        <v>67.3</v>
      </c>
      <c r="L73" s="1254">
        <v>77.2</v>
      </c>
      <c r="M73" s="1242">
        <v>69</v>
      </c>
      <c r="N73" s="1242">
        <v>71.2</v>
      </c>
      <c r="O73" s="1242">
        <v>74.2</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572</v>
      </c>
      <c r="J75" s="1243"/>
      <c r="K75" s="1252">
        <v>7.2</v>
      </c>
      <c r="L75" s="1252">
        <v>6.9</v>
      </c>
      <c r="M75" s="1252">
        <v>6.8</v>
      </c>
      <c r="N75" s="1252">
        <v>6.5</v>
      </c>
      <c r="O75" s="1252">
        <v>6.5</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574</v>
      </c>
      <c r="H77" s="1245"/>
      <c r="I77" s="1243" t="s">
        <v>573</v>
      </c>
      <c r="J77" s="1243"/>
      <c r="K77" s="1254">
        <v>42</v>
      </c>
      <c r="L77" s="1254">
        <v>32.6</v>
      </c>
      <c r="M77" s="1242">
        <v>30.5</v>
      </c>
      <c r="N77" s="1242">
        <v>25.4</v>
      </c>
      <c r="O77" s="1242">
        <v>16.600000000000001</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572</v>
      </c>
      <c r="J79" s="1253"/>
      <c r="K79" s="1256">
        <v>6.8</v>
      </c>
      <c r="L79" s="1256">
        <v>5.9</v>
      </c>
      <c r="M79" s="1256">
        <v>5.2</v>
      </c>
      <c r="N79" s="1256">
        <v>4.8</v>
      </c>
      <c r="O79" s="1256">
        <v>3.6</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election activeCell="L12" sqref="L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523</v>
      </c>
      <c r="G2" s="113"/>
      <c r="H2" s="114"/>
    </row>
    <row r="3" spans="1:8" x14ac:dyDescent="0.15">
      <c r="A3" s="110" t="s">
        <v>516</v>
      </c>
      <c r="B3" s="115"/>
      <c r="C3" s="116"/>
      <c r="D3" s="117">
        <v>30785</v>
      </c>
      <c r="E3" s="118"/>
      <c r="F3" s="119">
        <v>39425</v>
      </c>
      <c r="G3" s="120"/>
      <c r="H3" s="121"/>
    </row>
    <row r="4" spans="1:8" x14ac:dyDescent="0.15">
      <c r="A4" s="122"/>
      <c r="B4" s="123"/>
      <c r="C4" s="124"/>
      <c r="D4" s="125">
        <v>18593</v>
      </c>
      <c r="E4" s="126"/>
      <c r="F4" s="127">
        <v>22414</v>
      </c>
      <c r="G4" s="128"/>
      <c r="H4" s="129"/>
    </row>
    <row r="5" spans="1:8" x14ac:dyDescent="0.15">
      <c r="A5" s="110" t="s">
        <v>518</v>
      </c>
      <c r="B5" s="115"/>
      <c r="C5" s="116"/>
      <c r="D5" s="117">
        <v>35244</v>
      </c>
      <c r="E5" s="118"/>
      <c r="F5" s="119">
        <v>43141</v>
      </c>
      <c r="G5" s="120"/>
      <c r="H5" s="121"/>
    </row>
    <row r="6" spans="1:8" x14ac:dyDescent="0.15">
      <c r="A6" s="122"/>
      <c r="B6" s="123"/>
      <c r="C6" s="124"/>
      <c r="D6" s="125">
        <v>18050</v>
      </c>
      <c r="E6" s="126"/>
      <c r="F6" s="127">
        <v>21887</v>
      </c>
      <c r="G6" s="128"/>
      <c r="H6" s="129"/>
    </row>
    <row r="7" spans="1:8" x14ac:dyDescent="0.15">
      <c r="A7" s="110" t="s">
        <v>519</v>
      </c>
      <c r="B7" s="115"/>
      <c r="C7" s="116"/>
      <c r="D7" s="117">
        <v>37401</v>
      </c>
      <c r="E7" s="118"/>
      <c r="F7" s="119">
        <v>45117</v>
      </c>
      <c r="G7" s="120"/>
      <c r="H7" s="121"/>
    </row>
    <row r="8" spans="1:8" x14ac:dyDescent="0.15">
      <c r="A8" s="122"/>
      <c r="B8" s="123"/>
      <c r="C8" s="124"/>
      <c r="D8" s="125">
        <v>20522</v>
      </c>
      <c r="E8" s="126"/>
      <c r="F8" s="127">
        <v>25589</v>
      </c>
      <c r="G8" s="128"/>
      <c r="H8" s="129"/>
    </row>
    <row r="9" spans="1:8" x14ac:dyDescent="0.15">
      <c r="A9" s="110" t="s">
        <v>520</v>
      </c>
      <c r="B9" s="115"/>
      <c r="C9" s="116"/>
      <c r="D9" s="117">
        <v>40176</v>
      </c>
      <c r="E9" s="118"/>
      <c r="F9" s="119">
        <v>39951</v>
      </c>
      <c r="G9" s="120"/>
      <c r="H9" s="121"/>
    </row>
    <row r="10" spans="1:8" x14ac:dyDescent="0.15">
      <c r="A10" s="122"/>
      <c r="B10" s="123"/>
      <c r="C10" s="124"/>
      <c r="D10" s="125">
        <v>24033</v>
      </c>
      <c r="E10" s="126"/>
      <c r="F10" s="127">
        <v>22555</v>
      </c>
      <c r="G10" s="128"/>
      <c r="H10" s="129"/>
    </row>
    <row r="11" spans="1:8" x14ac:dyDescent="0.15">
      <c r="A11" s="110" t="s">
        <v>521</v>
      </c>
      <c r="B11" s="115"/>
      <c r="C11" s="116"/>
      <c r="D11" s="117">
        <v>27766</v>
      </c>
      <c r="E11" s="118"/>
      <c r="F11" s="119">
        <v>39893</v>
      </c>
      <c r="G11" s="120"/>
      <c r="H11" s="121"/>
    </row>
    <row r="12" spans="1:8" x14ac:dyDescent="0.15">
      <c r="A12" s="122"/>
      <c r="B12" s="123"/>
      <c r="C12" s="130"/>
      <c r="D12" s="125">
        <v>18284</v>
      </c>
      <c r="E12" s="126"/>
      <c r="F12" s="127">
        <v>26170</v>
      </c>
      <c r="G12" s="128"/>
      <c r="H12" s="129"/>
    </row>
    <row r="13" spans="1:8" x14ac:dyDescent="0.15">
      <c r="A13" s="110"/>
      <c r="B13" s="115"/>
      <c r="C13" s="131"/>
      <c r="D13" s="132">
        <v>34274</v>
      </c>
      <c r="E13" s="133"/>
      <c r="F13" s="134">
        <v>41505</v>
      </c>
      <c r="G13" s="135"/>
      <c r="H13" s="121"/>
    </row>
    <row r="14" spans="1:8" x14ac:dyDescent="0.15">
      <c r="A14" s="122"/>
      <c r="B14" s="123"/>
      <c r="C14" s="124"/>
      <c r="D14" s="125">
        <v>19896</v>
      </c>
      <c r="E14" s="126"/>
      <c r="F14" s="127">
        <v>23723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0.74</v>
      </c>
      <c r="C19" s="136">
        <f>ROUND(VALUE(SUBSTITUTE(実質収支比率等に係る経年分析!G$48,"▲","-")),2)</f>
        <v>0.88</v>
      </c>
      <c r="D19" s="136">
        <f>ROUND(VALUE(SUBSTITUTE(実質収支比率等に係る経年分析!H$48,"▲","-")),2)</f>
        <v>2.4500000000000002</v>
      </c>
      <c r="E19" s="136">
        <f>ROUND(VALUE(SUBSTITUTE(実質収支比率等に係る経年分析!I$48,"▲","-")),2)</f>
        <v>1.92</v>
      </c>
      <c r="F19" s="136">
        <f>ROUND(VALUE(SUBSTITUTE(実質収支比率等に係る経年分析!J$48,"▲","-")),2)</f>
        <v>0.24</v>
      </c>
    </row>
    <row r="20" spans="1:11" x14ac:dyDescent="0.15">
      <c r="A20" s="136" t="s">
        <v>44</v>
      </c>
      <c r="B20" s="136">
        <f>ROUND(VALUE(SUBSTITUTE(実質収支比率等に係る経年分析!F$47,"▲","-")),2)</f>
        <v>8.09</v>
      </c>
      <c r="C20" s="136">
        <f>ROUND(VALUE(SUBSTITUTE(実質収支比率等に係る経年分析!G$47,"▲","-")),2)</f>
        <v>8.42</v>
      </c>
      <c r="D20" s="136">
        <f>ROUND(VALUE(SUBSTITUTE(実質収支比率等に係る経年分析!H$47,"▲","-")),2)</f>
        <v>8.94</v>
      </c>
      <c r="E20" s="136">
        <f>ROUND(VALUE(SUBSTITUTE(実質収支比率等に係る経年分析!I$47,"▲","-")),2)</f>
        <v>10.14</v>
      </c>
      <c r="F20" s="136">
        <f>ROUND(VALUE(SUBSTITUTE(実質収支比率等に係る経年分析!J$47,"▲","-")),2)</f>
        <v>9.44</v>
      </c>
    </row>
    <row r="21" spans="1:11" x14ac:dyDescent="0.15">
      <c r="A21" s="136" t="s">
        <v>45</v>
      </c>
      <c r="B21" s="136">
        <f>IF(ISNUMBER(VALUE(SUBSTITUTE(実質収支比率等に係る経年分析!F$49,"▲","-"))),ROUND(VALUE(SUBSTITUTE(実質収支比率等に係る経年分析!F$49,"▲","-")),2),NA())</f>
        <v>-0.91</v>
      </c>
      <c r="C21" s="136">
        <f>IF(ISNUMBER(VALUE(SUBSTITUTE(実質収支比率等に係る経年分析!G$49,"▲","-"))),ROUND(VALUE(SUBSTITUTE(実質収支比率等に係る経年分析!G$49,"▲","-")),2),NA())</f>
        <v>0.18</v>
      </c>
      <c r="D21" s="136">
        <f>IF(ISNUMBER(VALUE(SUBSTITUTE(実質収支比率等に係る経年分析!H$49,"▲","-"))),ROUND(VALUE(SUBSTITUTE(実質収支比率等に係る経年分析!H$49,"▲","-")),2),NA())</f>
        <v>1.59</v>
      </c>
      <c r="E21" s="136">
        <f>IF(ISNUMBER(VALUE(SUBSTITUTE(実質収支比率等に係る経年分析!I$49,"▲","-"))),ROUND(VALUE(SUBSTITUTE(実質収支比率等に係る経年分析!I$49,"▲","-")),2),NA())</f>
        <v>-0.46</v>
      </c>
      <c r="F21" s="136">
        <f>IF(ISNUMBER(VALUE(SUBSTITUTE(実質収支比率等に係る経年分析!J$49,"▲","-"))),ROUND(VALUE(SUBSTITUTE(実質収支比率等に係る経年分析!J$49,"▲","-")),2),NA())</f>
        <v>-3.52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0.91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0.95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0.21</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0.34</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7.0000000000000007E-2</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一般会計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0.71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0.86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2.4300000000000002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1.9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0.22</v>
      </c>
    </row>
    <row r="30" spans="1:11" x14ac:dyDescent="0.15">
      <c r="A30" s="137" t="str">
        <f>IF(連結実質赤字比率に係る赤字・黒字の構成分析!C$40="",NA(),連結実質赤字比率に係る赤字・黒字の構成分析!C$40)</f>
        <v>徳島市後期高齢者医療事業特別会計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0.28999999999999998</v>
      </c>
    </row>
    <row r="31" spans="1:11" x14ac:dyDescent="0.15">
      <c r="A31" s="137" t="str">
        <f>IF(連結実質赤字比率に係る赤字・黒字の構成分析!C$39="",NA(),連結実質赤字比率に係る赤字・黒字の構成分析!C$39)</f>
        <v>徳島市営旅客自動車運送事業会計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0.46</v>
      </c>
    </row>
    <row r="32" spans="1:11" x14ac:dyDescent="0.15">
      <c r="A32" s="137" t="str">
        <f>IF(連結実質赤字比率に係る赤字・黒字の構成分析!C$38="",NA(),連結実質赤字比率に係る赤字・黒字の構成分析!C$38)</f>
        <v>徳島市介護保険事業特別会計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0.56999999999999995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v>
      </c>
    </row>
    <row r="33" spans="1:16" x14ac:dyDescent="0.15">
      <c r="A33" s="137" t="str">
        <f>IF(連結実質赤字比率に係る赤字・黒字の構成分析!C$37="",NA(),連結実質赤字比率に係る赤字・黒字の構成分析!C$37)</f>
        <v>徳島市中央卸売市場事業会計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1.29</v>
      </c>
    </row>
    <row r="34" spans="1:16" x14ac:dyDescent="0.15">
      <c r="A34" s="137" t="str">
        <f>IF(連結実質赤字比率に係る赤字・黒字の構成分析!C$36="",NA(),連結実質赤字比率に係る赤字・黒字の構成分析!C$36)</f>
        <v>徳島市民病院事業会計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1.83</v>
      </c>
    </row>
    <row r="35" spans="1:16" x14ac:dyDescent="0.15">
      <c r="A35" s="137" t="str">
        <f>IF(連結実質赤字比率に係る赤字・黒字の構成分析!C$35="",NA(),連結実質赤字比率に係る赤字・黒字の構成分析!C$35)</f>
        <v>徳島市水道事業会計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7.95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9.15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8.81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9.26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9.67</v>
      </c>
    </row>
    <row r="36" spans="1:16" x14ac:dyDescent="0.15">
      <c r="A36" s="137" t="str">
        <f>IF(連結実質赤字比率に係る赤字・黒字の構成分析!C$34="",NA(),連結実質赤字比率に係る赤字・黒字の構成分析!C$34)</f>
        <v>徳島市国民健康保険事業特別会計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2.2000000000000002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1.0900000000000001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0.42</v>
      </c>
      <c r="H36" s="137">
        <f>IF(ROUND(VALUE(SUBSTITUTE(連結実質赤字比率に係る赤字・黒字の構成分析!I$34,"▲", "-")), 2) &lt; 0, ABS(ROUND(VALUE(SUBSTITUTE(連結実質赤字比率に係る赤字・黒字の構成分析!I$34,"▲", "-")), 2)), NA())</f>
        <v>0.2</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0.21</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8866</v>
      </c>
      <c r="E42" s="138"/>
      <c r="F42" s="138"/>
      <c r="G42" s="138">
        <f>'実質公債費比率（分子）の構造'!L$52</f>
        <v>8844</v>
      </c>
      <c r="H42" s="138"/>
      <c r="I42" s="138"/>
      <c r="J42" s="138">
        <f>'実質公債費比率（分子）の構造'!M$52</f>
        <v>8926</v>
      </c>
      <c r="K42" s="138"/>
      <c r="L42" s="138"/>
      <c r="M42" s="138">
        <f>'実質公債費比率（分子）の構造'!N$52</f>
        <v>8572</v>
      </c>
      <c r="N42" s="138"/>
      <c r="O42" s="138"/>
      <c r="P42" s="138">
        <f>'実質公債費比率（分子）の構造'!O$52</f>
        <v>8430</v>
      </c>
    </row>
    <row r="43" spans="1:16" x14ac:dyDescent="0.15">
      <c r="A43" s="138" t="s">
        <v>53</v>
      </c>
      <c r="B43" s="138">
        <f>'実質公債費比率（分子）の構造'!K$51</f>
        <v>6</v>
      </c>
      <c r="C43" s="138"/>
      <c r="D43" s="138"/>
      <c r="E43" s="138">
        <f>'実質公債費比率（分子）の構造'!L$51</f>
        <v>4</v>
      </c>
      <c r="F43" s="138"/>
      <c r="G43" s="138"/>
      <c r="H43" s="138">
        <f>'実質公債費比率（分子）の構造'!M$51</f>
        <v>8</v>
      </c>
      <c r="I43" s="138"/>
      <c r="J43" s="138"/>
      <c r="K43" s="138">
        <f>'実質公債費比率（分子）の構造'!N$51</f>
        <v>9</v>
      </c>
      <c r="L43" s="138"/>
      <c r="M43" s="138"/>
      <c r="N43" s="138">
        <f>'実質公債費比率（分子）の構造'!O$51</f>
        <v>1</v>
      </c>
      <c r="O43" s="138"/>
      <c r="P43" s="138"/>
    </row>
    <row r="44" spans="1:16" x14ac:dyDescent="0.15">
      <c r="A44" s="138" t="s">
        <v>54</v>
      </c>
      <c r="B44" s="138">
        <f>'実質公債費比率（分子）の構造'!K$50</f>
        <v>0</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2689</v>
      </c>
      <c r="C46" s="138"/>
      <c r="D46" s="138"/>
      <c r="E46" s="138">
        <f>'実質公債費比率（分子）の構造'!L$48</f>
        <v>2799</v>
      </c>
      <c r="F46" s="138"/>
      <c r="G46" s="138"/>
      <c r="H46" s="138">
        <f>'実質公債費比率（分子）の構造'!M$48</f>
        <v>2694</v>
      </c>
      <c r="I46" s="138"/>
      <c r="J46" s="138"/>
      <c r="K46" s="138">
        <f>'実質公債費比率（分子）の構造'!N$48</f>
        <v>2809</v>
      </c>
      <c r="L46" s="138"/>
      <c r="M46" s="138"/>
      <c r="N46" s="138">
        <f>'実質公債費比率（分子）の構造'!O$48</f>
        <v>2606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9747</v>
      </c>
      <c r="C49" s="138"/>
      <c r="D49" s="138"/>
      <c r="E49" s="138">
        <f>'実質公債費比率（分子）の構造'!L$45</f>
        <v>9188</v>
      </c>
      <c r="F49" s="138"/>
      <c r="G49" s="138"/>
      <c r="H49" s="138">
        <f>'実質公債費比率（分子）の構造'!M$45</f>
        <v>9228</v>
      </c>
      <c r="I49" s="138"/>
      <c r="J49" s="138"/>
      <c r="K49" s="138">
        <f>'実質公債費比率（分子）の構造'!N$45</f>
        <v>8914</v>
      </c>
      <c r="L49" s="138"/>
      <c r="M49" s="138"/>
      <c r="N49" s="138">
        <f>'実質公債費比率（分子）の構造'!O$45</f>
        <v>9076</v>
      </c>
      <c r="O49" s="138"/>
      <c r="P49" s="138"/>
    </row>
    <row r="50" spans="1:16" x14ac:dyDescent="0.15">
      <c r="A50" s="138" t="s">
        <v>60</v>
      </c>
      <c r="B50" s="138" t="e">
        <f>NA()</f>
        <v>#N/A</v>
      </c>
      <c r="C50" s="138">
        <f>IF(ISNUMBER('実質公債費比率（分子）の構造'!K$53),'実質公債費比率（分子）の構造'!K$53,NA())</f>
        <v>3576</v>
      </c>
      <c r="D50" s="138" t="e">
        <f>NA()</f>
        <v>#N/A</v>
      </c>
      <c r="E50" s="138" t="e">
        <f>NA()</f>
        <v>#N/A</v>
      </c>
      <c r="F50" s="138">
        <f>IF(ISNUMBER('実質公債費比率（分子）の構造'!L$53),'実質公債費比率（分子）の構造'!L$53,NA())</f>
        <v>3148</v>
      </c>
      <c r="G50" s="138" t="e">
        <f>NA()</f>
        <v>#N/A</v>
      </c>
      <c r="H50" s="138" t="e">
        <f>NA()</f>
        <v>#N/A</v>
      </c>
      <c r="I50" s="138">
        <f>IF(ISNUMBER('実質公債費比率（分子）の構造'!M$53),'実質公債費比率（分子）の構造'!M$53,NA())</f>
        <v>3005</v>
      </c>
      <c r="J50" s="138" t="e">
        <f>NA()</f>
        <v>#N/A</v>
      </c>
      <c r="K50" s="138" t="e">
        <f>NA()</f>
        <v>#N/A</v>
      </c>
      <c r="L50" s="138">
        <f>IF(ISNUMBER('実質公債費比率（分子）の構造'!N$53),'実質公債費比率（分子）の構造'!N$53,NA())</f>
        <v>3161</v>
      </c>
      <c r="M50" s="138" t="e">
        <f>NA()</f>
        <v>#N/A</v>
      </c>
      <c r="N50" s="138" t="e">
        <f>NA()</f>
        <v>#N/A</v>
      </c>
      <c r="O50" s="138">
        <f>IF(ISNUMBER('実質公債費比率（分子）の構造'!O$53),'実質公債費比率（分子）の構造'!O$53,NA())</f>
        <v>3254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71361</v>
      </c>
      <c r="E56" s="137"/>
      <c r="F56" s="137"/>
      <c r="G56" s="137">
        <f>'将来負担比率（分子）の構造'!J$52</f>
        <v>72656</v>
      </c>
      <c r="H56" s="137"/>
      <c r="I56" s="137"/>
      <c r="J56" s="137">
        <f>'将来負担比率（分子）の構造'!K$52</f>
        <v>73465</v>
      </c>
      <c r="K56" s="137"/>
      <c r="L56" s="137"/>
      <c r="M56" s="137">
        <f>'将来負担比率（分子）の構造'!L$52</f>
        <v>75279</v>
      </c>
      <c r="N56" s="137"/>
      <c r="O56" s="137"/>
      <c r="P56" s="137">
        <f>'将来負担比率（分子）の構造'!M$52</f>
        <v>75093</v>
      </c>
    </row>
    <row r="57" spans="1:16" x14ac:dyDescent="0.15">
      <c r="A57" s="137" t="s">
        <v>36</v>
      </c>
      <c r="B57" s="137"/>
      <c r="C57" s="137"/>
      <c r="D57" s="137">
        <f>'将来負担比率（分子）の構造'!I$51</f>
        <v>28448</v>
      </c>
      <c r="E57" s="137"/>
      <c r="F57" s="137"/>
      <c r="G57" s="137">
        <f>'将来負担比率（分子）の構造'!J$51</f>
        <v>26718</v>
      </c>
      <c r="H57" s="137"/>
      <c r="I57" s="137"/>
      <c r="J57" s="137">
        <f>'将来負担比率（分子）の構造'!K$51</f>
        <v>25613</v>
      </c>
      <c r="K57" s="137"/>
      <c r="L57" s="137"/>
      <c r="M57" s="137">
        <f>'将来負担比率（分子）の構造'!L$51</f>
        <v>24604</v>
      </c>
      <c r="N57" s="137"/>
      <c r="O57" s="137"/>
      <c r="P57" s="137">
        <f>'将来負担比率（分子）の構造'!M$51</f>
        <v>24886</v>
      </c>
    </row>
    <row r="58" spans="1:16" x14ac:dyDescent="0.15">
      <c r="A58" s="137" t="s">
        <v>35</v>
      </c>
      <c r="B58" s="137"/>
      <c r="C58" s="137"/>
      <c r="D58" s="137">
        <f>'将来負担比率（分子）の構造'!I$50</f>
        <v>13025</v>
      </c>
      <c r="E58" s="137"/>
      <c r="F58" s="137"/>
      <c r="G58" s="137">
        <f>'将来負担比率（分子）の構造'!J$50</f>
        <v>13578</v>
      </c>
      <c r="H58" s="137"/>
      <c r="I58" s="137"/>
      <c r="J58" s="137">
        <f>'将来負担比率（分子）の構造'!K$50</f>
        <v>14468</v>
      </c>
      <c r="K58" s="137"/>
      <c r="L58" s="137"/>
      <c r="M58" s="137">
        <f>'将来負担比率（分子）の構造'!L$50</f>
        <v>15116</v>
      </c>
      <c r="N58" s="137"/>
      <c r="O58" s="137"/>
      <c r="P58" s="137">
        <f>'将来負担比率（分子）の構造'!M$50</f>
        <v>14121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945</v>
      </c>
      <c r="C61" s="137"/>
      <c r="D61" s="137"/>
      <c r="E61" s="137">
        <f>'将来負担比率（分子）の構造'!J$46</f>
        <v>879</v>
      </c>
      <c r="F61" s="137"/>
      <c r="G61" s="137"/>
      <c r="H61" s="137">
        <f>'将来負担比率（分子）の構造'!K$46</f>
        <v>609</v>
      </c>
      <c r="I61" s="137"/>
      <c r="J61" s="137"/>
      <c r="K61" s="137">
        <f>'将来負担比率（分子）の構造'!L$46</f>
        <v>611</v>
      </c>
      <c r="L61" s="137"/>
      <c r="M61" s="137"/>
      <c r="N61" s="137">
        <f>'将来負担比率（分子）の構造'!M$46</f>
        <v>568</v>
      </c>
      <c r="O61" s="137"/>
      <c r="P61" s="137"/>
    </row>
    <row r="62" spans="1:16" x14ac:dyDescent="0.15">
      <c r="A62" s="137" t="s">
        <v>29</v>
      </c>
      <c r="B62" s="137">
        <f>'将来負担比率（分子）の構造'!I$45</f>
        <v>19917</v>
      </c>
      <c r="C62" s="137"/>
      <c r="D62" s="137"/>
      <c r="E62" s="137">
        <f>'将来負担比率（分子）の構造'!J$45</f>
        <v>19082</v>
      </c>
      <c r="F62" s="137"/>
      <c r="G62" s="137"/>
      <c r="H62" s="137">
        <f>'将来負担比率（分子）の構造'!K$45</f>
        <v>17845</v>
      </c>
      <c r="I62" s="137"/>
      <c r="J62" s="137"/>
      <c r="K62" s="137">
        <f>'将来負担比率（分子）の構造'!L$45</f>
        <v>17978</v>
      </c>
      <c r="L62" s="137"/>
      <c r="M62" s="137"/>
      <c r="N62" s="137">
        <f>'将来負担比率（分子）の構造'!M$45</f>
        <v>18412</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32286</v>
      </c>
      <c r="C64" s="137"/>
      <c r="D64" s="137"/>
      <c r="E64" s="137">
        <f>'将来負担比率（分子）の構造'!J$43</f>
        <v>36722</v>
      </c>
      <c r="F64" s="137"/>
      <c r="G64" s="137"/>
      <c r="H64" s="137">
        <f>'将来負担比率（分子）の構造'!K$43</f>
        <v>32904</v>
      </c>
      <c r="I64" s="137"/>
      <c r="J64" s="137"/>
      <c r="K64" s="137">
        <f>'将来負担比率（分子）の構造'!L$43</f>
        <v>32954</v>
      </c>
      <c r="L64" s="137"/>
      <c r="M64" s="137"/>
      <c r="N64" s="137">
        <f>'将来負担比率（分子）の構造'!M$43</f>
        <v>32802</v>
      </c>
      <c r="O64" s="137"/>
      <c r="P64" s="137"/>
    </row>
    <row r="65" spans="1:16" x14ac:dyDescent="0.15">
      <c r="A65" s="137" t="s">
        <v>26</v>
      </c>
      <c r="B65" s="137">
        <f>'将来負担比率（分子）の構造'!I$42</f>
        <v>354</v>
      </c>
      <c r="C65" s="137"/>
      <c r="D65" s="137"/>
      <c r="E65" s="137">
        <f>'将来負担比率（分子）の構造'!J$42</f>
        <v>324</v>
      </c>
      <c r="F65" s="137"/>
      <c r="G65" s="137"/>
      <c r="H65" s="137">
        <f>'将来負担比率（分子）の構造'!K$42</f>
        <v>255</v>
      </c>
      <c r="I65" s="137"/>
      <c r="J65" s="137"/>
      <c r="K65" s="137">
        <f>'将来負担比率（分子）の構造'!L$42</f>
        <v>257</v>
      </c>
      <c r="L65" s="137"/>
      <c r="M65" s="137"/>
      <c r="N65" s="137">
        <f>'将来負担比率（分子）の構造'!M$42</f>
        <v>258</v>
      </c>
      <c r="O65" s="137"/>
      <c r="P65" s="137"/>
    </row>
    <row r="66" spans="1:16" x14ac:dyDescent="0.15">
      <c r="A66" s="137" t="s">
        <v>25</v>
      </c>
      <c r="B66" s="137">
        <f>'将来負担比率（分子）の構造'!I$41</f>
        <v>91218</v>
      </c>
      <c r="C66" s="137"/>
      <c r="D66" s="137"/>
      <c r="E66" s="137">
        <f>'将来負担比率（分子）の構造'!J$41</f>
        <v>92768</v>
      </c>
      <c r="F66" s="137"/>
      <c r="G66" s="137"/>
      <c r="H66" s="137">
        <f>'将来負担比率（分子）の構造'!K$41</f>
        <v>94559</v>
      </c>
      <c r="I66" s="137"/>
      <c r="J66" s="137"/>
      <c r="K66" s="137">
        <f>'将来負担比率（分子）の構造'!L$41</f>
        <v>97623</v>
      </c>
      <c r="L66" s="137"/>
      <c r="M66" s="137"/>
      <c r="N66" s="137">
        <f>'将来負担比率（分子）の構造'!M$41</f>
        <v>97557</v>
      </c>
      <c r="O66" s="137"/>
      <c r="P66" s="137"/>
    </row>
    <row r="67" spans="1:16" x14ac:dyDescent="0.15">
      <c r="A67" s="137" t="s">
        <v>64</v>
      </c>
      <c r="B67" s="137" t="e">
        <f>NA()</f>
        <v>#N/A</v>
      </c>
      <c r="C67" s="137">
        <f>IF(ISNUMBER('将来負担比率（分子）の構造'!I$53), IF('将来負担比率（分子）の構造'!I$53 &lt; 0, 0, '将来負担比率（分子）の構造'!I$53), NA())</f>
        <v>31887</v>
      </c>
      <c r="D67" s="137" t="e">
        <f>NA()</f>
        <v>#N/A</v>
      </c>
      <c r="E67" s="137" t="e">
        <f>NA()</f>
        <v>#N/A</v>
      </c>
      <c r="F67" s="137">
        <f>IF(ISNUMBER('将来負担比率（分子）の構造'!J$53), IF('将来負担比率（分子）の構造'!J$53 &lt; 0, 0, '将来負担比率（分子）の構造'!J$53), NA())</f>
        <v>36823</v>
      </c>
      <c r="G67" s="137" t="e">
        <f>NA()</f>
        <v>#N/A</v>
      </c>
      <c r="H67" s="137" t="e">
        <f>NA()</f>
        <v>#N/A</v>
      </c>
      <c r="I67" s="137">
        <f>IF(ISNUMBER('将来負担比率（分子）の構造'!K$53), IF('将来負担比率（分子）の構造'!K$53 &lt; 0, 0, '将来負担比率（分子）の構造'!K$53), NA())</f>
        <v>32625</v>
      </c>
      <c r="J67" s="137" t="e">
        <f>NA()</f>
        <v>#N/A</v>
      </c>
      <c r="K67" s="137" t="e">
        <f>NA()</f>
        <v>#N/A</v>
      </c>
      <c r="L67" s="137">
        <f>IF(ISNUMBER('将来負担比率（分子）の構造'!L$53), IF('将来負担比率（分子）の構造'!L$53 &lt; 0, 0, '将来負担比率（分子）の構造'!L$53), NA())</f>
        <v>34425</v>
      </c>
      <c r="M67" s="137" t="e">
        <f>NA()</f>
        <v>#N/A</v>
      </c>
      <c r="N67" s="137" t="e">
        <f>NA()</f>
        <v>#N/A</v>
      </c>
      <c r="O67" s="137">
        <f>IF(ISNUMBER('将来負担比率（分子）の構造'!M$53), IF('将来負担比率（分子）の構造'!M$53 &lt; 0, 0, '将来負担比率（分子）の構造'!M$53), NA())</f>
        <v>35496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39677716</v>
      </c>
      <c r="S5" s="615"/>
      <c r="T5" s="615"/>
      <c r="U5" s="615"/>
      <c r="V5" s="615"/>
      <c r="W5" s="615"/>
      <c r="X5" s="615"/>
      <c r="Y5" s="616"/>
      <c r="Z5" s="617">
        <v>41.4</v>
      </c>
      <c r="AA5" s="617"/>
      <c r="AB5" s="617"/>
      <c r="AC5" s="617"/>
      <c r="AD5" s="618">
        <v>37048861</v>
      </c>
      <c r="AE5" s="618"/>
      <c r="AF5" s="618"/>
      <c r="AG5" s="618"/>
      <c r="AH5" s="618"/>
      <c r="AI5" s="618"/>
      <c r="AJ5" s="618"/>
      <c r="AK5" s="618"/>
      <c r="AL5" s="619">
        <v>73</v>
      </c>
      <c r="AM5" s="620"/>
      <c r="AN5" s="620"/>
      <c r="AO5" s="621"/>
      <c r="AP5" s="611" t="s">
        <v>209</v>
      </c>
      <c r="AQ5" s="612"/>
      <c r="AR5" s="612"/>
      <c r="AS5" s="612"/>
      <c r="AT5" s="612"/>
      <c r="AU5" s="612"/>
      <c r="AV5" s="612"/>
      <c r="AW5" s="612"/>
      <c r="AX5" s="612"/>
      <c r="AY5" s="612"/>
      <c r="AZ5" s="612"/>
      <c r="BA5" s="612"/>
      <c r="BB5" s="612"/>
      <c r="BC5" s="612"/>
      <c r="BD5" s="612"/>
      <c r="BE5" s="612"/>
      <c r="BF5" s="613"/>
      <c r="BG5" s="625">
        <v>37048861</v>
      </c>
      <c r="BH5" s="626"/>
      <c r="BI5" s="626"/>
      <c r="BJ5" s="626"/>
      <c r="BK5" s="626"/>
      <c r="BL5" s="626"/>
      <c r="BM5" s="626"/>
      <c r="BN5" s="627"/>
      <c r="BO5" s="628">
        <v>93.4</v>
      </c>
      <c r="BP5" s="628"/>
      <c r="BQ5" s="628"/>
      <c r="BR5" s="628"/>
      <c r="BS5" s="629">
        <v>858719</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587113</v>
      </c>
      <c r="S6" s="626"/>
      <c r="T6" s="626"/>
      <c r="U6" s="626"/>
      <c r="V6" s="626"/>
      <c r="W6" s="626"/>
      <c r="X6" s="626"/>
      <c r="Y6" s="627"/>
      <c r="Z6" s="628">
        <v>0.6</v>
      </c>
      <c r="AA6" s="628"/>
      <c r="AB6" s="628"/>
      <c r="AC6" s="628"/>
      <c r="AD6" s="629">
        <v>587113</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37048861</v>
      </c>
      <c r="BH6" s="626"/>
      <c r="BI6" s="626"/>
      <c r="BJ6" s="626"/>
      <c r="BK6" s="626"/>
      <c r="BL6" s="626"/>
      <c r="BM6" s="626"/>
      <c r="BN6" s="627"/>
      <c r="BO6" s="628">
        <v>93.4</v>
      </c>
      <c r="BP6" s="628"/>
      <c r="BQ6" s="628"/>
      <c r="BR6" s="628"/>
      <c r="BS6" s="629">
        <v>858719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525079</v>
      </c>
      <c r="CS6" s="626"/>
      <c r="CT6" s="626"/>
      <c r="CU6" s="626"/>
      <c r="CV6" s="626"/>
      <c r="CW6" s="626"/>
      <c r="CX6" s="626"/>
      <c r="CY6" s="627"/>
      <c r="CZ6" s="628">
        <v>0.6</v>
      </c>
      <c r="DA6" s="628"/>
      <c r="DB6" s="628"/>
      <c r="DC6" s="628"/>
      <c r="DD6" s="634" t="s">
        <v>216</v>
      </c>
      <c r="DE6" s="626"/>
      <c r="DF6" s="626"/>
      <c r="DG6" s="626"/>
      <c r="DH6" s="626"/>
      <c r="DI6" s="626"/>
      <c r="DJ6" s="626"/>
      <c r="DK6" s="626"/>
      <c r="DL6" s="626"/>
      <c r="DM6" s="626"/>
      <c r="DN6" s="626"/>
      <c r="DO6" s="626"/>
      <c r="DP6" s="627"/>
      <c r="DQ6" s="634">
        <v>524510</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36409</v>
      </c>
      <c r="S7" s="626"/>
      <c r="T7" s="626"/>
      <c r="U7" s="626"/>
      <c r="V7" s="626"/>
      <c r="W7" s="626"/>
      <c r="X7" s="626"/>
      <c r="Y7" s="627"/>
      <c r="Z7" s="628">
        <v>0</v>
      </c>
      <c r="AA7" s="628"/>
      <c r="AB7" s="628"/>
      <c r="AC7" s="628"/>
      <c r="AD7" s="629">
        <v>36409</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17860266</v>
      </c>
      <c r="BH7" s="626"/>
      <c r="BI7" s="626"/>
      <c r="BJ7" s="626"/>
      <c r="BK7" s="626"/>
      <c r="BL7" s="626"/>
      <c r="BM7" s="626"/>
      <c r="BN7" s="627"/>
      <c r="BO7" s="628">
        <v>45</v>
      </c>
      <c r="BP7" s="628"/>
      <c r="BQ7" s="628"/>
      <c r="BR7" s="628"/>
      <c r="BS7" s="629">
        <v>790452</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6576102</v>
      </c>
      <c r="CS7" s="626"/>
      <c r="CT7" s="626"/>
      <c r="CU7" s="626"/>
      <c r="CV7" s="626"/>
      <c r="CW7" s="626"/>
      <c r="CX7" s="626"/>
      <c r="CY7" s="627"/>
      <c r="CZ7" s="628">
        <v>6.9</v>
      </c>
      <c r="DA7" s="628"/>
      <c r="DB7" s="628"/>
      <c r="DC7" s="628"/>
      <c r="DD7" s="634">
        <v>94014</v>
      </c>
      <c r="DE7" s="626"/>
      <c r="DF7" s="626"/>
      <c r="DG7" s="626"/>
      <c r="DH7" s="626"/>
      <c r="DI7" s="626"/>
      <c r="DJ7" s="626"/>
      <c r="DK7" s="626"/>
      <c r="DL7" s="626"/>
      <c r="DM7" s="626"/>
      <c r="DN7" s="626"/>
      <c r="DO7" s="626"/>
      <c r="DP7" s="627"/>
      <c r="DQ7" s="634">
        <v>5627687</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263362</v>
      </c>
      <c r="S8" s="626"/>
      <c r="T8" s="626"/>
      <c r="U8" s="626"/>
      <c r="V8" s="626"/>
      <c r="W8" s="626"/>
      <c r="X8" s="626"/>
      <c r="Y8" s="627"/>
      <c r="Z8" s="628">
        <v>0.3</v>
      </c>
      <c r="AA8" s="628"/>
      <c r="AB8" s="628"/>
      <c r="AC8" s="628"/>
      <c r="AD8" s="629">
        <v>263362</v>
      </c>
      <c r="AE8" s="629"/>
      <c r="AF8" s="629"/>
      <c r="AG8" s="629"/>
      <c r="AH8" s="629"/>
      <c r="AI8" s="629"/>
      <c r="AJ8" s="629"/>
      <c r="AK8" s="629"/>
      <c r="AL8" s="630">
        <v>0.5</v>
      </c>
      <c r="AM8" s="631"/>
      <c r="AN8" s="631"/>
      <c r="AO8" s="632"/>
      <c r="AP8" s="622" t="s">
        <v>221</v>
      </c>
      <c r="AQ8" s="623"/>
      <c r="AR8" s="623"/>
      <c r="AS8" s="623"/>
      <c r="AT8" s="623"/>
      <c r="AU8" s="623"/>
      <c r="AV8" s="623"/>
      <c r="AW8" s="623"/>
      <c r="AX8" s="623"/>
      <c r="AY8" s="623"/>
      <c r="AZ8" s="623"/>
      <c r="BA8" s="623"/>
      <c r="BB8" s="623"/>
      <c r="BC8" s="623"/>
      <c r="BD8" s="623"/>
      <c r="BE8" s="623"/>
      <c r="BF8" s="624"/>
      <c r="BG8" s="625">
        <v>412957</v>
      </c>
      <c r="BH8" s="626"/>
      <c r="BI8" s="626"/>
      <c r="BJ8" s="626"/>
      <c r="BK8" s="626"/>
      <c r="BL8" s="626"/>
      <c r="BM8" s="626"/>
      <c r="BN8" s="627"/>
      <c r="BO8" s="628">
        <v>1</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44856054</v>
      </c>
      <c r="CS8" s="626"/>
      <c r="CT8" s="626"/>
      <c r="CU8" s="626"/>
      <c r="CV8" s="626"/>
      <c r="CW8" s="626"/>
      <c r="CX8" s="626"/>
      <c r="CY8" s="627"/>
      <c r="CZ8" s="628">
        <v>47.2</v>
      </c>
      <c r="DA8" s="628"/>
      <c r="DB8" s="628"/>
      <c r="DC8" s="628"/>
      <c r="DD8" s="634">
        <v>442684</v>
      </c>
      <c r="DE8" s="626"/>
      <c r="DF8" s="626"/>
      <c r="DG8" s="626"/>
      <c r="DH8" s="626"/>
      <c r="DI8" s="626"/>
      <c r="DJ8" s="626"/>
      <c r="DK8" s="626"/>
      <c r="DL8" s="626"/>
      <c r="DM8" s="626"/>
      <c r="DN8" s="626"/>
      <c r="DO8" s="626"/>
      <c r="DP8" s="627"/>
      <c r="DQ8" s="634">
        <v>20280327</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163230</v>
      </c>
      <c r="S9" s="626"/>
      <c r="T9" s="626"/>
      <c r="U9" s="626"/>
      <c r="V9" s="626"/>
      <c r="W9" s="626"/>
      <c r="X9" s="626"/>
      <c r="Y9" s="627"/>
      <c r="Z9" s="628">
        <v>0.2</v>
      </c>
      <c r="AA9" s="628"/>
      <c r="AB9" s="628"/>
      <c r="AC9" s="628"/>
      <c r="AD9" s="629">
        <v>163230</v>
      </c>
      <c r="AE9" s="629"/>
      <c r="AF9" s="629"/>
      <c r="AG9" s="629"/>
      <c r="AH9" s="629"/>
      <c r="AI9" s="629"/>
      <c r="AJ9" s="629"/>
      <c r="AK9" s="629"/>
      <c r="AL9" s="630">
        <v>0.3</v>
      </c>
      <c r="AM9" s="631"/>
      <c r="AN9" s="631"/>
      <c r="AO9" s="632"/>
      <c r="AP9" s="622" t="s">
        <v>224</v>
      </c>
      <c r="AQ9" s="623"/>
      <c r="AR9" s="623"/>
      <c r="AS9" s="623"/>
      <c r="AT9" s="623"/>
      <c r="AU9" s="623"/>
      <c r="AV9" s="623"/>
      <c r="AW9" s="623"/>
      <c r="AX9" s="623"/>
      <c r="AY9" s="623"/>
      <c r="AZ9" s="623"/>
      <c r="BA9" s="623"/>
      <c r="BB9" s="623"/>
      <c r="BC9" s="623"/>
      <c r="BD9" s="623"/>
      <c r="BE9" s="623"/>
      <c r="BF9" s="624"/>
      <c r="BG9" s="625">
        <v>13282999</v>
      </c>
      <c r="BH9" s="626"/>
      <c r="BI9" s="626"/>
      <c r="BJ9" s="626"/>
      <c r="BK9" s="626"/>
      <c r="BL9" s="626"/>
      <c r="BM9" s="626"/>
      <c r="BN9" s="627"/>
      <c r="BO9" s="628">
        <v>33.5</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9330379</v>
      </c>
      <c r="CS9" s="626"/>
      <c r="CT9" s="626"/>
      <c r="CU9" s="626"/>
      <c r="CV9" s="626"/>
      <c r="CW9" s="626"/>
      <c r="CX9" s="626"/>
      <c r="CY9" s="627"/>
      <c r="CZ9" s="628">
        <v>9.8000000000000007</v>
      </c>
      <c r="DA9" s="628"/>
      <c r="DB9" s="628"/>
      <c r="DC9" s="628"/>
      <c r="DD9" s="634">
        <v>633714</v>
      </c>
      <c r="DE9" s="626"/>
      <c r="DF9" s="626"/>
      <c r="DG9" s="626"/>
      <c r="DH9" s="626"/>
      <c r="DI9" s="626"/>
      <c r="DJ9" s="626"/>
      <c r="DK9" s="626"/>
      <c r="DL9" s="626"/>
      <c r="DM9" s="626"/>
      <c r="DN9" s="626"/>
      <c r="DO9" s="626"/>
      <c r="DP9" s="627"/>
      <c r="DQ9" s="634">
        <v>7873042</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4657847</v>
      </c>
      <c r="S10" s="626"/>
      <c r="T10" s="626"/>
      <c r="U10" s="626"/>
      <c r="V10" s="626"/>
      <c r="W10" s="626"/>
      <c r="X10" s="626"/>
      <c r="Y10" s="627"/>
      <c r="Z10" s="628">
        <v>4.9000000000000004</v>
      </c>
      <c r="AA10" s="628"/>
      <c r="AB10" s="628"/>
      <c r="AC10" s="628"/>
      <c r="AD10" s="629">
        <v>4657847</v>
      </c>
      <c r="AE10" s="629"/>
      <c r="AF10" s="629"/>
      <c r="AG10" s="629"/>
      <c r="AH10" s="629"/>
      <c r="AI10" s="629"/>
      <c r="AJ10" s="629"/>
      <c r="AK10" s="629"/>
      <c r="AL10" s="630">
        <v>9.1999999999999993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1029832</v>
      </c>
      <c r="BH10" s="626"/>
      <c r="BI10" s="626"/>
      <c r="BJ10" s="626"/>
      <c r="BK10" s="626"/>
      <c r="BL10" s="626"/>
      <c r="BM10" s="626"/>
      <c r="BN10" s="627"/>
      <c r="BO10" s="628">
        <v>2.6</v>
      </c>
      <c r="BP10" s="628"/>
      <c r="BQ10" s="628"/>
      <c r="BR10" s="628"/>
      <c r="BS10" s="634">
        <v>171527</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39674</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4584</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35936</v>
      </c>
      <c r="S11" s="626"/>
      <c r="T11" s="626"/>
      <c r="U11" s="626"/>
      <c r="V11" s="626"/>
      <c r="W11" s="626"/>
      <c r="X11" s="626"/>
      <c r="Y11" s="627"/>
      <c r="Z11" s="628">
        <v>0</v>
      </c>
      <c r="AA11" s="628"/>
      <c r="AB11" s="628"/>
      <c r="AC11" s="628"/>
      <c r="AD11" s="629">
        <v>35936</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3134478</v>
      </c>
      <c r="BH11" s="626"/>
      <c r="BI11" s="626"/>
      <c r="BJ11" s="626"/>
      <c r="BK11" s="626"/>
      <c r="BL11" s="626"/>
      <c r="BM11" s="626"/>
      <c r="BN11" s="627"/>
      <c r="BO11" s="628">
        <v>7.9</v>
      </c>
      <c r="BP11" s="628"/>
      <c r="BQ11" s="628"/>
      <c r="BR11" s="628"/>
      <c r="BS11" s="634">
        <v>618925</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1306131</v>
      </c>
      <c r="CS11" s="626"/>
      <c r="CT11" s="626"/>
      <c r="CU11" s="626"/>
      <c r="CV11" s="626"/>
      <c r="CW11" s="626"/>
      <c r="CX11" s="626"/>
      <c r="CY11" s="627"/>
      <c r="CZ11" s="628">
        <v>1.4</v>
      </c>
      <c r="DA11" s="628"/>
      <c r="DB11" s="628"/>
      <c r="DC11" s="628"/>
      <c r="DD11" s="634">
        <v>538585</v>
      </c>
      <c r="DE11" s="626"/>
      <c r="DF11" s="626"/>
      <c r="DG11" s="626"/>
      <c r="DH11" s="626"/>
      <c r="DI11" s="626"/>
      <c r="DJ11" s="626"/>
      <c r="DK11" s="626"/>
      <c r="DL11" s="626"/>
      <c r="DM11" s="626"/>
      <c r="DN11" s="626"/>
      <c r="DO11" s="626"/>
      <c r="DP11" s="627"/>
      <c r="DQ11" s="634">
        <v>700292</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16700137</v>
      </c>
      <c r="BH12" s="626"/>
      <c r="BI12" s="626"/>
      <c r="BJ12" s="626"/>
      <c r="BK12" s="626"/>
      <c r="BL12" s="626"/>
      <c r="BM12" s="626"/>
      <c r="BN12" s="627"/>
      <c r="BO12" s="628">
        <v>42.1</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1758266</v>
      </c>
      <c r="CS12" s="626"/>
      <c r="CT12" s="626"/>
      <c r="CU12" s="626"/>
      <c r="CV12" s="626"/>
      <c r="CW12" s="626"/>
      <c r="CX12" s="626"/>
      <c r="CY12" s="627"/>
      <c r="CZ12" s="628">
        <v>1.8</v>
      </c>
      <c r="DA12" s="628"/>
      <c r="DB12" s="628"/>
      <c r="DC12" s="628"/>
      <c r="DD12" s="634">
        <v>36600</v>
      </c>
      <c r="DE12" s="626"/>
      <c r="DF12" s="626"/>
      <c r="DG12" s="626"/>
      <c r="DH12" s="626"/>
      <c r="DI12" s="626"/>
      <c r="DJ12" s="626"/>
      <c r="DK12" s="626"/>
      <c r="DL12" s="626"/>
      <c r="DM12" s="626"/>
      <c r="DN12" s="626"/>
      <c r="DO12" s="626"/>
      <c r="DP12" s="627"/>
      <c r="DQ12" s="634">
        <v>765732</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94232</v>
      </c>
      <c r="S13" s="626"/>
      <c r="T13" s="626"/>
      <c r="U13" s="626"/>
      <c r="V13" s="626"/>
      <c r="W13" s="626"/>
      <c r="X13" s="626"/>
      <c r="Y13" s="627"/>
      <c r="Z13" s="628">
        <v>0.1</v>
      </c>
      <c r="AA13" s="628"/>
      <c r="AB13" s="628"/>
      <c r="AC13" s="628"/>
      <c r="AD13" s="629">
        <v>94232</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16555622</v>
      </c>
      <c r="BH13" s="626"/>
      <c r="BI13" s="626"/>
      <c r="BJ13" s="626"/>
      <c r="BK13" s="626"/>
      <c r="BL13" s="626"/>
      <c r="BM13" s="626"/>
      <c r="BN13" s="627"/>
      <c r="BO13" s="628">
        <v>41.7</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10106879</v>
      </c>
      <c r="CS13" s="626"/>
      <c r="CT13" s="626"/>
      <c r="CU13" s="626"/>
      <c r="CV13" s="626"/>
      <c r="CW13" s="626"/>
      <c r="CX13" s="626"/>
      <c r="CY13" s="627"/>
      <c r="CZ13" s="628">
        <v>10.6</v>
      </c>
      <c r="DA13" s="628"/>
      <c r="DB13" s="628"/>
      <c r="DC13" s="628"/>
      <c r="DD13" s="634">
        <v>4238274</v>
      </c>
      <c r="DE13" s="626"/>
      <c r="DF13" s="626"/>
      <c r="DG13" s="626"/>
      <c r="DH13" s="626"/>
      <c r="DI13" s="626"/>
      <c r="DJ13" s="626"/>
      <c r="DK13" s="626"/>
      <c r="DL13" s="626"/>
      <c r="DM13" s="626"/>
      <c r="DN13" s="626"/>
      <c r="DO13" s="626"/>
      <c r="DP13" s="627"/>
      <c r="DQ13" s="634">
        <v>5384573</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663630</v>
      </c>
      <c r="BH14" s="626"/>
      <c r="BI14" s="626"/>
      <c r="BJ14" s="626"/>
      <c r="BK14" s="626"/>
      <c r="BL14" s="626"/>
      <c r="BM14" s="626"/>
      <c r="BN14" s="627"/>
      <c r="BO14" s="628">
        <v>1.7</v>
      </c>
      <c r="BP14" s="628"/>
      <c r="BQ14" s="628"/>
      <c r="BR14" s="628"/>
      <c r="BS14" s="634">
        <v>68267</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2860125</v>
      </c>
      <c r="CS14" s="626"/>
      <c r="CT14" s="626"/>
      <c r="CU14" s="626"/>
      <c r="CV14" s="626"/>
      <c r="CW14" s="626"/>
      <c r="CX14" s="626"/>
      <c r="CY14" s="627"/>
      <c r="CZ14" s="628">
        <v>3</v>
      </c>
      <c r="DA14" s="628"/>
      <c r="DB14" s="628"/>
      <c r="DC14" s="628"/>
      <c r="DD14" s="634">
        <v>529776</v>
      </c>
      <c r="DE14" s="626"/>
      <c r="DF14" s="626"/>
      <c r="DG14" s="626"/>
      <c r="DH14" s="626"/>
      <c r="DI14" s="626"/>
      <c r="DJ14" s="626"/>
      <c r="DK14" s="626"/>
      <c r="DL14" s="626"/>
      <c r="DM14" s="626"/>
      <c r="DN14" s="626"/>
      <c r="DO14" s="626"/>
      <c r="DP14" s="627"/>
      <c r="DQ14" s="634">
        <v>2335200</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104492</v>
      </c>
      <c r="S15" s="626"/>
      <c r="T15" s="626"/>
      <c r="U15" s="626"/>
      <c r="V15" s="626"/>
      <c r="W15" s="626"/>
      <c r="X15" s="626"/>
      <c r="Y15" s="627"/>
      <c r="Z15" s="628">
        <v>0.1</v>
      </c>
      <c r="AA15" s="628"/>
      <c r="AB15" s="628"/>
      <c r="AC15" s="628"/>
      <c r="AD15" s="629">
        <v>104492</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1824828</v>
      </c>
      <c r="BH15" s="626"/>
      <c r="BI15" s="626"/>
      <c r="BJ15" s="626"/>
      <c r="BK15" s="626"/>
      <c r="BL15" s="626"/>
      <c r="BM15" s="626"/>
      <c r="BN15" s="627"/>
      <c r="BO15" s="628">
        <v>4.5999999999999996</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8093620</v>
      </c>
      <c r="CS15" s="626"/>
      <c r="CT15" s="626"/>
      <c r="CU15" s="626"/>
      <c r="CV15" s="626"/>
      <c r="CW15" s="626"/>
      <c r="CX15" s="626"/>
      <c r="CY15" s="627"/>
      <c r="CZ15" s="628">
        <v>8.5</v>
      </c>
      <c r="DA15" s="628"/>
      <c r="DB15" s="628"/>
      <c r="DC15" s="628"/>
      <c r="DD15" s="634">
        <v>594567</v>
      </c>
      <c r="DE15" s="626"/>
      <c r="DF15" s="626"/>
      <c r="DG15" s="626"/>
      <c r="DH15" s="626"/>
      <c r="DI15" s="626"/>
      <c r="DJ15" s="626"/>
      <c r="DK15" s="626"/>
      <c r="DL15" s="626"/>
      <c r="DM15" s="626"/>
      <c r="DN15" s="626"/>
      <c r="DO15" s="626"/>
      <c r="DP15" s="627"/>
      <c r="DQ15" s="634">
        <v>7027295</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8676517</v>
      </c>
      <c r="S16" s="626"/>
      <c r="T16" s="626"/>
      <c r="U16" s="626"/>
      <c r="V16" s="626"/>
      <c r="W16" s="626"/>
      <c r="X16" s="626"/>
      <c r="Y16" s="627"/>
      <c r="Z16" s="628">
        <v>9</v>
      </c>
      <c r="AA16" s="628"/>
      <c r="AB16" s="628"/>
      <c r="AC16" s="628"/>
      <c r="AD16" s="629">
        <v>7481008</v>
      </c>
      <c r="AE16" s="629"/>
      <c r="AF16" s="629"/>
      <c r="AG16" s="629"/>
      <c r="AH16" s="629"/>
      <c r="AI16" s="629"/>
      <c r="AJ16" s="629"/>
      <c r="AK16" s="629"/>
      <c r="AL16" s="630">
        <v>14.7</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4622</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91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7481008</v>
      </c>
      <c r="S17" s="626"/>
      <c r="T17" s="626"/>
      <c r="U17" s="626"/>
      <c r="V17" s="626"/>
      <c r="W17" s="626"/>
      <c r="X17" s="626"/>
      <c r="Y17" s="627"/>
      <c r="Z17" s="628">
        <v>7.8</v>
      </c>
      <c r="AA17" s="628"/>
      <c r="AB17" s="628"/>
      <c r="AC17" s="628"/>
      <c r="AD17" s="629">
        <v>7481008</v>
      </c>
      <c r="AE17" s="629"/>
      <c r="AF17" s="629"/>
      <c r="AG17" s="629"/>
      <c r="AH17" s="629"/>
      <c r="AI17" s="629"/>
      <c r="AJ17" s="629"/>
      <c r="AK17" s="629"/>
      <c r="AL17" s="630">
        <v>14.7</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9111601</v>
      </c>
      <c r="CS17" s="626"/>
      <c r="CT17" s="626"/>
      <c r="CU17" s="626"/>
      <c r="CV17" s="626"/>
      <c r="CW17" s="626"/>
      <c r="CX17" s="626"/>
      <c r="CY17" s="627"/>
      <c r="CZ17" s="628">
        <v>9.6</v>
      </c>
      <c r="DA17" s="628"/>
      <c r="DB17" s="628"/>
      <c r="DC17" s="628"/>
      <c r="DD17" s="634" t="s">
        <v>112</v>
      </c>
      <c r="DE17" s="626"/>
      <c r="DF17" s="626"/>
      <c r="DG17" s="626"/>
      <c r="DH17" s="626"/>
      <c r="DI17" s="626"/>
      <c r="DJ17" s="626"/>
      <c r="DK17" s="626"/>
      <c r="DL17" s="626"/>
      <c r="DM17" s="626"/>
      <c r="DN17" s="626"/>
      <c r="DO17" s="626"/>
      <c r="DP17" s="627"/>
      <c r="DQ17" s="634">
        <v>8871303</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1195509</v>
      </c>
      <c r="S18" s="626"/>
      <c r="T18" s="626"/>
      <c r="U18" s="626"/>
      <c r="V18" s="626"/>
      <c r="W18" s="626"/>
      <c r="X18" s="626"/>
      <c r="Y18" s="627"/>
      <c r="Z18" s="628">
        <v>1.2</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v>493245</v>
      </c>
      <c r="CS18" s="626"/>
      <c r="CT18" s="626"/>
      <c r="CU18" s="626"/>
      <c r="CV18" s="626"/>
      <c r="CW18" s="626"/>
      <c r="CX18" s="626"/>
      <c r="CY18" s="627"/>
      <c r="CZ18" s="628">
        <v>0.5</v>
      </c>
      <c r="DA18" s="628"/>
      <c r="DB18" s="628"/>
      <c r="DC18" s="628"/>
      <c r="DD18" s="634" t="s">
        <v>112</v>
      </c>
      <c r="DE18" s="626"/>
      <c r="DF18" s="626"/>
      <c r="DG18" s="626"/>
      <c r="DH18" s="626"/>
      <c r="DI18" s="626"/>
      <c r="DJ18" s="626"/>
      <c r="DK18" s="626"/>
      <c r="DL18" s="626"/>
      <c r="DM18" s="626"/>
      <c r="DN18" s="626"/>
      <c r="DO18" s="626"/>
      <c r="DP18" s="627"/>
      <c r="DQ18" s="634">
        <v>493245</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2628855</v>
      </c>
      <c r="BH19" s="626"/>
      <c r="BI19" s="626"/>
      <c r="BJ19" s="626"/>
      <c r="BK19" s="626"/>
      <c r="BL19" s="626"/>
      <c r="BM19" s="626"/>
      <c r="BN19" s="627"/>
      <c r="BO19" s="628">
        <v>6.6</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54296854</v>
      </c>
      <c r="S20" s="626"/>
      <c r="T20" s="626"/>
      <c r="U20" s="626"/>
      <c r="V20" s="626"/>
      <c r="W20" s="626"/>
      <c r="X20" s="626"/>
      <c r="Y20" s="627"/>
      <c r="Z20" s="628">
        <v>56.6</v>
      </c>
      <c r="AA20" s="628"/>
      <c r="AB20" s="628"/>
      <c r="AC20" s="628"/>
      <c r="AD20" s="629">
        <v>50472490</v>
      </c>
      <c r="AE20" s="629"/>
      <c r="AF20" s="629"/>
      <c r="AG20" s="629"/>
      <c r="AH20" s="629"/>
      <c r="AI20" s="629"/>
      <c r="AJ20" s="629"/>
      <c r="AK20" s="629"/>
      <c r="AL20" s="630">
        <v>99.5</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2628855</v>
      </c>
      <c r="BH20" s="626"/>
      <c r="BI20" s="626"/>
      <c r="BJ20" s="626"/>
      <c r="BK20" s="626"/>
      <c r="BL20" s="626"/>
      <c r="BM20" s="626"/>
      <c r="BN20" s="627"/>
      <c r="BO20" s="628">
        <v>6.6</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95061777</v>
      </c>
      <c r="CS20" s="626"/>
      <c r="CT20" s="626"/>
      <c r="CU20" s="626"/>
      <c r="CV20" s="626"/>
      <c r="CW20" s="626"/>
      <c r="CX20" s="626"/>
      <c r="CY20" s="627"/>
      <c r="CZ20" s="628">
        <v>100</v>
      </c>
      <c r="DA20" s="628"/>
      <c r="DB20" s="628"/>
      <c r="DC20" s="628"/>
      <c r="DD20" s="634">
        <v>7108214</v>
      </c>
      <c r="DE20" s="626"/>
      <c r="DF20" s="626"/>
      <c r="DG20" s="626"/>
      <c r="DH20" s="626"/>
      <c r="DI20" s="626"/>
      <c r="DJ20" s="626"/>
      <c r="DK20" s="626"/>
      <c r="DL20" s="626"/>
      <c r="DM20" s="626"/>
      <c r="DN20" s="626"/>
      <c r="DO20" s="626"/>
      <c r="DP20" s="627"/>
      <c r="DQ20" s="634">
        <v>59887881</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61005</v>
      </c>
      <c r="S21" s="626"/>
      <c r="T21" s="626"/>
      <c r="U21" s="626"/>
      <c r="V21" s="626"/>
      <c r="W21" s="626"/>
      <c r="X21" s="626"/>
      <c r="Y21" s="627"/>
      <c r="Z21" s="628">
        <v>0.1</v>
      </c>
      <c r="AA21" s="628"/>
      <c r="AB21" s="628"/>
      <c r="AC21" s="628"/>
      <c r="AD21" s="629">
        <v>61005</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901805</v>
      </c>
      <c r="S22" s="626"/>
      <c r="T22" s="626"/>
      <c r="U22" s="626"/>
      <c r="V22" s="626"/>
      <c r="W22" s="626"/>
      <c r="X22" s="626"/>
      <c r="Y22" s="627"/>
      <c r="Z22" s="628">
        <v>0.9</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1492892</v>
      </c>
      <c r="S23" s="626"/>
      <c r="T23" s="626"/>
      <c r="U23" s="626"/>
      <c r="V23" s="626"/>
      <c r="W23" s="626"/>
      <c r="X23" s="626"/>
      <c r="Y23" s="627"/>
      <c r="Z23" s="628">
        <v>1.6</v>
      </c>
      <c r="AA23" s="628"/>
      <c r="AB23" s="628"/>
      <c r="AC23" s="628"/>
      <c r="AD23" s="629">
        <v>96670</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2628855</v>
      </c>
      <c r="BH23" s="626"/>
      <c r="BI23" s="626"/>
      <c r="BJ23" s="626"/>
      <c r="BK23" s="626"/>
      <c r="BL23" s="626"/>
      <c r="BM23" s="626"/>
      <c r="BN23" s="627"/>
      <c r="BO23" s="628">
        <v>6.6</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591013</v>
      </c>
      <c r="S24" s="626"/>
      <c r="T24" s="626"/>
      <c r="U24" s="626"/>
      <c r="V24" s="626"/>
      <c r="W24" s="626"/>
      <c r="X24" s="626"/>
      <c r="Y24" s="627"/>
      <c r="Z24" s="628">
        <v>0.6</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56980295</v>
      </c>
      <c r="CS24" s="615"/>
      <c r="CT24" s="615"/>
      <c r="CU24" s="615"/>
      <c r="CV24" s="615"/>
      <c r="CW24" s="615"/>
      <c r="CX24" s="615"/>
      <c r="CY24" s="616"/>
      <c r="CZ24" s="652">
        <v>59.9</v>
      </c>
      <c r="DA24" s="653"/>
      <c r="DB24" s="653"/>
      <c r="DC24" s="654"/>
      <c r="DD24" s="651">
        <v>34535084</v>
      </c>
      <c r="DE24" s="615"/>
      <c r="DF24" s="615"/>
      <c r="DG24" s="615"/>
      <c r="DH24" s="615"/>
      <c r="DI24" s="615"/>
      <c r="DJ24" s="615"/>
      <c r="DK24" s="616"/>
      <c r="DL24" s="651">
        <v>33940917</v>
      </c>
      <c r="DM24" s="615"/>
      <c r="DN24" s="615"/>
      <c r="DO24" s="615"/>
      <c r="DP24" s="615"/>
      <c r="DQ24" s="615"/>
      <c r="DR24" s="615"/>
      <c r="DS24" s="615"/>
      <c r="DT24" s="615"/>
      <c r="DU24" s="615"/>
      <c r="DV24" s="616"/>
      <c r="DW24" s="619">
        <v>62.1</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18620515</v>
      </c>
      <c r="S25" s="626"/>
      <c r="T25" s="626"/>
      <c r="U25" s="626"/>
      <c r="V25" s="626"/>
      <c r="W25" s="626"/>
      <c r="X25" s="626"/>
      <c r="Y25" s="627"/>
      <c r="Z25" s="628">
        <v>19.399999999999999</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18676646</v>
      </c>
      <c r="CS25" s="657"/>
      <c r="CT25" s="657"/>
      <c r="CU25" s="657"/>
      <c r="CV25" s="657"/>
      <c r="CW25" s="657"/>
      <c r="CX25" s="657"/>
      <c r="CY25" s="658"/>
      <c r="CZ25" s="659">
        <v>19.600000000000001</v>
      </c>
      <c r="DA25" s="660"/>
      <c r="DB25" s="660"/>
      <c r="DC25" s="661"/>
      <c r="DD25" s="634">
        <v>17217124</v>
      </c>
      <c r="DE25" s="657"/>
      <c r="DF25" s="657"/>
      <c r="DG25" s="657"/>
      <c r="DH25" s="657"/>
      <c r="DI25" s="657"/>
      <c r="DJ25" s="657"/>
      <c r="DK25" s="658"/>
      <c r="DL25" s="634">
        <v>16633043</v>
      </c>
      <c r="DM25" s="657"/>
      <c r="DN25" s="657"/>
      <c r="DO25" s="657"/>
      <c r="DP25" s="657"/>
      <c r="DQ25" s="657"/>
      <c r="DR25" s="657"/>
      <c r="DS25" s="657"/>
      <c r="DT25" s="657"/>
      <c r="DU25" s="657"/>
      <c r="DV25" s="658"/>
      <c r="DW25" s="630">
        <v>30.4</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13062908</v>
      </c>
      <c r="CS26" s="626"/>
      <c r="CT26" s="626"/>
      <c r="CU26" s="626"/>
      <c r="CV26" s="626"/>
      <c r="CW26" s="626"/>
      <c r="CX26" s="626"/>
      <c r="CY26" s="627"/>
      <c r="CZ26" s="659">
        <v>13.7</v>
      </c>
      <c r="DA26" s="660"/>
      <c r="DB26" s="660"/>
      <c r="DC26" s="661"/>
      <c r="DD26" s="634">
        <v>11838942</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6825019</v>
      </c>
      <c r="S27" s="626"/>
      <c r="T27" s="626"/>
      <c r="U27" s="626"/>
      <c r="V27" s="626"/>
      <c r="W27" s="626"/>
      <c r="X27" s="626"/>
      <c r="Y27" s="627"/>
      <c r="Z27" s="628">
        <v>7.1</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39677716</v>
      </c>
      <c r="BH27" s="626"/>
      <c r="BI27" s="626"/>
      <c r="BJ27" s="626"/>
      <c r="BK27" s="626"/>
      <c r="BL27" s="626"/>
      <c r="BM27" s="626"/>
      <c r="BN27" s="627"/>
      <c r="BO27" s="628">
        <v>100</v>
      </c>
      <c r="BP27" s="628"/>
      <c r="BQ27" s="628"/>
      <c r="BR27" s="628"/>
      <c r="BS27" s="634">
        <v>858719</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29192260</v>
      </c>
      <c r="CS27" s="657"/>
      <c r="CT27" s="657"/>
      <c r="CU27" s="657"/>
      <c r="CV27" s="657"/>
      <c r="CW27" s="657"/>
      <c r="CX27" s="657"/>
      <c r="CY27" s="658"/>
      <c r="CZ27" s="659">
        <v>30.7</v>
      </c>
      <c r="DA27" s="660"/>
      <c r="DB27" s="660"/>
      <c r="DC27" s="661"/>
      <c r="DD27" s="634">
        <v>8446869</v>
      </c>
      <c r="DE27" s="657"/>
      <c r="DF27" s="657"/>
      <c r="DG27" s="657"/>
      <c r="DH27" s="657"/>
      <c r="DI27" s="657"/>
      <c r="DJ27" s="657"/>
      <c r="DK27" s="658"/>
      <c r="DL27" s="634">
        <v>8436783</v>
      </c>
      <c r="DM27" s="657"/>
      <c r="DN27" s="657"/>
      <c r="DO27" s="657"/>
      <c r="DP27" s="657"/>
      <c r="DQ27" s="657"/>
      <c r="DR27" s="657"/>
      <c r="DS27" s="657"/>
      <c r="DT27" s="657"/>
      <c r="DU27" s="657"/>
      <c r="DV27" s="658"/>
      <c r="DW27" s="630">
        <v>15.4</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111171</v>
      </c>
      <c r="S28" s="626"/>
      <c r="T28" s="626"/>
      <c r="U28" s="626"/>
      <c r="V28" s="626"/>
      <c r="W28" s="626"/>
      <c r="X28" s="626"/>
      <c r="Y28" s="627"/>
      <c r="Z28" s="628">
        <v>0.1</v>
      </c>
      <c r="AA28" s="628"/>
      <c r="AB28" s="628"/>
      <c r="AC28" s="628"/>
      <c r="AD28" s="629">
        <v>53654</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9111389</v>
      </c>
      <c r="CS28" s="626"/>
      <c r="CT28" s="626"/>
      <c r="CU28" s="626"/>
      <c r="CV28" s="626"/>
      <c r="CW28" s="626"/>
      <c r="CX28" s="626"/>
      <c r="CY28" s="627"/>
      <c r="CZ28" s="659">
        <v>9.6</v>
      </c>
      <c r="DA28" s="660"/>
      <c r="DB28" s="660"/>
      <c r="DC28" s="661"/>
      <c r="DD28" s="634">
        <v>8871091</v>
      </c>
      <c r="DE28" s="626"/>
      <c r="DF28" s="626"/>
      <c r="DG28" s="626"/>
      <c r="DH28" s="626"/>
      <c r="DI28" s="626"/>
      <c r="DJ28" s="626"/>
      <c r="DK28" s="627"/>
      <c r="DL28" s="634">
        <v>8871091</v>
      </c>
      <c r="DM28" s="626"/>
      <c r="DN28" s="626"/>
      <c r="DO28" s="626"/>
      <c r="DP28" s="626"/>
      <c r="DQ28" s="626"/>
      <c r="DR28" s="626"/>
      <c r="DS28" s="626"/>
      <c r="DT28" s="626"/>
      <c r="DU28" s="626"/>
      <c r="DV28" s="627"/>
      <c r="DW28" s="630">
        <v>16.2</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112052</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9077353</v>
      </c>
      <c r="CS29" s="657"/>
      <c r="CT29" s="657"/>
      <c r="CU29" s="657"/>
      <c r="CV29" s="657"/>
      <c r="CW29" s="657"/>
      <c r="CX29" s="657"/>
      <c r="CY29" s="658"/>
      <c r="CZ29" s="659">
        <v>9.5</v>
      </c>
      <c r="DA29" s="660"/>
      <c r="DB29" s="660"/>
      <c r="DC29" s="661"/>
      <c r="DD29" s="634">
        <v>8837055</v>
      </c>
      <c r="DE29" s="657"/>
      <c r="DF29" s="657"/>
      <c r="DG29" s="657"/>
      <c r="DH29" s="657"/>
      <c r="DI29" s="657"/>
      <c r="DJ29" s="657"/>
      <c r="DK29" s="658"/>
      <c r="DL29" s="634">
        <v>8837055</v>
      </c>
      <c r="DM29" s="657"/>
      <c r="DN29" s="657"/>
      <c r="DO29" s="657"/>
      <c r="DP29" s="657"/>
      <c r="DQ29" s="657"/>
      <c r="DR29" s="657"/>
      <c r="DS29" s="657"/>
      <c r="DT29" s="657"/>
      <c r="DU29" s="657"/>
      <c r="DV29" s="658"/>
      <c r="DW29" s="630">
        <v>16.2</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1393716</v>
      </c>
      <c r="S30" s="626"/>
      <c r="T30" s="626"/>
      <c r="U30" s="626"/>
      <c r="V30" s="626"/>
      <c r="W30" s="626"/>
      <c r="X30" s="626"/>
      <c r="Y30" s="627"/>
      <c r="Z30" s="628">
        <v>1.5</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98.6</v>
      </c>
      <c r="BH30" s="684"/>
      <c r="BI30" s="684"/>
      <c r="BJ30" s="684"/>
      <c r="BK30" s="684"/>
      <c r="BL30" s="684"/>
      <c r="BM30" s="620">
        <v>93.8</v>
      </c>
      <c r="BN30" s="684"/>
      <c r="BO30" s="684"/>
      <c r="BP30" s="684"/>
      <c r="BQ30" s="685"/>
      <c r="BR30" s="683">
        <v>98.4</v>
      </c>
      <c r="BS30" s="684"/>
      <c r="BT30" s="684"/>
      <c r="BU30" s="684"/>
      <c r="BV30" s="684"/>
      <c r="BW30" s="684"/>
      <c r="BX30" s="620">
        <v>92.7</v>
      </c>
      <c r="BY30" s="684"/>
      <c r="BZ30" s="684"/>
      <c r="CA30" s="684"/>
      <c r="CB30" s="685"/>
      <c r="CD30" s="688"/>
      <c r="CE30" s="689"/>
      <c r="CF30" s="639" t="s">
        <v>292</v>
      </c>
      <c r="CG30" s="640"/>
      <c r="CH30" s="640"/>
      <c r="CI30" s="640"/>
      <c r="CJ30" s="640"/>
      <c r="CK30" s="640"/>
      <c r="CL30" s="640"/>
      <c r="CM30" s="640"/>
      <c r="CN30" s="640"/>
      <c r="CO30" s="640"/>
      <c r="CP30" s="640"/>
      <c r="CQ30" s="641"/>
      <c r="CR30" s="625">
        <v>8159563</v>
      </c>
      <c r="CS30" s="626"/>
      <c r="CT30" s="626"/>
      <c r="CU30" s="626"/>
      <c r="CV30" s="626"/>
      <c r="CW30" s="626"/>
      <c r="CX30" s="626"/>
      <c r="CY30" s="627"/>
      <c r="CZ30" s="659">
        <v>8.6</v>
      </c>
      <c r="DA30" s="660"/>
      <c r="DB30" s="660"/>
      <c r="DC30" s="661"/>
      <c r="DD30" s="634">
        <v>7919265</v>
      </c>
      <c r="DE30" s="626"/>
      <c r="DF30" s="626"/>
      <c r="DG30" s="626"/>
      <c r="DH30" s="626"/>
      <c r="DI30" s="626"/>
      <c r="DJ30" s="626"/>
      <c r="DK30" s="627"/>
      <c r="DL30" s="634">
        <v>7919265</v>
      </c>
      <c r="DM30" s="626"/>
      <c r="DN30" s="626"/>
      <c r="DO30" s="626"/>
      <c r="DP30" s="626"/>
      <c r="DQ30" s="626"/>
      <c r="DR30" s="626"/>
      <c r="DS30" s="626"/>
      <c r="DT30" s="626"/>
      <c r="DU30" s="626"/>
      <c r="DV30" s="627"/>
      <c r="DW30" s="630">
        <v>14.5</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1130233</v>
      </c>
      <c r="S31" s="626"/>
      <c r="T31" s="626"/>
      <c r="U31" s="626"/>
      <c r="V31" s="626"/>
      <c r="W31" s="626"/>
      <c r="X31" s="626"/>
      <c r="Y31" s="627"/>
      <c r="Z31" s="628">
        <v>1.2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57"/>
      <c r="BI31" s="657"/>
      <c r="BJ31" s="657"/>
      <c r="BK31" s="657"/>
      <c r="BL31" s="657"/>
      <c r="BM31" s="631">
        <v>96.4</v>
      </c>
      <c r="BN31" s="681"/>
      <c r="BO31" s="681"/>
      <c r="BP31" s="681"/>
      <c r="BQ31" s="682"/>
      <c r="BR31" s="680">
        <v>98.8</v>
      </c>
      <c r="BS31" s="657"/>
      <c r="BT31" s="657"/>
      <c r="BU31" s="657"/>
      <c r="BV31" s="657"/>
      <c r="BW31" s="657"/>
      <c r="BX31" s="631">
        <v>95.1</v>
      </c>
      <c r="BY31" s="681"/>
      <c r="BZ31" s="681"/>
      <c r="CA31" s="681"/>
      <c r="CB31" s="682"/>
      <c r="CD31" s="688"/>
      <c r="CE31" s="689"/>
      <c r="CF31" s="639" t="s">
        <v>296</v>
      </c>
      <c r="CG31" s="640"/>
      <c r="CH31" s="640"/>
      <c r="CI31" s="640"/>
      <c r="CJ31" s="640"/>
      <c r="CK31" s="640"/>
      <c r="CL31" s="640"/>
      <c r="CM31" s="640"/>
      <c r="CN31" s="640"/>
      <c r="CO31" s="640"/>
      <c r="CP31" s="640"/>
      <c r="CQ31" s="641"/>
      <c r="CR31" s="625">
        <v>917790</v>
      </c>
      <c r="CS31" s="657"/>
      <c r="CT31" s="657"/>
      <c r="CU31" s="657"/>
      <c r="CV31" s="657"/>
      <c r="CW31" s="657"/>
      <c r="CX31" s="657"/>
      <c r="CY31" s="658"/>
      <c r="CZ31" s="659">
        <v>1</v>
      </c>
      <c r="DA31" s="660"/>
      <c r="DB31" s="660"/>
      <c r="DC31" s="661"/>
      <c r="DD31" s="634">
        <v>917790</v>
      </c>
      <c r="DE31" s="657"/>
      <c r="DF31" s="657"/>
      <c r="DG31" s="657"/>
      <c r="DH31" s="657"/>
      <c r="DI31" s="657"/>
      <c r="DJ31" s="657"/>
      <c r="DK31" s="658"/>
      <c r="DL31" s="634">
        <v>917790</v>
      </c>
      <c r="DM31" s="657"/>
      <c r="DN31" s="657"/>
      <c r="DO31" s="657"/>
      <c r="DP31" s="657"/>
      <c r="DQ31" s="657"/>
      <c r="DR31" s="657"/>
      <c r="DS31" s="657"/>
      <c r="DT31" s="657"/>
      <c r="DU31" s="657"/>
      <c r="DV31" s="658"/>
      <c r="DW31" s="630">
        <v>1.7</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2292107</v>
      </c>
      <c r="S32" s="626"/>
      <c r="T32" s="626"/>
      <c r="U32" s="626"/>
      <c r="V32" s="626"/>
      <c r="W32" s="626"/>
      <c r="X32" s="626"/>
      <c r="Y32" s="627"/>
      <c r="Z32" s="628">
        <v>2.4</v>
      </c>
      <c r="AA32" s="628"/>
      <c r="AB32" s="628"/>
      <c r="AC32" s="628"/>
      <c r="AD32" s="629">
        <v>42803</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98.1</v>
      </c>
      <c r="BH32" s="693"/>
      <c r="BI32" s="693"/>
      <c r="BJ32" s="693"/>
      <c r="BK32" s="693"/>
      <c r="BL32" s="693"/>
      <c r="BM32" s="694">
        <v>91</v>
      </c>
      <c r="BN32" s="693"/>
      <c r="BO32" s="693"/>
      <c r="BP32" s="693"/>
      <c r="BQ32" s="695"/>
      <c r="BR32" s="692">
        <v>97.9</v>
      </c>
      <c r="BS32" s="693"/>
      <c r="BT32" s="693"/>
      <c r="BU32" s="693"/>
      <c r="BV32" s="693"/>
      <c r="BW32" s="693"/>
      <c r="BX32" s="694">
        <v>90</v>
      </c>
      <c r="BY32" s="693"/>
      <c r="BZ32" s="693"/>
      <c r="CA32" s="693"/>
      <c r="CB32" s="695"/>
      <c r="CD32" s="690"/>
      <c r="CE32" s="691"/>
      <c r="CF32" s="639" t="s">
        <v>299</v>
      </c>
      <c r="CG32" s="640"/>
      <c r="CH32" s="640"/>
      <c r="CI32" s="640"/>
      <c r="CJ32" s="640"/>
      <c r="CK32" s="640"/>
      <c r="CL32" s="640"/>
      <c r="CM32" s="640"/>
      <c r="CN32" s="640"/>
      <c r="CO32" s="640"/>
      <c r="CP32" s="640"/>
      <c r="CQ32" s="641"/>
      <c r="CR32" s="625">
        <v>34036</v>
      </c>
      <c r="CS32" s="626"/>
      <c r="CT32" s="626"/>
      <c r="CU32" s="626"/>
      <c r="CV32" s="626"/>
      <c r="CW32" s="626"/>
      <c r="CX32" s="626"/>
      <c r="CY32" s="627"/>
      <c r="CZ32" s="659">
        <v>0</v>
      </c>
      <c r="DA32" s="660"/>
      <c r="DB32" s="660"/>
      <c r="DC32" s="661"/>
      <c r="DD32" s="634">
        <v>34036</v>
      </c>
      <c r="DE32" s="626"/>
      <c r="DF32" s="626"/>
      <c r="DG32" s="626"/>
      <c r="DH32" s="626"/>
      <c r="DI32" s="626"/>
      <c r="DJ32" s="626"/>
      <c r="DK32" s="627"/>
      <c r="DL32" s="634">
        <v>34036</v>
      </c>
      <c r="DM32" s="626"/>
      <c r="DN32" s="626"/>
      <c r="DO32" s="626"/>
      <c r="DP32" s="626"/>
      <c r="DQ32" s="626"/>
      <c r="DR32" s="626"/>
      <c r="DS32" s="626"/>
      <c r="DT32" s="626"/>
      <c r="DU32" s="626"/>
      <c r="DV32" s="627"/>
      <c r="DW32" s="630">
        <v>0.1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8093150</v>
      </c>
      <c r="S33" s="626"/>
      <c r="T33" s="626"/>
      <c r="U33" s="626"/>
      <c r="V33" s="626"/>
      <c r="W33" s="626"/>
      <c r="X33" s="626"/>
      <c r="Y33" s="627"/>
      <c r="Z33" s="628">
        <v>8.4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30968646</v>
      </c>
      <c r="CS33" s="657"/>
      <c r="CT33" s="657"/>
      <c r="CU33" s="657"/>
      <c r="CV33" s="657"/>
      <c r="CW33" s="657"/>
      <c r="CX33" s="657"/>
      <c r="CY33" s="658"/>
      <c r="CZ33" s="659">
        <v>32.6</v>
      </c>
      <c r="DA33" s="660"/>
      <c r="DB33" s="660"/>
      <c r="DC33" s="661"/>
      <c r="DD33" s="634">
        <v>24085215</v>
      </c>
      <c r="DE33" s="657"/>
      <c r="DF33" s="657"/>
      <c r="DG33" s="657"/>
      <c r="DH33" s="657"/>
      <c r="DI33" s="657"/>
      <c r="DJ33" s="657"/>
      <c r="DK33" s="658"/>
      <c r="DL33" s="634">
        <v>18939898</v>
      </c>
      <c r="DM33" s="657"/>
      <c r="DN33" s="657"/>
      <c r="DO33" s="657"/>
      <c r="DP33" s="657"/>
      <c r="DQ33" s="657"/>
      <c r="DR33" s="657"/>
      <c r="DS33" s="657"/>
      <c r="DT33" s="657"/>
      <c r="DU33" s="657"/>
      <c r="DV33" s="658"/>
      <c r="DW33" s="630">
        <v>34.700000000000003</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10512352</v>
      </c>
      <c r="CS34" s="626"/>
      <c r="CT34" s="626"/>
      <c r="CU34" s="626"/>
      <c r="CV34" s="626"/>
      <c r="CW34" s="626"/>
      <c r="CX34" s="626"/>
      <c r="CY34" s="627"/>
      <c r="CZ34" s="659">
        <v>11.1</v>
      </c>
      <c r="DA34" s="660"/>
      <c r="DB34" s="660"/>
      <c r="DC34" s="661"/>
      <c r="DD34" s="634">
        <v>9024388</v>
      </c>
      <c r="DE34" s="626"/>
      <c r="DF34" s="626"/>
      <c r="DG34" s="626"/>
      <c r="DH34" s="626"/>
      <c r="DI34" s="626"/>
      <c r="DJ34" s="626"/>
      <c r="DK34" s="627"/>
      <c r="DL34" s="634">
        <v>6375618</v>
      </c>
      <c r="DM34" s="626"/>
      <c r="DN34" s="626"/>
      <c r="DO34" s="626"/>
      <c r="DP34" s="626"/>
      <c r="DQ34" s="626"/>
      <c r="DR34" s="626"/>
      <c r="DS34" s="626"/>
      <c r="DT34" s="626"/>
      <c r="DU34" s="626"/>
      <c r="DV34" s="627"/>
      <c r="DW34" s="630">
        <v>11.7</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3902800</v>
      </c>
      <c r="S35" s="626"/>
      <c r="T35" s="626"/>
      <c r="U35" s="626"/>
      <c r="V35" s="626"/>
      <c r="W35" s="626"/>
      <c r="X35" s="626"/>
      <c r="Y35" s="627"/>
      <c r="Z35" s="628">
        <v>4.0999999999999996</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14553785</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-114374</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1366635</v>
      </c>
      <c r="CS35" s="657"/>
      <c r="CT35" s="657"/>
      <c r="CU35" s="657"/>
      <c r="CV35" s="657"/>
      <c r="CW35" s="657"/>
      <c r="CX35" s="657"/>
      <c r="CY35" s="658"/>
      <c r="CZ35" s="659">
        <v>1.4</v>
      </c>
      <c r="DA35" s="660"/>
      <c r="DB35" s="660"/>
      <c r="DC35" s="661"/>
      <c r="DD35" s="634">
        <v>875111</v>
      </c>
      <c r="DE35" s="657"/>
      <c r="DF35" s="657"/>
      <c r="DG35" s="657"/>
      <c r="DH35" s="657"/>
      <c r="DI35" s="657"/>
      <c r="DJ35" s="657"/>
      <c r="DK35" s="658"/>
      <c r="DL35" s="634">
        <v>875111</v>
      </c>
      <c r="DM35" s="657"/>
      <c r="DN35" s="657"/>
      <c r="DO35" s="657"/>
      <c r="DP35" s="657"/>
      <c r="DQ35" s="657"/>
      <c r="DR35" s="657"/>
      <c r="DS35" s="657"/>
      <c r="DT35" s="657"/>
      <c r="DU35" s="657"/>
      <c r="DV35" s="658"/>
      <c r="DW35" s="630">
        <v>1.6</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95921532</v>
      </c>
      <c r="S36" s="698"/>
      <c r="T36" s="698"/>
      <c r="U36" s="698"/>
      <c r="V36" s="698"/>
      <c r="W36" s="698"/>
      <c r="X36" s="698"/>
      <c r="Y36" s="699"/>
      <c r="Z36" s="700">
        <v>100</v>
      </c>
      <c r="AA36" s="700"/>
      <c r="AB36" s="700"/>
      <c r="AC36" s="700"/>
      <c r="AD36" s="701">
        <v>50726622</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2271277</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-515640</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5505985</v>
      </c>
      <c r="CS36" s="626"/>
      <c r="CT36" s="626"/>
      <c r="CU36" s="626"/>
      <c r="CV36" s="626"/>
      <c r="CW36" s="626"/>
      <c r="CX36" s="626"/>
      <c r="CY36" s="627"/>
      <c r="CZ36" s="659">
        <v>5.8</v>
      </c>
      <c r="DA36" s="660"/>
      <c r="DB36" s="660"/>
      <c r="DC36" s="661"/>
      <c r="DD36" s="634">
        <v>3983906</v>
      </c>
      <c r="DE36" s="626"/>
      <c r="DF36" s="626"/>
      <c r="DG36" s="626"/>
      <c r="DH36" s="626"/>
      <c r="DI36" s="626"/>
      <c r="DJ36" s="626"/>
      <c r="DK36" s="627"/>
      <c r="DL36" s="634">
        <v>2491349</v>
      </c>
      <c r="DM36" s="626"/>
      <c r="DN36" s="626"/>
      <c r="DO36" s="626"/>
      <c r="DP36" s="626"/>
      <c r="DQ36" s="626"/>
      <c r="DR36" s="626"/>
      <c r="DS36" s="626"/>
      <c r="DT36" s="626"/>
      <c r="DU36" s="626"/>
      <c r="DV36" s="627"/>
      <c r="DW36" s="630">
        <v>4.5999999999999996</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1722972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33365</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28208</v>
      </c>
      <c r="CS37" s="657"/>
      <c r="CT37" s="657"/>
      <c r="CU37" s="657"/>
      <c r="CV37" s="657"/>
      <c r="CW37" s="657"/>
      <c r="CX37" s="657"/>
      <c r="CY37" s="658"/>
      <c r="CZ37" s="659">
        <v>0</v>
      </c>
      <c r="DA37" s="660"/>
      <c r="DB37" s="660"/>
      <c r="DC37" s="661"/>
      <c r="DD37" s="634">
        <v>28208</v>
      </c>
      <c r="DE37" s="657"/>
      <c r="DF37" s="657"/>
      <c r="DG37" s="657"/>
      <c r="DH37" s="657"/>
      <c r="DI37" s="657"/>
      <c r="DJ37" s="657"/>
      <c r="DK37" s="658"/>
      <c r="DL37" s="634">
        <v>28208</v>
      </c>
      <c r="DM37" s="657"/>
      <c r="DN37" s="657"/>
      <c r="DO37" s="657"/>
      <c r="DP37" s="657"/>
      <c r="DQ37" s="657"/>
      <c r="DR37" s="657"/>
      <c r="DS37" s="657"/>
      <c r="DT37" s="657"/>
      <c r="DU37" s="657"/>
      <c r="DV37" s="658"/>
      <c r="DW37" s="630">
        <v>0.1</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493245</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52262</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12087216</v>
      </c>
      <c r="CS38" s="626"/>
      <c r="CT38" s="626"/>
      <c r="CU38" s="626"/>
      <c r="CV38" s="626"/>
      <c r="CW38" s="626"/>
      <c r="CX38" s="626"/>
      <c r="CY38" s="627"/>
      <c r="CZ38" s="659">
        <v>12.7</v>
      </c>
      <c r="DA38" s="660"/>
      <c r="DB38" s="660"/>
      <c r="DC38" s="661"/>
      <c r="DD38" s="634">
        <v>10151425</v>
      </c>
      <c r="DE38" s="626"/>
      <c r="DF38" s="626"/>
      <c r="DG38" s="626"/>
      <c r="DH38" s="626"/>
      <c r="DI38" s="626"/>
      <c r="DJ38" s="626"/>
      <c r="DK38" s="627"/>
      <c r="DL38" s="634">
        <v>9197820</v>
      </c>
      <c r="DM38" s="626"/>
      <c r="DN38" s="626"/>
      <c r="DO38" s="626"/>
      <c r="DP38" s="626"/>
      <c r="DQ38" s="626"/>
      <c r="DR38" s="626"/>
      <c r="DS38" s="626"/>
      <c r="DT38" s="626"/>
      <c r="DU38" s="626"/>
      <c r="DV38" s="627"/>
      <c r="DW38" s="630">
        <v>16.8</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160410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91</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21090</v>
      </c>
      <c r="CS39" s="657"/>
      <c r="CT39" s="657"/>
      <c r="CU39" s="657"/>
      <c r="CV39" s="657"/>
      <c r="CW39" s="657"/>
      <c r="CX39" s="657"/>
      <c r="CY39" s="658"/>
      <c r="CZ39" s="659">
        <v>0</v>
      </c>
      <c r="DA39" s="660"/>
      <c r="DB39" s="660"/>
      <c r="DC39" s="661"/>
      <c r="DD39" s="634" t="s">
        <v>324</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2591741</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132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1475368</v>
      </c>
      <c r="CS40" s="626"/>
      <c r="CT40" s="626"/>
      <c r="CU40" s="626"/>
      <c r="CV40" s="626"/>
      <c r="CW40" s="626"/>
      <c r="CX40" s="626"/>
      <c r="CY40" s="627"/>
      <c r="CZ40" s="659">
        <v>1.6</v>
      </c>
      <c r="DA40" s="660"/>
      <c r="DB40" s="660"/>
      <c r="DC40" s="661"/>
      <c r="DD40" s="634">
        <v>50385</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7314140</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335</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7112836</v>
      </c>
      <c r="CS42" s="626"/>
      <c r="CT42" s="626"/>
      <c r="CU42" s="626"/>
      <c r="CV42" s="626"/>
      <c r="CW42" s="626"/>
      <c r="CX42" s="626"/>
      <c r="CY42" s="627"/>
      <c r="CZ42" s="659">
        <v>7.5</v>
      </c>
      <c r="DA42" s="708"/>
      <c r="DB42" s="708"/>
      <c r="DC42" s="709"/>
      <c r="DD42" s="634">
        <v>1267582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138111</v>
      </c>
      <c r="CS43" s="657"/>
      <c r="CT43" s="657"/>
      <c r="CU43" s="657"/>
      <c r="CV43" s="657"/>
      <c r="CW43" s="657"/>
      <c r="CX43" s="657"/>
      <c r="CY43" s="658"/>
      <c r="CZ43" s="659">
        <v>0.1</v>
      </c>
      <c r="DA43" s="660"/>
      <c r="DB43" s="660"/>
      <c r="DC43" s="661"/>
      <c r="DD43" s="634">
        <v>130411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7108214</v>
      </c>
      <c r="CS44" s="626"/>
      <c r="CT44" s="626"/>
      <c r="CU44" s="626"/>
      <c r="CV44" s="626"/>
      <c r="CW44" s="626"/>
      <c r="CX44" s="626"/>
      <c r="CY44" s="627"/>
      <c r="CZ44" s="659">
        <v>7.5</v>
      </c>
      <c r="DA44" s="708"/>
      <c r="DB44" s="708"/>
      <c r="DC44" s="709"/>
      <c r="DD44" s="634">
        <v>1267491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2243639</v>
      </c>
      <c r="CS45" s="657"/>
      <c r="CT45" s="657"/>
      <c r="CU45" s="657"/>
      <c r="CV45" s="657"/>
      <c r="CW45" s="657"/>
      <c r="CX45" s="657"/>
      <c r="CY45" s="658"/>
      <c r="CZ45" s="659">
        <v>2.4</v>
      </c>
      <c r="DA45" s="660"/>
      <c r="DB45" s="660"/>
      <c r="DC45" s="661"/>
      <c r="DD45" s="634">
        <v>184842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4680946</v>
      </c>
      <c r="CS46" s="626"/>
      <c r="CT46" s="626"/>
      <c r="CU46" s="626"/>
      <c r="CV46" s="626"/>
      <c r="CW46" s="626"/>
      <c r="CX46" s="626"/>
      <c r="CY46" s="627"/>
      <c r="CZ46" s="659">
        <v>4.9000000000000004</v>
      </c>
      <c r="DA46" s="708"/>
      <c r="DB46" s="708"/>
      <c r="DC46" s="709"/>
      <c r="DD46" s="634">
        <v>1066549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4622</v>
      </c>
      <c r="CS47" s="657"/>
      <c r="CT47" s="657"/>
      <c r="CU47" s="657"/>
      <c r="CV47" s="657"/>
      <c r="CW47" s="657"/>
      <c r="CX47" s="657"/>
      <c r="CY47" s="658"/>
      <c r="CZ47" s="659">
        <v>0</v>
      </c>
      <c r="DA47" s="660"/>
      <c r="DB47" s="660"/>
      <c r="DC47" s="661"/>
      <c r="DD47" s="634">
        <v>91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95061777</v>
      </c>
      <c r="CS49" s="693"/>
      <c r="CT49" s="693"/>
      <c r="CU49" s="693"/>
      <c r="CV49" s="693"/>
      <c r="CW49" s="693"/>
      <c r="CX49" s="693"/>
      <c r="CY49" s="720"/>
      <c r="CZ49" s="721">
        <v>100</v>
      </c>
      <c r="DA49" s="722"/>
      <c r="DB49" s="722"/>
      <c r="DC49" s="723"/>
      <c r="DD49" s="724">
        <v>59887881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DQ12" sqref="DQ12:DU1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95365</v>
      </c>
      <c r="R7" s="755"/>
      <c r="S7" s="755"/>
      <c r="T7" s="755"/>
      <c r="U7" s="755"/>
      <c r="V7" s="755">
        <v>94511</v>
      </c>
      <c r="W7" s="755"/>
      <c r="X7" s="755"/>
      <c r="Y7" s="755"/>
      <c r="Z7" s="755"/>
      <c r="AA7" s="755">
        <v>854</v>
      </c>
      <c r="AB7" s="755"/>
      <c r="AC7" s="755"/>
      <c r="AD7" s="755"/>
      <c r="AE7" s="756"/>
      <c r="AF7" s="757">
        <v>123</v>
      </c>
      <c r="AG7" s="758"/>
      <c r="AH7" s="758"/>
      <c r="AI7" s="758"/>
      <c r="AJ7" s="759"/>
      <c r="AK7" s="794">
        <v>1394</v>
      </c>
      <c r="AL7" s="795"/>
      <c r="AM7" s="795"/>
      <c r="AN7" s="795"/>
      <c r="AO7" s="795"/>
      <c r="AP7" s="795">
        <v>97534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3</v>
      </c>
      <c r="CI7" s="792"/>
      <c r="CJ7" s="792"/>
      <c r="CK7" s="792"/>
      <c r="CL7" s="793"/>
      <c r="CM7" s="791">
        <v>52</v>
      </c>
      <c r="CN7" s="792"/>
      <c r="CO7" s="792"/>
      <c r="CP7" s="792"/>
      <c r="CQ7" s="793"/>
      <c r="CR7" s="791">
        <v>5</v>
      </c>
      <c r="CS7" s="792"/>
      <c r="CT7" s="792"/>
      <c r="CU7" s="792"/>
      <c r="CV7" s="793"/>
      <c r="CW7" s="791" t="s">
        <v>547</v>
      </c>
      <c r="CX7" s="792"/>
      <c r="CY7" s="792"/>
      <c r="CZ7" s="792"/>
      <c r="DA7" s="793"/>
      <c r="DB7" s="791" t="s">
        <v>547</v>
      </c>
      <c r="DC7" s="792"/>
      <c r="DD7" s="792"/>
      <c r="DE7" s="792"/>
      <c r="DF7" s="793"/>
      <c r="DG7" s="791" t="s">
        <v>547</v>
      </c>
      <c r="DH7" s="792"/>
      <c r="DI7" s="792"/>
      <c r="DJ7" s="792"/>
      <c r="DK7" s="793"/>
      <c r="DL7" s="791" t="s">
        <v>547</v>
      </c>
      <c r="DM7" s="792"/>
      <c r="DN7" s="792"/>
      <c r="DO7" s="792"/>
      <c r="DP7" s="793"/>
      <c r="DQ7" s="791" t="s">
        <v>569</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27</v>
      </c>
      <c r="R8" s="779"/>
      <c r="S8" s="779"/>
      <c r="T8" s="779"/>
      <c r="U8" s="779"/>
      <c r="V8" s="779">
        <v>22</v>
      </c>
      <c r="W8" s="779"/>
      <c r="X8" s="779"/>
      <c r="Y8" s="779"/>
      <c r="Z8" s="779"/>
      <c r="AA8" s="779">
        <v>5</v>
      </c>
      <c r="AB8" s="779"/>
      <c r="AC8" s="779"/>
      <c r="AD8" s="779"/>
      <c r="AE8" s="780"/>
      <c r="AF8" s="781">
        <v>5</v>
      </c>
      <c r="AG8" s="782"/>
      <c r="AH8" s="782"/>
      <c r="AI8" s="782"/>
      <c r="AJ8" s="783"/>
      <c r="AK8" s="784">
        <v>12</v>
      </c>
      <c r="AL8" s="785"/>
      <c r="AM8" s="785"/>
      <c r="AN8" s="785"/>
      <c r="AO8" s="785"/>
      <c r="AP8" s="785" t="s">
        <v>565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548</v>
      </c>
      <c r="BT8" s="789"/>
      <c r="BU8" s="789"/>
      <c r="BV8" s="789"/>
      <c r="BW8" s="789"/>
      <c r="BX8" s="789"/>
      <c r="BY8" s="789"/>
      <c r="BZ8" s="789"/>
      <c r="CA8" s="789"/>
      <c r="CB8" s="789"/>
      <c r="CC8" s="789"/>
      <c r="CD8" s="789"/>
      <c r="CE8" s="789"/>
      <c r="CF8" s="789"/>
      <c r="CG8" s="790"/>
      <c r="CH8" s="801">
        <v>3</v>
      </c>
      <c r="CI8" s="802"/>
      <c r="CJ8" s="802"/>
      <c r="CK8" s="802"/>
      <c r="CL8" s="803"/>
      <c r="CM8" s="801">
        <v>26</v>
      </c>
      <c r="CN8" s="802"/>
      <c r="CO8" s="802"/>
      <c r="CP8" s="802"/>
      <c r="CQ8" s="803"/>
      <c r="CR8" s="801">
        <v>10</v>
      </c>
      <c r="CS8" s="802"/>
      <c r="CT8" s="802"/>
      <c r="CU8" s="802"/>
      <c r="CV8" s="803"/>
      <c r="CW8" s="801">
        <v>18</v>
      </c>
      <c r="CX8" s="802"/>
      <c r="CY8" s="802"/>
      <c r="CZ8" s="802"/>
      <c r="DA8" s="803"/>
      <c r="DB8" s="801" t="s">
        <v>547</v>
      </c>
      <c r="DC8" s="802"/>
      <c r="DD8" s="802"/>
      <c r="DE8" s="802"/>
      <c r="DF8" s="803"/>
      <c r="DG8" s="801" t="s">
        <v>547</v>
      </c>
      <c r="DH8" s="802"/>
      <c r="DI8" s="802"/>
      <c r="DJ8" s="802"/>
      <c r="DK8" s="803"/>
      <c r="DL8" s="801" t="s">
        <v>547</v>
      </c>
      <c r="DM8" s="802"/>
      <c r="DN8" s="802"/>
      <c r="DO8" s="802"/>
      <c r="DP8" s="803"/>
      <c r="DQ8" s="801" t="s">
        <v>570</v>
      </c>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548</v>
      </c>
      <c r="R9" s="779"/>
      <c r="S9" s="779"/>
      <c r="T9" s="779"/>
      <c r="U9" s="779"/>
      <c r="V9" s="779">
        <v>548</v>
      </c>
      <c r="W9" s="779"/>
      <c r="X9" s="779"/>
      <c r="Y9" s="779"/>
      <c r="Z9" s="779"/>
      <c r="AA9" s="779" t="s">
        <v>565</v>
      </c>
      <c r="AB9" s="779"/>
      <c r="AC9" s="779"/>
      <c r="AD9" s="779"/>
      <c r="AE9" s="780"/>
      <c r="AF9" s="781" t="s">
        <v>112</v>
      </c>
      <c r="AG9" s="782"/>
      <c r="AH9" s="782"/>
      <c r="AI9" s="782"/>
      <c r="AJ9" s="783"/>
      <c r="AK9" s="784" t="s">
        <v>565</v>
      </c>
      <c r="AL9" s="785"/>
      <c r="AM9" s="785"/>
      <c r="AN9" s="785"/>
      <c r="AO9" s="785"/>
      <c r="AP9" s="785" t="s">
        <v>565</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549</v>
      </c>
      <c r="BT9" s="789"/>
      <c r="BU9" s="789"/>
      <c r="BV9" s="789"/>
      <c r="BW9" s="789"/>
      <c r="BX9" s="789"/>
      <c r="BY9" s="789"/>
      <c r="BZ9" s="789"/>
      <c r="CA9" s="789"/>
      <c r="CB9" s="789"/>
      <c r="CC9" s="789"/>
      <c r="CD9" s="789"/>
      <c r="CE9" s="789"/>
      <c r="CF9" s="789"/>
      <c r="CG9" s="790"/>
      <c r="CH9" s="801">
        <v>1</v>
      </c>
      <c r="CI9" s="802"/>
      <c r="CJ9" s="802"/>
      <c r="CK9" s="802"/>
      <c r="CL9" s="803"/>
      <c r="CM9" s="801">
        <v>56</v>
      </c>
      <c r="CN9" s="802"/>
      <c r="CO9" s="802"/>
      <c r="CP9" s="802"/>
      <c r="CQ9" s="803"/>
      <c r="CR9" s="801">
        <v>1</v>
      </c>
      <c r="CS9" s="802"/>
      <c r="CT9" s="802"/>
      <c r="CU9" s="802"/>
      <c r="CV9" s="803"/>
      <c r="CW9" s="801" t="s">
        <v>547</v>
      </c>
      <c r="CX9" s="802"/>
      <c r="CY9" s="802"/>
      <c r="CZ9" s="802"/>
      <c r="DA9" s="803"/>
      <c r="DB9" s="801" t="s">
        <v>547</v>
      </c>
      <c r="DC9" s="802"/>
      <c r="DD9" s="802"/>
      <c r="DE9" s="802"/>
      <c r="DF9" s="803"/>
      <c r="DG9" s="801" t="s">
        <v>547</v>
      </c>
      <c r="DH9" s="802"/>
      <c r="DI9" s="802"/>
      <c r="DJ9" s="802"/>
      <c r="DK9" s="803"/>
      <c r="DL9" s="801" t="s">
        <v>547</v>
      </c>
      <c r="DM9" s="802"/>
      <c r="DN9" s="802"/>
      <c r="DO9" s="802"/>
      <c r="DP9" s="803"/>
      <c r="DQ9" s="801" t="s">
        <v>569</v>
      </c>
      <c r="DR9" s="802"/>
      <c r="DS9" s="802"/>
      <c r="DT9" s="802"/>
      <c r="DU9" s="803"/>
      <c r="DV9" s="804"/>
      <c r="DW9" s="805"/>
      <c r="DX9" s="805"/>
      <c r="DY9" s="805"/>
      <c r="DZ9" s="806"/>
      <c r="EA9" s="207"/>
    </row>
    <row r="10" spans="1:131" s="208" customFormat="1" ht="26.25" customHeight="1" x14ac:dyDescent="0.15">
      <c r="A10" s="214">
        <v>4</v>
      </c>
      <c r="B10" s="775" t="s">
        <v>368</v>
      </c>
      <c r="C10" s="776"/>
      <c r="D10" s="776"/>
      <c r="E10" s="776"/>
      <c r="F10" s="776"/>
      <c r="G10" s="776"/>
      <c r="H10" s="776"/>
      <c r="I10" s="776"/>
      <c r="J10" s="776"/>
      <c r="K10" s="776"/>
      <c r="L10" s="776"/>
      <c r="M10" s="776"/>
      <c r="N10" s="776"/>
      <c r="O10" s="776"/>
      <c r="P10" s="777"/>
      <c r="Q10" s="778">
        <v>11</v>
      </c>
      <c r="R10" s="779"/>
      <c r="S10" s="779"/>
      <c r="T10" s="779"/>
      <c r="U10" s="779"/>
      <c r="V10" s="779">
        <v>11</v>
      </c>
      <c r="W10" s="779"/>
      <c r="X10" s="779"/>
      <c r="Y10" s="779"/>
      <c r="Z10" s="779"/>
      <c r="AA10" s="779">
        <v>0</v>
      </c>
      <c r="AB10" s="779"/>
      <c r="AC10" s="779"/>
      <c r="AD10" s="779"/>
      <c r="AE10" s="780"/>
      <c r="AF10" s="781">
        <v>0</v>
      </c>
      <c r="AG10" s="782"/>
      <c r="AH10" s="782"/>
      <c r="AI10" s="782"/>
      <c r="AJ10" s="783"/>
      <c r="AK10" s="784" t="s">
        <v>565</v>
      </c>
      <c r="AL10" s="785"/>
      <c r="AM10" s="785"/>
      <c r="AN10" s="785"/>
      <c r="AO10" s="785"/>
      <c r="AP10" s="785">
        <v>23</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550</v>
      </c>
      <c r="BT10" s="789"/>
      <c r="BU10" s="789"/>
      <c r="BV10" s="789"/>
      <c r="BW10" s="789"/>
      <c r="BX10" s="789"/>
      <c r="BY10" s="789"/>
      <c r="BZ10" s="789"/>
      <c r="CA10" s="789"/>
      <c r="CB10" s="789"/>
      <c r="CC10" s="789"/>
      <c r="CD10" s="789"/>
      <c r="CE10" s="789"/>
      <c r="CF10" s="789"/>
      <c r="CG10" s="790"/>
      <c r="CH10" s="801">
        <v>-1</v>
      </c>
      <c r="CI10" s="802"/>
      <c r="CJ10" s="802"/>
      <c r="CK10" s="802"/>
      <c r="CL10" s="803"/>
      <c r="CM10" s="801">
        <v>73</v>
      </c>
      <c r="CN10" s="802"/>
      <c r="CO10" s="802"/>
      <c r="CP10" s="802"/>
      <c r="CQ10" s="803"/>
      <c r="CR10" s="801">
        <v>18</v>
      </c>
      <c r="CS10" s="802"/>
      <c r="CT10" s="802"/>
      <c r="CU10" s="802"/>
      <c r="CV10" s="803"/>
      <c r="CW10" s="801">
        <v>1</v>
      </c>
      <c r="CX10" s="802"/>
      <c r="CY10" s="802"/>
      <c r="CZ10" s="802"/>
      <c r="DA10" s="803"/>
      <c r="DB10" s="801" t="s">
        <v>547</v>
      </c>
      <c r="DC10" s="802"/>
      <c r="DD10" s="802"/>
      <c r="DE10" s="802"/>
      <c r="DF10" s="803"/>
      <c r="DG10" s="801" t="s">
        <v>547</v>
      </c>
      <c r="DH10" s="802"/>
      <c r="DI10" s="802"/>
      <c r="DJ10" s="802"/>
      <c r="DK10" s="803"/>
      <c r="DL10" s="801" t="s">
        <v>547</v>
      </c>
      <c r="DM10" s="802"/>
      <c r="DN10" s="802"/>
      <c r="DO10" s="802"/>
      <c r="DP10" s="803"/>
      <c r="DQ10" s="801" t="s">
        <v>571</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551</v>
      </c>
      <c r="BT11" s="789"/>
      <c r="BU11" s="789"/>
      <c r="BV11" s="789"/>
      <c r="BW11" s="789"/>
      <c r="BX11" s="789"/>
      <c r="BY11" s="789"/>
      <c r="BZ11" s="789"/>
      <c r="CA11" s="789"/>
      <c r="CB11" s="789"/>
      <c r="CC11" s="789"/>
      <c r="CD11" s="789"/>
      <c r="CE11" s="789"/>
      <c r="CF11" s="789"/>
      <c r="CG11" s="790"/>
      <c r="CH11" s="801">
        <v>311</v>
      </c>
      <c r="CI11" s="802"/>
      <c r="CJ11" s="802"/>
      <c r="CK11" s="802"/>
      <c r="CL11" s="803"/>
      <c r="CM11" s="801">
        <v>4114</v>
      </c>
      <c r="CN11" s="802"/>
      <c r="CO11" s="802"/>
      <c r="CP11" s="802"/>
      <c r="CQ11" s="803"/>
      <c r="CR11" s="801">
        <v>650</v>
      </c>
      <c r="CS11" s="802"/>
      <c r="CT11" s="802"/>
      <c r="CU11" s="802"/>
      <c r="CV11" s="803"/>
      <c r="CW11" s="801" t="s">
        <v>547</v>
      </c>
      <c r="CX11" s="802"/>
      <c r="CY11" s="802"/>
      <c r="CZ11" s="802"/>
      <c r="DA11" s="803"/>
      <c r="DB11" s="801">
        <v>142</v>
      </c>
      <c r="DC11" s="802"/>
      <c r="DD11" s="802"/>
      <c r="DE11" s="802"/>
      <c r="DF11" s="803"/>
      <c r="DG11" s="801" t="s">
        <v>547</v>
      </c>
      <c r="DH11" s="802"/>
      <c r="DI11" s="802"/>
      <c r="DJ11" s="802"/>
      <c r="DK11" s="803"/>
      <c r="DL11" s="801" t="s">
        <v>547</v>
      </c>
      <c r="DM11" s="802"/>
      <c r="DN11" s="802"/>
      <c r="DO11" s="802"/>
      <c r="DP11" s="803"/>
      <c r="DQ11" s="801" t="s">
        <v>571</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t="s">
        <v>558</v>
      </c>
      <c r="BS12" s="788" t="s">
        <v>552</v>
      </c>
      <c r="BT12" s="789"/>
      <c r="BU12" s="789"/>
      <c r="BV12" s="789"/>
      <c r="BW12" s="789"/>
      <c r="BX12" s="789"/>
      <c r="BY12" s="789"/>
      <c r="BZ12" s="789"/>
      <c r="CA12" s="789"/>
      <c r="CB12" s="789"/>
      <c r="CC12" s="789"/>
      <c r="CD12" s="789"/>
      <c r="CE12" s="789"/>
      <c r="CF12" s="789"/>
      <c r="CG12" s="790"/>
      <c r="CH12" s="801">
        <v>0</v>
      </c>
      <c r="CI12" s="802"/>
      <c r="CJ12" s="802"/>
      <c r="CK12" s="802"/>
      <c r="CL12" s="803"/>
      <c r="CM12" s="801">
        <v>50</v>
      </c>
      <c r="CN12" s="802"/>
      <c r="CO12" s="802"/>
      <c r="CP12" s="802"/>
      <c r="CQ12" s="803"/>
      <c r="CR12" s="801">
        <v>5</v>
      </c>
      <c r="CS12" s="802"/>
      <c r="CT12" s="802"/>
      <c r="CU12" s="802"/>
      <c r="CV12" s="803"/>
      <c r="CW12" s="801" t="s">
        <v>547</v>
      </c>
      <c r="CX12" s="802"/>
      <c r="CY12" s="802"/>
      <c r="CZ12" s="802"/>
      <c r="DA12" s="803"/>
      <c r="DB12" s="801" t="s">
        <v>547</v>
      </c>
      <c r="DC12" s="802"/>
      <c r="DD12" s="802"/>
      <c r="DE12" s="802"/>
      <c r="DF12" s="803"/>
      <c r="DG12" s="801">
        <v>481</v>
      </c>
      <c r="DH12" s="802"/>
      <c r="DI12" s="802"/>
      <c r="DJ12" s="802"/>
      <c r="DK12" s="803"/>
      <c r="DL12" s="801" t="s">
        <v>547</v>
      </c>
      <c r="DM12" s="802"/>
      <c r="DN12" s="802"/>
      <c r="DO12" s="802"/>
      <c r="DP12" s="803"/>
      <c r="DQ12" s="801">
        <v>175</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t="s">
        <v>559</v>
      </c>
      <c r="BS13" s="788" t="s">
        <v>553</v>
      </c>
      <c r="BT13" s="789"/>
      <c r="BU13" s="789"/>
      <c r="BV13" s="789"/>
      <c r="BW13" s="789"/>
      <c r="BX13" s="789"/>
      <c r="BY13" s="789"/>
      <c r="BZ13" s="789"/>
      <c r="CA13" s="789"/>
      <c r="CB13" s="789"/>
      <c r="CC13" s="789"/>
      <c r="CD13" s="789"/>
      <c r="CE13" s="789"/>
      <c r="CF13" s="789"/>
      <c r="CG13" s="790"/>
      <c r="CH13" s="801">
        <v>4</v>
      </c>
      <c r="CI13" s="802"/>
      <c r="CJ13" s="802"/>
      <c r="CK13" s="802"/>
      <c r="CL13" s="803"/>
      <c r="CM13" s="801">
        <v>-287</v>
      </c>
      <c r="CN13" s="802"/>
      <c r="CO13" s="802"/>
      <c r="CP13" s="802"/>
      <c r="CQ13" s="803"/>
      <c r="CR13" s="801" t="s">
        <v>547</v>
      </c>
      <c r="CS13" s="802"/>
      <c r="CT13" s="802"/>
      <c r="CU13" s="802"/>
      <c r="CV13" s="803"/>
      <c r="CW13" s="801">
        <v>75</v>
      </c>
      <c r="CX13" s="802"/>
      <c r="CY13" s="802"/>
      <c r="CZ13" s="802"/>
      <c r="DA13" s="803"/>
      <c r="DB13" s="801" t="s">
        <v>547</v>
      </c>
      <c r="DC13" s="802"/>
      <c r="DD13" s="802"/>
      <c r="DE13" s="802"/>
      <c r="DF13" s="803"/>
      <c r="DG13" s="801" t="s">
        <v>547</v>
      </c>
      <c r="DH13" s="802"/>
      <c r="DI13" s="802"/>
      <c r="DJ13" s="802"/>
      <c r="DK13" s="803"/>
      <c r="DL13" s="801">
        <v>436</v>
      </c>
      <c r="DM13" s="802"/>
      <c r="DN13" s="802"/>
      <c r="DO13" s="802"/>
      <c r="DP13" s="803"/>
      <c r="DQ13" s="801">
        <v>392</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95922</v>
      </c>
      <c r="R23" s="814"/>
      <c r="S23" s="814"/>
      <c r="T23" s="814"/>
      <c r="U23" s="814"/>
      <c r="V23" s="814">
        <v>95062</v>
      </c>
      <c r="W23" s="814"/>
      <c r="X23" s="814"/>
      <c r="Y23" s="814"/>
      <c r="Z23" s="814"/>
      <c r="AA23" s="814">
        <v>860</v>
      </c>
      <c r="AB23" s="814"/>
      <c r="AC23" s="814"/>
      <c r="AD23" s="814"/>
      <c r="AE23" s="815"/>
      <c r="AF23" s="816">
        <v>129</v>
      </c>
      <c r="AG23" s="814"/>
      <c r="AH23" s="814"/>
      <c r="AI23" s="814"/>
      <c r="AJ23" s="817"/>
      <c r="AK23" s="818"/>
      <c r="AL23" s="819"/>
      <c r="AM23" s="819"/>
      <c r="AN23" s="819"/>
      <c r="AO23" s="819"/>
      <c r="AP23" s="814">
        <v>97557</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30298</v>
      </c>
      <c r="R28" s="843"/>
      <c r="S28" s="843"/>
      <c r="T28" s="843"/>
      <c r="U28" s="843"/>
      <c r="V28" s="843">
        <v>30374</v>
      </c>
      <c r="W28" s="843"/>
      <c r="X28" s="843"/>
      <c r="Y28" s="843"/>
      <c r="Z28" s="843"/>
      <c r="AA28" s="843">
        <v>-76</v>
      </c>
      <c r="AB28" s="843"/>
      <c r="AC28" s="843"/>
      <c r="AD28" s="843"/>
      <c r="AE28" s="844"/>
      <c r="AF28" s="845">
        <v>-114</v>
      </c>
      <c r="AG28" s="843"/>
      <c r="AH28" s="843"/>
      <c r="AI28" s="843"/>
      <c r="AJ28" s="846"/>
      <c r="AK28" s="847">
        <v>2592</v>
      </c>
      <c r="AL28" s="838"/>
      <c r="AM28" s="838"/>
      <c r="AN28" s="838"/>
      <c r="AO28" s="838"/>
      <c r="AP28" s="838" t="s">
        <v>565</v>
      </c>
      <c r="AQ28" s="838"/>
      <c r="AR28" s="838"/>
      <c r="AS28" s="838"/>
      <c r="AT28" s="838"/>
      <c r="AU28" s="838" t="s">
        <v>565</v>
      </c>
      <c r="AV28" s="838"/>
      <c r="AW28" s="838"/>
      <c r="AX28" s="838"/>
      <c r="AY28" s="838"/>
      <c r="AZ28" s="839" t="s">
        <v>565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23833</v>
      </c>
      <c r="R29" s="779"/>
      <c r="S29" s="779"/>
      <c r="T29" s="779"/>
      <c r="U29" s="779"/>
      <c r="V29" s="779">
        <v>23344</v>
      </c>
      <c r="W29" s="779"/>
      <c r="X29" s="779"/>
      <c r="Y29" s="779"/>
      <c r="Z29" s="779"/>
      <c r="AA29" s="779">
        <v>489</v>
      </c>
      <c r="AB29" s="779"/>
      <c r="AC29" s="779"/>
      <c r="AD29" s="779"/>
      <c r="AE29" s="780"/>
      <c r="AF29" s="781">
        <v>489</v>
      </c>
      <c r="AG29" s="782"/>
      <c r="AH29" s="782"/>
      <c r="AI29" s="782"/>
      <c r="AJ29" s="783"/>
      <c r="AK29" s="850">
        <v>3413</v>
      </c>
      <c r="AL29" s="851"/>
      <c r="AM29" s="851"/>
      <c r="AN29" s="851"/>
      <c r="AO29" s="851"/>
      <c r="AP29" s="851" t="s">
        <v>565</v>
      </c>
      <c r="AQ29" s="851"/>
      <c r="AR29" s="851"/>
      <c r="AS29" s="851"/>
      <c r="AT29" s="851"/>
      <c r="AU29" s="851" t="s">
        <v>565</v>
      </c>
      <c r="AV29" s="851"/>
      <c r="AW29" s="851"/>
      <c r="AX29" s="851"/>
      <c r="AY29" s="851"/>
      <c r="AZ29" s="852" t="s">
        <v>565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3480</v>
      </c>
      <c r="R30" s="779"/>
      <c r="S30" s="779"/>
      <c r="T30" s="779"/>
      <c r="U30" s="779"/>
      <c r="V30" s="779">
        <v>3320</v>
      </c>
      <c r="W30" s="779"/>
      <c r="X30" s="779"/>
      <c r="Y30" s="779"/>
      <c r="Z30" s="779"/>
      <c r="AA30" s="779">
        <v>160</v>
      </c>
      <c r="AB30" s="779"/>
      <c r="AC30" s="779"/>
      <c r="AD30" s="779"/>
      <c r="AE30" s="780"/>
      <c r="AF30" s="781">
        <v>160</v>
      </c>
      <c r="AG30" s="782"/>
      <c r="AH30" s="782"/>
      <c r="AI30" s="782"/>
      <c r="AJ30" s="783"/>
      <c r="AK30" s="850"/>
      <c r="AL30" s="851"/>
      <c r="AM30" s="851"/>
      <c r="AN30" s="851"/>
      <c r="AO30" s="851"/>
      <c r="AP30" s="851" t="s">
        <v>566</v>
      </c>
      <c r="AQ30" s="851"/>
      <c r="AR30" s="851"/>
      <c r="AS30" s="851"/>
      <c r="AT30" s="851"/>
      <c r="AU30" s="851" t="s">
        <v>565</v>
      </c>
      <c r="AV30" s="851"/>
      <c r="AW30" s="851"/>
      <c r="AX30" s="851"/>
      <c r="AY30" s="851"/>
      <c r="AZ30" s="852" t="s">
        <v>567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512</v>
      </c>
      <c r="R31" s="779"/>
      <c r="S31" s="779"/>
      <c r="T31" s="779"/>
      <c r="U31" s="779"/>
      <c r="V31" s="779">
        <v>504</v>
      </c>
      <c r="W31" s="779"/>
      <c r="X31" s="779"/>
      <c r="Y31" s="779"/>
      <c r="Z31" s="779"/>
      <c r="AA31" s="779">
        <v>9</v>
      </c>
      <c r="AB31" s="779"/>
      <c r="AC31" s="779"/>
      <c r="AD31" s="779"/>
      <c r="AE31" s="780"/>
      <c r="AF31" s="781">
        <v>699</v>
      </c>
      <c r="AG31" s="782"/>
      <c r="AH31" s="782"/>
      <c r="AI31" s="782"/>
      <c r="AJ31" s="783"/>
      <c r="AK31" s="850">
        <v>160</v>
      </c>
      <c r="AL31" s="851"/>
      <c r="AM31" s="851"/>
      <c r="AN31" s="851"/>
      <c r="AO31" s="851"/>
      <c r="AP31" s="851">
        <v>486</v>
      </c>
      <c r="AQ31" s="851"/>
      <c r="AR31" s="851"/>
      <c r="AS31" s="851"/>
      <c r="AT31" s="851"/>
      <c r="AU31" s="851">
        <v>287</v>
      </c>
      <c r="AV31" s="851"/>
      <c r="AW31" s="851"/>
      <c r="AX31" s="851"/>
      <c r="AY31" s="851"/>
      <c r="AZ31" s="852" t="s">
        <v>565</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194</v>
      </c>
      <c r="R32" s="779"/>
      <c r="S32" s="779"/>
      <c r="T32" s="779"/>
      <c r="U32" s="779"/>
      <c r="V32" s="779">
        <v>170</v>
      </c>
      <c r="W32" s="779"/>
      <c r="X32" s="779"/>
      <c r="Y32" s="779"/>
      <c r="Z32" s="779"/>
      <c r="AA32" s="779">
        <v>24</v>
      </c>
      <c r="AB32" s="779"/>
      <c r="AC32" s="779"/>
      <c r="AD32" s="779"/>
      <c r="AE32" s="780"/>
      <c r="AF32" s="781" t="s">
        <v>112</v>
      </c>
      <c r="AG32" s="782"/>
      <c r="AH32" s="782"/>
      <c r="AI32" s="782"/>
      <c r="AJ32" s="783"/>
      <c r="AK32" s="850" t="s">
        <v>565</v>
      </c>
      <c r="AL32" s="851"/>
      <c r="AM32" s="851"/>
      <c r="AN32" s="851"/>
      <c r="AO32" s="851"/>
      <c r="AP32" s="851">
        <v>58</v>
      </c>
      <c r="AQ32" s="851"/>
      <c r="AR32" s="851"/>
      <c r="AS32" s="851"/>
      <c r="AT32" s="851"/>
      <c r="AU32" s="851" t="s">
        <v>565</v>
      </c>
      <c r="AV32" s="851"/>
      <c r="AW32" s="851"/>
      <c r="AX32" s="851"/>
      <c r="AY32" s="851"/>
      <c r="AZ32" s="852" t="s">
        <v>567</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5144</v>
      </c>
      <c r="R33" s="779"/>
      <c r="S33" s="779"/>
      <c r="T33" s="779"/>
      <c r="U33" s="779"/>
      <c r="V33" s="779">
        <v>4355</v>
      </c>
      <c r="W33" s="779"/>
      <c r="X33" s="779"/>
      <c r="Y33" s="779"/>
      <c r="Z33" s="779"/>
      <c r="AA33" s="779">
        <v>789</v>
      </c>
      <c r="AB33" s="779"/>
      <c r="AC33" s="779"/>
      <c r="AD33" s="779"/>
      <c r="AE33" s="780"/>
      <c r="AF33" s="781">
        <v>5210</v>
      </c>
      <c r="AG33" s="782"/>
      <c r="AH33" s="782"/>
      <c r="AI33" s="782"/>
      <c r="AJ33" s="783"/>
      <c r="AK33" s="850">
        <v>90</v>
      </c>
      <c r="AL33" s="851"/>
      <c r="AM33" s="851"/>
      <c r="AN33" s="851"/>
      <c r="AO33" s="851"/>
      <c r="AP33" s="851">
        <v>21915</v>
      </c>
      <c r="AQ33" s="851"/>
      <c r="AR33" s="851"/>
      <c r="AS33" s="851"/>
      <c r="AT33" s="851"/>
      <c r="AU33" s="851">
        <v>701</v>
      </c>
      <c r="AV33" s="851"/>
      <c r="AW33" s="851"/>
      <c r="AX33" s="851"/>
      <c r="AY33" s="851"/>
      <c r="AZ33" s="852" t="s">
        <v>567</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704</v>
      </c>
      <c r="R34" s="779"/>
      <c r="S34" s="779"/>
      <c r="T34" s="779"/>
      <c r="U34" s="779"/>
      <c r="V34" s="779">
        <v>687</v>
      </c>
      <c r="W34" s="779"/>
      <c r="X34" s="779"/>
      <c r="Y34" s="779"/>
      <c r="Z34" s="779"/>
      <c r="AA34" s="779">
        <v>17</v>
      </c>
      <c r="AB34" s="779"/>
      <c r="AC34" s="779"/>
      <c r="AD34" s="779"/>
      <c r="AE34" s="780"/>
      <c r="AF34" s="781">
        <v>250</v>
      </c>
      <c r="AG34" s="782"/>
      <c r="AH34" s="782"/>
      <c r="AI34" s="782"/>
      <c r="AJ34" s="783"/>
      <c r="AK34" s="850">
        <v>493</v>
      </c>
      <c r="AL34" s="851"/>
      <c r="AM34" s="851"/>
      <c r="AN34" s="851"/>
      <c r="AO34" s="851"/>
      <c r="AP34" s="851">
        <v>93</v>
      </c>
      <c r="AQ34" s="851"/>
      <c r="AR34" s="851"/>
      <c r="AS34" s="851"/>
      <c r="AT34" s="851"/>
      <c r="AU34" s="851">
        <v>35</v>
      </c>
      <c r="AV34" s="851"/>
      <c r="AW34" s="851"/>
      <c r="AX34" s="851"/>
      <c r="AY34" s="851"/>
      <c r="AZ34" s="852" t="s">
        <v>566</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10193</v>
      </c>
      <c r="R35" s="779"/>
      <c r="S35" s="779"/>
      <c r="T35" s="779"/>
      <c r="U35" s="779"/>
      <c r="V35" s="779">
        <v>10145</v>
      </c>
      <c r="W35" s="779"/>
      <c r="X35" s="779"/>
      <c r="Y35" s="779"/>
      <c r="Z35" s="779"/>
      <c r="AA35" s="779">
        <v>48</v>
      </c>
      <c r="AB35" s="779"/>
      <c r="AC35" s="779"/>
      <c r="AD35" s="779"/>
      <c r="AE35" s="780"/>
      <c r="AF35" s="781">
        <v>987</v>
      </c>
      <c r="AG35" s="782"/>
      <c r="AH35" s="782"/>
      <c r="AI35" s="782"/>
      <c r="AJ35" s="783"/>
      <c r="AK35" s="850">
        <v>1723</v>
      </c>
      <c r="AL35" s="851"/>
      <c r="AM35" s="851"/>
      <c r="AN35" s="851"/>
      <c r="AO35" s="851"/>
      <c r="AP35" s="851">
        <v>14461</v>
      </c>
      <c r="AQ35" s="851"/>
      <c r="AR35" s="851"/>
      <c r="AS35" s="851"/>
      <c r="AT35" s="851"/>
      <c r="AU35" s="851">
        <v>7896</v>
      </c>
      <c r="AV35" s="851"/>
      <c r="AW35" s="851"/>
      <c r="AX35" s="851"/>
      <c r="AY35" s="851"/>
      <c r="AZ35" s="852" t="s">
        <v>565</v>
      </c>
      <c r="BA35" s="852"/>
      <c r="BB35" s="852"/>
      <c r="BC35" s="852"/>
      <c r="BD35" s="852"/>
      <c r="BE35" s="848" t="s">
        <v>386</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391</v>
      </c>
      <c r="C36" s="776"/>
      <c r="D36" s="776"/>
      <c r="E36" s="776"/>
      <c r="F36" s="776"/>
      <c r="G36" s="776"/>
      <c r="H36" s="776"/>
      <c r="I36" s="776"/>
      <c r="J36" s="776"/>
      <c r="K36" s="776"/>
      <c r="L36" s="776"/>
      <c r="M36" s="776"/>
      <c r="N36" s="776"/>
      <c r="O36" s="776"/>
      <c r="P36" s="777"/>
      <c r="Q36" s="778">
        <v>6015</v>
      </c>
      <c r="R36" s="779"/>
      <c r="S36" s="779"/>
      <c r="T36" s="779"/>
      <c r="U36" s="779"/>
      <c r="V36" s="779">
        <v>5881</v>
      </c>
      <c r="W36" s="779"/>
      <c r="X36" s="779"/>
      <c r="Y36" s="779"/>
      <c r="Z36" s="779"/>
      <c r="AA36" s="779">
        <v>134</v>
      </c>
      <c r="AB36" s="779"/>
      <c r="AC36" s="779"/>
      <c r="AD36" s="779"/>
      <c r="AE36" s="780"/>
      <c r="AF36" s="781">
        <v>109</v>
      </c>
      <c r="AG36" s="782"/>
      <c r="AH36" s="782"/>
      <c r="AI36" s="782"/>
      <c r="AJ36" s="783"/>
      <c r="AK36" s="850">
        <v>2271</v>
      </c>
      <c r="AL36" s="851"/>
      <c r="AM36" s="851"/>
      <c r="AN36" s="851"/>
      <c r="AO36" s="851"/>
      <c r="AP36" s="851">
        <v>32891</v>
      </c>
      <c r="AQ36" s="851"/>
      <c r="AR36" s="851"/>
      <c r="AS36" s="851"/>
      <c r="AT36" s="851"/>
      <c r="AU36" s="851">
        <v>23616</v>
      </c>
      <c r="AV36" s="851"/>
      <c r="AW36" s="851"/>
      <c r="AX36" s="851"/>
      <c r="AY36" s="851"/>
      <c r="AZ36" s="852" t="s">
        <v>567</v>
      </c>
      <c r="BA36" s="852"/>
      <c r="BB36" s="852"/>
      <c r="BC36" s="852"/>
      <c r="BD36" s="852"/>
      <c r="BE36" s="848" t="s">
        <v>392</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393</v>
      </c>
      <c r="C37" s="776"/>
      <c r="D37" s="776"/>
      <c r="E37" s="776"/>
      <c r="F37" s="776"/>
      <c r="G37" s="776"/>
      <c r="H37" s="776"/>
      <c r="I37" s="776"/>
      <c r="J37" s="776"/>
      <c r="K37" s="776"/>
      <c r="L37" s="776"/>
      <c r="M37" s="776"/>
      <c r="N37" s="776"/>
      <c r="O37" s="776"/>
      <c r="P37" s="777"/>
      <c r="Q37" s="778">
        <v>118</v>
      </c>
      <c r="R37" s="779"/>
      <c r="S37" s="779"/>
      <c r="T37" s="779"/>
      <c r="U37" s="779"/>
      <c r="V37" s="779">
        <v>118</v>
      </c>
      <c r="W37" s="779"/>
      <c r="X37" s="779"/>
      <c r="Y37" s="779"/>
      <c r="Z37" s="779"/>
      <c r="AA37" s="779" t="s">
        <v>565</v>
      </c>
      <c r="AB37" s="779"/>
      <c r="AC37" s="779"/>
      <c r="AD37" s="779"/>
      <c r="AE37" s="780"/>
      <c r="AF37" s="781" t="s">
        <v>112</v>
      </c>
      <c r="AG37" s="782"/>
      <c r="AH37" s="782"/>
      <c r="AI37" s="782"/>
      <c r="AJ37" s="783"/>
      <c r="AK37" s="850">
        <v>88</v>
      </c>
      <c r="AL37" s="851"/>
      <c r="AM37" s="851"/>
      <c r="AN37" s="851"/>
      <c r="AO37" s="851"/>
      <c r="AP37" s="851">
        <v>266</v>
      </c>
      <c r="AQ37" s="851"/>
      <c r="AR37" s="851"/>
      <c r="AS37" s="851"/>
      <c r="AT37" s="851"/>
      <c r="AU37" s="851">
        <v>266</v>
      </c>
      <c r="AV37" s="851"/>
      <c r="AW37" s="851"/>
      <c r="AX37" s="851"/>
      <c r="AY37" s="851"/>
      <c r="AZ37" s="852" t="s">
        <v>565</v>
      </c>
      <c r="BA37" s="852"/>
      <c r="BB37" s="852"/>
      <c r="BC37" s="852"/>
      <c r="BD37" s="852"/>
      <c r="BE37" s="848" t="s">
        <v>392</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7788</v>
      </c>
      <c r="AG63" s="862"/>
      <c r="AH63" s="862"/>
      <c r="AI63" s="862"/>
      <c r="AJ63" s="863"/>
      <c r="AK63" s="864"/>
      <c r="AL63" s="859"/>
      <c r="AM63" s="859"/>
      <c r="AN63" s="859"/>
      <c r="AO63" s="859"/>
      <c r="AP63" s="862">
        <v>70170</v>
      </c>
      <c r="AQ63" s="862"/>
      <c r="AR63" s="862"/>
      <c r="AS63" s="862"/>
      <c r="AT63" s="862"/>
      <c r="AU63" s="862">
        <v>32802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397</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398</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554</v>
      </c>
      <c r="C68" s="890"/>
      <c r="D68" s="890"/>
      <c r="E68" s="890"/>
      <c r="F68" s="890"/>
      <c r="G68" s="890"/>
      <c r="H68" s="890"/>
      <c r="I68" s="890"/>
      <c r="J68" s="890"/>
      <c r="K68" s="890"/>
      <c r="L68" s="890"/>
      <c r="M68" s="890"/>
      <c r="N68" s="890"/>
      <c r="O68" s="890"/>
      <c r="P68" s="891"/>
      <c r="Q68" s="892">
        <v>1022</v>
      </c>
      <c r="R68" s="886"/>
      <c r="S68" s="886"/>
      <c r="T68" s="886"/>
      <c r="U68" s="886"/>
      <c r="V68" s="886">
        <v>1018</v>
      </c>
      <c r="W68" s="886"/>
      <c r="X68" s="886"/>
      <c r="Y68" s="886"/>
      <c r="Z68" s="886"/>
      <c r="AA68" s="886">
        <v>4</v>
      </c>
      <c r="AB68" s="886"/>
      <c r="AC68" s="886"/>
      <c r="AD68" s="886"/>
      <c r="AE68" s="886"/>
      <c r="AF68" s="886">
        <v>4</v>
      </c>
      <c r="AG68" s="886"/>
      <c r="AH68" s="886"/>
      <c r="AI68" s="886"/>
      <c r="AJ68" s="886"/>
      <c r="AK68" s="886">
        <v>7</v>
      </c>
      <c r="AL68" s="886"/>
      <c r="AM68" s="886"/>
      <c r="AN68" s="886"/>
      <c r="AO68" s="886"/>
      <c r="AP68" s="886" t="s">
        <v>561</v>
      </c>
      <c r="AQ68" s="886"/>
      <c r="AR68" s="886"/>
      <c r="AS68" s="886"/>
      <c r="AT68" s="886"/>
      <c r="AU68" s="886" t="s">
        <v>562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555</v>
      </c>
      <c r="C69" s="894"/>
      <c r="D69" s="894"/>
      <c r="E69" s="894"/>
      <c r="F69" s="894"/>
      <c r="G69" s="894"/>
      <c r="H69" s="894"/>
      <c r="I69" s="894"/>
      <c r="J69" s="894"/>
      <c r="K69" s="894"/>
      <c r="L69" s="894"/>
      <c r="M69" s="894"/>
      <c r="N69" s="894"/>
      <c r="O69" s="894"/>
      <c r="P69" s="895"/>
      <c r="Q69" s="896">
        <v>126823</v>
      </c>
      <c r="R69" s="851"/>
      <c r="S69" s="851"/>
      <c r="T69" s="851"/>
      <c r="U69" s="851"/>
      <c r="V69" s="851">
        <v>119653</v>
      </c>
      <c r="W69" s="851"/>
      <c r="X69" s="851"/>
      <c r="Y69" s="851"/>
      <c r="Z69" s="851"/>
      <c r="AA69" s="851">
        <v>7170</v>
      </c>
      <c r="AB69" s="851"/>
      <c r="AC69" s="851"/>
      <c r="AD69" s="851"/>
      <c r="AE69" s="851"/>
      <c r="AF69" s="851">
        <v>7170</v>
      </c>
      <c r="AG69" s="851"/>
      <c r="AH69" s="851"/>
      <c r="AI69" s="851"/>
      <c r="AJ69" s="851"/>
      <c r="AK69" s="851" t="s">
        <v>560</v>
      </c>
      <c r="AL69" s="851"/>
      <c r="AM69" s="851"/>
      <c r="AN69" s="851"/>
      <c r="AO69" s="851"/>
      <c r="AP69" s="851" t="s">
        <v>563</v>
      </c>
      <c r="AQ69" s="851"/>
      <c r="AR69" s="851"/>
      <c r="AS69" s="851"/>
      <c r="AT69" s="851"/>
      <c r="AU69" s="851" t="s">
        <v>563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556</v>
      </c>
      <c r="C70" s="894"/>
      <c r="D70" s="894"/>
      <c r="E70" s="894"/>
      <c r="F70" s="894"/>
      <c r="G70" s="894"/>
      <c r="H70" s="894"/>
      <c r="I70" s="894"/>
      <c r="J70" s="894"/>
      <c r="K70" s="894"/>
      <c r="L70" s="894"/>
      <c r="M70" s="894"/>
      <c r="N70" s="894"/>
      <c r="O70" s="894"/>
      <c r="P70" s="895"/>
      <c r="Q70" s="896">
        <v>5737</v>
      </c>
      <c r="R70" s="851"/>
      <c r="S70" s="851"/>
      <c r="T70" s="851"/>
      <c r="U70" s="851"/>
      <c r="V70" s="851">
        <v>5407</v>
      </c>
      <c r="W70" s="851"/>
      <c r="X70" s="851"/>
      <c r="Y70" s="851"/>
      <c r="Z70" s="851"/>
      <c r="AA70" s="851">
        <v>330</v>
      </c>
      <c r="AB70" s="851"/>
      <c r="AC70" s="851"/>
      <c r="AD70" s="851"/>
      <c r="AE70" s="851"/>
      <c r="AF70" s="851">
        <v>330</v>
      </c>
      <c r="AG70" s="851"/>
      <c r="AH70" s="851"/>
      <c r="AI70" s="851"/>
      <c r="AJ70" s="851"/>
      <c r="AK70" s="851">
        <v>12</v>
      </c>
      <c r="AL70" s="851"/>
      <c r="AM70" s="851"/>
      <c r="AN70" s="851"/>
      <c r="AO70" s="851"/>
      <c r="AP70" s="851" t="s">
        <v>563</v>
      </c>
      <c r="AQ70" s="851"/>
      <c r="AR70" s="851"/>
      <c r="AS70" s="851"/>
      <c r="AT70" s="851"/>
      <c r="AU70" s="851" t="s">
        <v>564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557</v>
      </c>
      <c r="C71" s="894"/>
      <c r="D71" s="894"/>
      <c r="E71" s="894"/>
      <c r="F71" s="894"/>
      <c r="G71" s="894"/>
      <c r="H71" s="894"/>
      <c r="I71" s="894"/>
      <c r="J71" s="894"/>
      <c r="K71" s="894"/>
      <c r="L71" s="894"/>
      <c r="M71" s="894"/>
      <c r="N71" s="894"/>
      <c r="O71" s="894"/>
      <c r="P71" s="895"/>
      <c r="Q71" s="896">
        <v>121</v>
      </c>
      <c r="R71" s="851"/>
      <c r="S71" s="851"/>
      <c r="T71" s="851"/>
      <c r="U71" s="851"/>
      <c r="V71" s="851">
        <v>60</v>
      </c>
      <c r="W71" s="851"/>
      <c r="X71" s="851"/>
      <c r="Y71" s="851"/>
      <c r="Z71" s="851"/>
      <c r="AA71" s="851">
        <v>61</v>
      </c>
      <c r="AB71" s="851"/>
      <c r="AC71" s="851"/>
      <c r="AD71" s="851"/>
      <c r="AE71" s="851"/>
      <c r="AF71" s="851">
        <v>61</v>
      </c>
      <c r="AG71" s="851"/>
      <c r="AH71" s="851"/>
      <c r="AI71" s="851"/>
      <c r="AJ71" s="851"/>
      <c r="AK71" s="851" t="s">
        <v>561</v>
      </c>
      <c r="AL71" s="851"/>
      <c r="AM71" s="851"/>
      <c r="AN71" s="851"/>
      <c r="AO71" s="851"/>
      <c r="AP71" s="851" t="s">
        <v>561</v>
      </c>
      <c r="AQ71" s="851"/>
      <c r="AR71" s="851"/>
      <c r="AS71" s="851"/>
      <c r="AT71" s="851"/>
      <c r="AU71" s="851" t="s">
        <v>563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7565</v>
      </c>
      <c r="AG88" s="862"/>
      <c r="AH88" s="862"/>
      <c r="AI88" s="862"/>
      <c r="AJ88" s="862"/>
      <c r="AK88" s="859"/>
      <c r="AL88" s="859"/>
      <c r="AM88" s="859"/>
      <c r="AN88" s="859"/>
      <c r="AO88" s="859"/>
      <c r="AP88" s="862" t="s">
        <v>568</v>
      </c>
      <c r="AQ88" s="862"/>
      <c r="AR88" s="862"/>
      <c r="AS88" s="862"/>
      <c r="AT88" s="862"/>
      <c r="AU88" s="862" t="s">
        <v>568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689</v>
      </c>
      <c r="CS102" s="870"/>
      <c r="CT102" s="870"/>
      <c r="CU102" s="870"/>
      <c r="CV102" s="913"/>
      <c r="CW102" s="912">
        <v>94</v>
      </c>
      <c r="CX102" s="870"/>
      <c r="CY102" s="870"/>
      <c r="CZ102" s="870"/>
      <c r="DA102" s="913"/>
      <c r="DB102" s="912">
        <v>142</v>
      </c>
      <c r="DC102" s="870"/>
      <c r="DD102" s="870"/>
      <c r="DE102" s="870"/>
      <c r="DF102" s="913"/>
      <c r="DG102" s="912">
        <v>481</v>
      </c>
      <c r="DH102" s="870"/>
      <c r="DI102" s="870"/>
      <c r="DJ102" s="870"/>
      <c r="DK102" s="913"/>
      <c r="DL102" s="912">
        <v>436</v>
      </c>
      <c r="DM102" s="870"/>
      <c r="DN102" s="870"/>
      <c r="DO102" s="870"/>
      <c r="DP102" s="913"/>
      <c r="DQ102" s="912">
        <v>567</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287</v>
      </c>
      <c r="AG109" s="915"/>
      <c r="AH109" s="915"/>
      <c r="AI109" s="915"/>
      <c r="AJ109" s="916"/>
      <c r="AK109" s="914" t="s">
        <v>286</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287</v>
      </c>
      <c r="BW109" s="915"/>
      <c r="BX109" s="915"/>
      <c r="BY109" s="915"/>
      <c r="BZ109" s="916"/>
      <c r="CA109" s="914" t="s">
        <v>286</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287</v>
      </c>
      <c r="DM109" s="915"/>
      <c r="DN109" s="915"/>
      <c r="DO109" s="915"/>
      <c r="DP109" s="916"/>
      <c r="DQ109" s="914" t="s">
        <v>286</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9228199</v>
      </c>
      <c r="AB110" s="922"/>
      <c r="AC110" s="922"/>
      <c r="AD110" s="922"/>
      <c r="AE110" s="923"/>
      <c r="AF110" s="924">
        <v>8913715</v>
      </c>
      <c r="AG110" s="922"/>
      <c r="AH110" s="922"/>
      <c r="AI110" s="922"/>
      <c r="AJ110" s="923"/>
      <c r="AK110" s="924">
        <v>9076416</v>
      </c>
      <c r="AL110" s="922"/>
      <c r="AM110" s="922"/>
      <c r="AN110" s="922"/>
      <c r="AO110" s="923"/>
      <c r="AP110" s="925">
        <v>19</v>
      </c>
      <c r="AQ110" s="926"/>
      <c r="AR110" s="926"/>
      <c r="AS110" s="926"/>
      <c r="AT110" s="927"/>
      <c r="AU110" s="928" t="s">
        <v>62</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94558860</v>
      </c>
      <c r="BR110" s="957"/>
      <c r="BS110" s="957"/>
      <c r="BT110" s="957"/>
      <c r="BU110" s="957"/>
      <c r="BV110" s="957">
        <v>97623444</v>
      </c>
      <c r="BW110" s="957"/>
      <c r="BX110" s="957"/>
      <c r="BY110" s="957"/>
      <c r="BZ110" s="957"/>
      <c r="CA110" s="957">
        <v>97557031</v>
      </c>
      <c r="CB110" s="957"/>
      <c r="CC110" s="957"/>
      <c r="CD110" s="957"/>
      <c r="CE110" s="957"/>
      <c r="CF110" s="971">
        <v>204</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v>255481</v>
      </c>
      <c r="BR111" s="950"/>
      <c r="BS111" s="950"/>
      <c r="BT111" s="950"/>
      <c r="BU111" s="950"/>
      <c r="BV111" s="950">
        <v>256785</v>
      </c>
      <c r="BW111" s="950"/>
      <c r="BX111" s="950"/>
      <c r="BY111" s="950"/>
      <c r="BZ111" s="950"/>
      <c r="CA111" s="950">
        <v>257573</v>
      </c>
      <c r="CB111" s="950"/>
      <c r="CC111" s="950"/>
      <c r="CD111" s="950"/>
      <c r="CE111" s="950"/>
      <c r="CF111" s="944">
        <v>0.5</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32903978</v>
      </c>
      <c r="BR112" s="950"/>
      <c r="BS112" s="950"/>
      <c r="BT112" s="950"/>
      <c r="BU112" s="950"/>
      <c r="BV112" s="950">
        <v>32954328</v>
      </c>
      <c r="BW112" s="950"/>
      <c r="BX112" s="950"/>
      <c r="BY112" s="950"/>
      <c r="BZ112" s="950"/>
      <c r="CA112" s="950">
        <v>32801607</v>
      </c>
      <c r="CB112" s="950"/>
      <c r="CC112" s="950"/>
      <c r="CD112" s="950"/>
      <c r="CE112" s="950"/>
      <c r="CF112" s="944">
        <v>68.599999999999994</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2693789</v>
      </c>
      <c r="AB113" s="964"/>
      <c r="AC113" s="964"/>
      <c r="AD113" s="964"/>
      <c r="AE113" s="965"/>
      <c r="AF113" s="966">
        <v>2809137</v>
      </c>
      <c r="AG113" s="964"/>
      <c r="AH113" s="964"/>
      <c r="AI113" s="964"/>
      <c r="AJ113" s="965"/>
      <c r="AK113" s="966">
        <v>2606440</v>
      </c>
      <c r="AL113" s="964"/>
      <c r="AM113" s="964"/>
      <c r="AN113" s="964"/>
      <c r="AO113" s="965"/>
      <c r="AP113" s="967">
        <v>5.5</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t="s">
        <v>112</v>
      </c>
      <c r="BR113" s="950"/>
      <c r="BS113" s="950"/>
      <c r="BT113" s="950"/>
      <c r="BU113" s="950"/>
      <c r="BV113" s="950" t="s">
        <v>112</v>
      </c>
      <c r="BW113" s="950"/>
      <c r="BX113" s="950"/>
      <c r="BY113" s="950"/>
      <c r="BZ113" s="950"/>
      <c r="CA113" s="950" t="s">
        <v>112</v>
      </c>
      <c r="CB113" s="950"/>
      <c r="CC113" s="950"/>
      <c r="CD113" s="950"/>
      <c r="CE113" s="950"/>
      <c r="CF113" s="944" t="s">
        <v>112</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112</v>
      </c>
      <c r="AB114" s="989"/>
      <c r="AC114" s="989"/>
      <c r="AD114" s="989"/>
      <c r="AE114" s="990"/>
      <c r="AF114" s="991" t="s">
        <v>112</v>
      </c>
      <c r="AG114" s="989"/>
      <c r="AH114" s="989"/>
      <c r="AI114" s="989"/>
      <c r="AJ114" s="990"/>
      <c r="AK114" s="991" t="s">
        <v>112</v>
      </c>
      <c r="AL114" s="989"/>
      <c r="AM114" s="989"/>
      <c r="AN114" s="989"/>
      <c r="AO114" s="990"/>
      <c r="AP114" s="992" t="s">
        <v>112</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17844824</v>
      </c>
      <c r="BR114" s="950"/>
      <c r="BS114" s="950"/>
      <c r="BT114" s="950"/>
      <c r="BU114" s="950"/>
      <c r="BV114" s="950">
        <v>17978255</v>
      </c>
      <c r="BW114" s="950"/>
      <c r="BX114" s="950"/>
      <c r="BY114" s="950"/>
      <c r="BZ114" s="950"/>
      <c r="CA114" s="950">
        <v>18412462</v>
      </c>
      <c r="CB114" s="950"/>
      <c r="CC114" s="950"/>
      <c r="CD114" s="950"/>
      <c r="CE114" s="950"/>
      <c r="CF114" s="944">
        <v>38.5</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659</v>
      </c>
      <c r="AB115" s="964"/>
      <c r="AC115" s="964"/>
      <c r="AD115" s="964"/>
      <c r="AE115" s="965"/>
      <c r="AF115" s="966">
        <v>959</v>
      </c>
      <c r="AG115" s="964"/>
      <c r="AH115" s="964"/>
      <c r="AI115" s="964"/>
      <c r="AJ115" s="965"/>
      <c r="AK115" s="966">
        <v>635</v>
      </c>
      <c r="AL115" s="964"/>
      <c r="AM115" s="964"/>
      <c r="AN115" s="964"/>
      <c r="AO115" s="965"/>
      <c r="AP115" s="967">
        <v>0</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v>609076</v>
      </c>
      <c r="BR115" s="950"/>
      <c r="BS115" s="950"/>
      <c r="BT115" s="950"/>
      <c r="BU115" s="950"/>
      <c r="BV115" s="950">
        <v>611031</v>
      </c>
      <c r="BW115" s="950"/>
      <c r="BX115" s="950"/>
      <c r="BY115" s="950"/>
      <c r="BZ115" s="950"/>
      <c r="CA115" s="950">
        <v>567621</v>
      </c>
      <c r="CB115" s="950"/>
      <c r="CC115" s="950"/>
      <c r="CD115" s="950"/>
      <c r="CE115" s="950"/>
      <c r="CF115" s="944">
        <v>1.2</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255481</v>
      </c>
      <c r="DH115" s="989"/>
      <c r="DI115" s="989"/>
      <c r="DJ115" s="989"/>
      <c r="DK115" s="990"/>
      <c r="DL115" s="991">
        <v>256785</v>
      </c>
      <c r="DM115" s="989"/>
      <c r="DN115" s="989"/>
      <c r="DO115" s="989"/>
      <c r="DP115" s="990"/>
      <c r="DQ115" s="991">
        <v>257573</v>
      </c>
      <c r="DR115" s="989"/>
      <c r="DS115" s="989"/>
      <c r="DT115" s="989"/>
      <c r="DU115" s="990"/>
      <c r="DV115" s="992">
        <v>0.5</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7596</v>
      </c>
      <c r="AB116" s="989"/>
      <c r="AC116" s="989"/>
      <c r="AD116" s="989"/>
      <c r="AE116" s="990"/>
      <c r="AF116" s="991">
        <v>8867</v>
      </c>
      <c r="AG116" s="989"/>
      <c r="AH116" s="989"/>
      <c r="AI116" s="989"/>
      <c r="AJ116" s="990"/>
      <c r="AK116" s="991">
        <v>937</v>
      </c>
      <c r="AL116" s="989"/>
      <c r="AM116" s="989"/>
      <c r="AN116" s="989"/>
      <c r="AO116" s="990"/>
      <c r="AP116" s="992">
        <v>0</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11930243</v>
      </c>
      <c r="AB117" s="1007"/>
      <c r="AC117" s="1007"/>
      <c r="AD117" s="1007"/>
      <c r="AE117" s="1008"/>
      <c r="AF117" s="1009">
        <v>11732678</v>
      </c>
      <c r="AG117" s="1007"/>
      <c r="AH117" s="1007"/>
      <c r="AI117" s="1007"/>
      <c r="AJ117" s="1008"/>
      <c r="AK117" s="1009">
        <v>11684428</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287</v>
      </c>
      <c r="AG118" s="915"/>
      <c r="AH118" s="915"/>
      <c r="AI118" s="915"/>
      <c r="AJ118" s="916"/>
      <c r="AK118" s="914" t="s">
        <v>286</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439</v>
      </c>
      <c r="BP119" s="1036"/>
      <c r="BQ119" s="1027">
        <v>146172219</v>
      </c>
      <c r="BR119" s="1028"/>
      <c r="BS119" s="1028"/>
      <c r="BT119" s="1028"/>
      <c r="BU119" s="1028"/>
      <c r="BV119" s="1028">
        <v>149423843</v>
      </c>
      <c r="BW119" s="1028"/>
      <c r="BX119" s="1028"/>
      <c r="BY119" s="1028"/>
      <c r="BZ119" s="1028"/>
      <c r="CA119" s="1028">
        <v>149596294</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14468179</v>
      </c>
      <c r="BR120" s="957"/>
      <c r="BS120" s="957"/>
      <c r="BT120" s="957"/>
      <c r="BU120" s="957"/>
      <c r="BV120" s="957">
        <v>15115838</v>
      </c>
      <c r="BW120" s="957"/>
      <c r="BX120" s="957"/>
      <c r="BY120" s="957"/>
      <c r="BZ120" s="957"/>
      <c r="CA120" s="957">
        <v>14120730</v>
      </c>
      <c r="CB120" s="957"/>
      <c r="CC120" s="957"/>
      <c r="CD120" s="957"/>
      <c r="CE120" s="957"/>
      <c r="CF120" s="971">
        <v>29.5</v>
      </c>
      <c r="CG120" s="972"/>
      <c r="CH120" s="972"/>
      <c r="CI120" s="972"/>
      <c r="CJ120" s="972"/>
      <c r="CK120" s="1037" t="s">
        <v>443</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24542981</v>
      </c>
      <c r="DH120" s="957"/>
      <c r="DI120" s="957"/>
      <c r="DJ120" s="957"/>
      <c r="DK120" s="957"/>
      <c r="DL120" s="957">
        <v>24129270</v>
      </c>
      <c r="DM120" s="957"/>
      <c r="DN120" s="957"/>
      <c r="DO120" s="957"/>
      <c r="DP120" s="957"/>
      <c r="DQ120" s="957">
        <v>23616044</v>
      </c>
      <c r="DR120" s="957"/>
      <c r="DS120" s="957"/>
      <c r="DT120" s="957"/>
      <c r="DU120" s="957"/>
      <c r="DV120" s="958">
        <v>49.4</v>
      </c>
      <c r="DW120" s="958"/>
      <c r="DX120" s="958"/>
      <c r="DY120" s="958"/>
      <c r="DZ120" s="959"/>
    </row>
    <row r="121" spans="1:130" s="199" customFormat="1" ht="26.25" customHeight="1" x14ac:dyDescent="0.15">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25613388</v>
      </c>
      <c r="BR121" s="950"/>
      <c r="BS121" s="950"/>
      <c r="BT121" s="950"/>
      <c r="BU121" s="950"/>
      <c r="BV121" s="950">
        <v>24604468</v>
      </c>
      <c r="BW121" s="950"/>
      <c r="BX121" s="950"/>
      <c r="BY121" s="950"/>
      <c r="BZ121" s="950"/>
      <c r="CA121" s="950">
        <v>24885959</v>
      </c>
      <c r="CB121" s="950"/>
      <c r="CC121" s="950"/>
      <c r="CD121" s="950"/>
      <c r="CE121" s="950"/>
      <c r="CF121" s="944">
        <v>52</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6375261</v>
      </c>
      <c r="DH121" s="950"/>
      <c r="DI121" s="950"/>
      <c r="DJ121" s="950"/>
      <c r="DK121" s="950"/>
      <c r="DL121" s="950">
        <v>6928718</v>
      </c>
      <c r="DM121" s="950"/>
      <c r="DN121" s="950"/>
      <c r="DO121" s="950"/>
      <c r="DP121" s="950"/>
      <c r="DQ121" s="950">
        <v>7895571</v>
      </c>
      <c r="DR121" s="950"/>
      <c r="DS121" s="950"/>
      <c r="DT121" s="950"/>
      <c r="DU121" s="950"/>
      <c r="DV121" s="951">
        <v>16.5</v>
      </c>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73465455</v>
      </c>
      <c r="BR122" s="1028"/>
      <c r="BS122" s="1028"/>
      <c r="BT122" s="1028"/>
      <c r="BU122" s="1028"/>
      <c r="BV122" s="1028">
        <v>75278865</v>
      </c>
      <c r="BW122" s="1028"/>
      <c r="BX122" s="1028"/>
      <c r="BY122" s="1028"/>
      <c r="BZ122" s="1028"/>
      <c r="CA122" s="1028">
        <v>75093170</v>
      </c>
      <c r="CB122" s="1028"/>
      <c r="CC122" s="1028"/>
      <c r="CD122" s="1028"/>
      <c r="CE122" s="1028"/>
      <c r="CF122" s="1048">
        <v>157</v>
      </c>
      <c r="CG122" s="1049"/>
      <c r="CH122" s="1049"/>
      <c r="CI122" s="1049"/>
      <c r="CJ122" s="1049"/>
      <c r="CK122" s="1040"/>
      <c r="CL122" s="1041"/>
      <c r="CM122" s="1041"/>
      <c r="CN122" s="1041"/>
      <c r="CO122" s="1042"/>
      <c r="CP122" s="1050" t="s">
        <v>388</v>
      </c>
      <c r="CQ122" s="1051"/>
      <c r="CR122" s="1051"/>
      <c r="CS122" s="1051"/>
      <c r="CT122" s="1051"/>
      <c r="CU122" s="1051"/>
      <c r="CV122" s="1051"/>
      <c r="CW122" s="1051"/>
      <c r="CX122" s="1051"/>
      <c r="CY122" s="1051"/>
      <c r="CZ122" s="1051"/>
      <c r="DA122" s="1051"/>
      <c r="DB122" s="1051"/>
      <c r="DC122" s="1051"/>
      <c r="DD122" s="1051"/>
      <c r="DE122" s="1051"/>
      <c r="DF122" s="1052"/>
      <c r="DG122" s="949">
        <v>1337992</v>
      </c>
      <c r="DH122" s="950"/>
      <c r="DI122" s="950"/>
      <c r="DJ122" s="950"/>
      <c r="DK122" s="950"/>
      <c r="DL122" s="950">
        <v>1261814</v>
      </c>
      <c r="DM122" s="950"/>
      <c r="DN122" s="950"/>
      <c r="DO122" s="950"/>
      <c r="DP122" s="950"/>
      <c r="DQ122" s="950">
        <v>701275</v>
      </c>
      <c r="DR122" s="950"/>
      <c r="DS122" s="950"/>
      <c r="DT122" s="950"/>
      <c r="DU122" s="950"/>
      <c r="DV122" s="951">
        <v>1.5</v>
      </c>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447</v>
      </c>
      <c r="BP123" s="1036"/>
      <c r="BQ123" s="1095">
        <v>113547022</v>
      </c>
      <c r="BR123" s="1096"/>
      <c r="BS123" s="1096"/>
      <c r="BT123" s="1096"/>
      <c r="BU123" s="1096"/>
      <c r="BV123" s="1096">
        <v>114999171</v>
      </c>
      <c r="BW123" s="1096"/>
      <c r="BX123" s="1096"/>
      <c r="BY123" s="1096"/>
      <c r="BZ123" s="1096"/>
      <c r="CA123" s="1096">
        <v>114099859</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v>365563</v>
      </c>
      <c r="DH123" s="989"/>
      <c r="DI123" s="989"/>
      <c r="DJ123" s="989"/>
      <c r="DK123" s="990"/>
      <c r="DL123" s="991">
        <v>329507</v>
      </c>
      <c r="DM123" s="989"/>
      <c r="DN123" s="989"/>
      <c r="DO123" s="989"/>
      <c r="DP123" s="990"/>
      <c r="DQ123" s="991">
        <v>287497</v>
      </c>
      <c r="DR123" s="989"/>
      <c r="DS123" s="989"/>
      <c r="DT123" s="989"/>
      <c r="DU123" s="990"/>
      <c r="DV123" s="992">
        <v>0.6</v>
      </c>
      <c r="DW123" s="993"/>
      <c r="DX123" s="993"/>
      <c r="DY123" s="993"/>
      <c r="DZ123" s="994"/>
    </row>
    <row r="124" spans="1:130" s="199" customFormat="1" ht="26.25" customHeight="1" thickBot="1" x14ac:dyDescent="0.2">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69</v>
      </c>
      <c r="BR124" s="1058"/>
      <c r="BS124" s="1058"/>
      <c r="BT124" s="1058"/>
      <c r="BU124" s="1058"/>
      <c r="BV124" s="1058">
        <v>71.2</v>
      </c>
      <c r="BW124" s="1058"/>
      <c r="BX124" s="1058"/>
      <c r="BY124" s="1058"/>
      <c r="BZ124" s="1058"/>
      <c r="CA124" s="1058">
        <v>74.2</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v>282181</v>
      </c>
      <c r="DH124" s="1014"/>
      <c r="DI124" s="1014"/>
      <c r="DJ124" s="1014"/>
      <c r="DK124" s="1015"/>
      <c r="DL124" s="1013">
        <v>305019</v>
      </c>
      <c r="DM124" s="1014"/>
      <c r="DN124" s="1014"/>
      <c r="DO124" s="1014"/>
      <c r="DP124" s="1015"/>
      <c r="DQ124" s="1013">
        <v>301220</v>
      </c>
      <c r="DR124" s="1014"/>
      <c r="DS124" s="1014"/>
      <c r="DT124" s="1014"/>
      <c r="DU124" s="1015"/>
      <c r="DV124" s="1016">
        <v>0.6</v>
      </c>
      <c r="DW124" s="1017"/>
      <c r="DX124" s="1017"/>
      <c r="DY124" s="1017"/>
      <c r="DZ124" s="1018"/>
    </row>
    <row r="125" spans="1:130" s="199" customFormat="1" ht="26.25" customHeight="1" x14ac:dyDescent="0.15">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v>224326</v>
      </c>
      <c r="DH126" s="950"/>
      <c r="DI126" s="950"/>
      <c r="DJ126" s="950"/>
      <c r="DK126" s="950"/>
      <c r="DL126" s="950">
        <v>226281</v>
      </c>
      <c r="DM126" s="950"/>
      <c r="DN126" s="950"/>
      <c r="DO126" s="950"/>
      <c r="DP126" s="950"/>
      <c r="DQ126" s="950">
        <v>175221</v>
      </c>
      <c r="DR126" s="950"/>
      <c r="DS126" s="950"/>
      <c r="DT126" s="950"/>
      <c r="DU126" s="950"/>
      <c r="DV126" s="951">
        <v>0.4</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659</v>
      </c>
      <c r="AB127" s="989"/>
      <c r="AC127" s="989"/>
      <c r="AD127" s="989"/>
      <c r="AE127" s="990"/>
      <c r="AF127" s="991">
        <v>959</v>
      </c>
      <c r="AG127" s="989"/>
      <c r="AH127" s="989"/>
      <c r="AI127" s="989"/>
      <c r="AJ127" s="990"/>
      <c r="AK127" s="991">
        <v>635</v>
      </c>
      <c r="AL127" s="989"/>
      <c r="AM127" s="989"/>
      <c r="AN127" s="989"/>
      <c r="AO127" s="990"/>
      <c r="AP127" s="992">
        <v>0</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2370444</v>
      </c>
      <c r="AB128" s="1078"/>
      <c r="AC128" s="1078"/>
      <c r="AD128" s="1078"/>
      <c r="AE128" s="1079"/>
      <c r="AF128" s="1080">
        <v>2342064</v>
      </c>
      <c r="AG128" s="1078"/>
      <c r="AH128" s="1078"/>
      <c r="AI128" s="1078"/>
      <c r="AJ128" s="1079"/>
      <c r="AK128" s="1080">
        <v>2380288</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112</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v>384750</v>
      </c>
      <c r="DH128" s="1070"/>
      <c r="DI128" s="1070"/>
      <c r="DJ128" s="1070"/>
      <c r="DK128" s="1070"/>
      <c r="DL128" s="1070">
        <v>384750</v>
      </c>
      <c r="DM128" s="1070"/>
      <c r="DN128" s="1070"/>
      <c r="DO128" s="1070"/>
      <c r="DP128" s="1070"/>
      <c r="DQ128" s="1070">
        <v>392400</v>
      </c>
      <c r="DR128" s="1070"/>
      <c r="DS128" s="1070"/>
      <c r="DT128" s="1070"/>
      <c r="DU128" s="1070"/>
      <c r="DV128" s="1071">
        <v>0.8</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53836628</v>
      </c>
      <c r="AB129" s="989"/>
      <c r="AC129" s="989"/>
      <c r="AD129" s="989"/>
      <c r="AE129" s="990"/>
      <c r="AF129" s="991">
        <v>54540196</v>
      </c>
      <c r="AG129" s="989"/>
      <c r="AH129" s="989"/>
      <c r="AI129" s="989"/>
      <c r="AJ129" s="990"/>
      <c r="AK129" s="991">
        <v>53866290</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112</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6553783</v>
      </c>
      <c r="AB130" s="989"/>
      <c r="AC130" s="989"/>
      <c r="AD130" s="989"/>
      <c r="AE130" s="990"/>
      <c r="AF130" s="991">
        <v>6231119</v>
      </c>
      <c r="AG130" s="989"/>
      <c r="AH130" s="989"/>
      <c r="AI130" s="989"/>
      <c r="AJ130" s="990"/>
      <c r="AK130" s="991">
        <v>6049995</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6.5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47282845</v>
      </c>
      <c r="AB131" s="1014"/>
      <c r="AC131" s="1014"/>
      <c r="AD131" s="1014"/>
      <c r="AE131" s="1015"/>
      <c r="AF131" s="1013">
        <v>48309077</v>
      </c>
      <c r="AG131" s="1014"/>
      <c r="AH131" s="1014"/>
      <c r="AI131" s="1014"/>
      <c r="AJ131" s="1015"/>
      <c r="AK131" s="1013">
        <v>47816295</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v>74.2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6.3575193069999996</v>
      </c>
      <c r="AB132" s="1130"/>
      <c r="AC132" s="1130"/>
      <c r="AD132" s="1130"/>
      <c r="AE132" s="1131"/>
      <c r="AF132" s="1132">
        <v>6.540168424</v>
      </c>
      <c r="AG132" s="1130"/>
      <c r="AH132" s="1130"/>
      <c r="AI132" s="1130"/>
      <c r="AJ132" s="1131"/>
      <c r="AK132" s="1132">
        <v>6.8055147309999997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6.8</v>
      </c>
      <c r="AB133" s="1113"/>
      <c r="AC133" s="1113"/>
      <c r="AD133" s="1113"/>
      <c r="AE133" s="1114"/>
      <c r="AF133" s="1112">
        <v>6.5</v>
      </c>
      <c r="AG133" s="1113"/>
      <c r="AH133" s="1113"/>
      <c r="AI133" s="1113"/>
      <c r="AJ133" s="1114"/>
      <c r="AK133" s="1112">
        <v>6.5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C73" sqref="AC73"/>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0" t="s">
        <v>475</v>
      </c>
      <c r="L7" s="256"/>
      <c r="M7" s="257" t="s">
        <v>476</v>
      </c>
      <c r="N7" s="258"/>
    </row>
    <row r="8" spans="1:16" x14ac:dyDescent="0.15">
      <c r="A8" s="250"/>
      <c r="B8" s="246"/>
      <c r="C8" s="246"/>
      <c r="D8" s="246"/>
      <c r="E8" s="246"/>
      <c r="F8" s="246"/>
      <c r="G8" s="259"/>
      <c r="H8" s="260"/>
      <c r="I8" s="260"/>
      <c r="J8" s="261"/>
      <c r="K8" s="1151"/>
      <c r="L8" s="262" t="s">
        <v>477</v>
      </c>
      <c r="M8" s="263" t="s">
        <v>478</v>
      </c>
      <c r="N8" s="264" t="s">
        <v>479</v>
      </c>
    </row>
    <row r="9" spans="1:16" x14ac:dyDescent="0.15">
      <c r="A9" s="250"/>
      <c r="B9" s="246"/>
      <c r="C9" s="246"/>
      <c r="D9" s="246"/>
      <c r="E9" s="246"/>
      <c r="F9" s="246"/>
      <c r="G9" s="1152" t="s">
        <v>480</v>
      </c>
      <c r="H9" s="1153"/>
      <c r="I9" s="1153"/>
      <c r="J9" s="1154"/>
      <c r="K9" s="265">
        <v>18676646</v>
      </c>
      <c r="L9" s="266">
        <v>72953</v>
      </c>
      <c r="M9" s="267">
        <v>56186</v>
      </c>
      <c r="N9" s="268">
        <v>29.8</v>
      </c>
    </row>
    <row r="10" spans="1:16" x14ac:dyDescent="0.15">
      <c r="A10" s="250"/>
      <c r="B10" s="246"/>
      <c r="C10" s="246"/>
      <c r="D10" s="246"/>
      <c r="E10" s="246"/>
      <c r="F10" s="246"/>
      <c r="G10" s="1152" t="s">
        <v>481</v>
      </c>
      <c r="H10" s="1153"/>
      <c r="I10" s="1153"/>
      <c r="J10" s="1154"/>
      <c r="K10" s="269">
        <v>902389</v>
      </c>
      <c r="L10" s="270">
        <v>3525</v>
      </c>
      <c r="M10" s="271">
        <v>3767</v>
      </c>
      <c r="N10" s="272">
        <v>-6.4</v>
      </c>
    </row>
    <row r="11" spans="1:16" ht="13.5" customHeight="1" x14ac:dyDescent="0.15">
      <c r="A11" s="250"/>
      <c r="B11" s="246"/>
      <c r="C11" s="246"/>
      <c r="D11" s="246"/>
      <c r="E11" s="246"/>
      <c r="F11" s="246"/>
      <c r="G11" s="1152" t="s">
        <v>482</v>
      </c>
      <c r="H11" s="1153"/>
      <c r="I11" s="1153"/>
      <c r="J11" s="1154"/>
      <c r="K11" s="269">
        <v>2294</v>
      </c>
      <c r="L11" s="270">
        <v>9</v>
      </c>
      <c r="M11" s="271">
        <v>1509</v>
      </c>
      <c r="N11" s="272">
        <v>-99.4</v>
      </c>
    </row>
    <row r="12" spans="1:16" ht="13.5" customHeight="1" x14ac:dyDescent="0.15">
      <c r="A12" s="250"/>
      <c r="B12" s="246"/>
      <c r="C12" s="246"/>
      <c r="D12" s="246"/>
      <c r="E12" s="246"/>
      <c r="F12" s="246"/>
      <c r="G12" s="1152" t="s">
        <v>483</v>
      </c>
      <c r="H12" s="1153"/>
      <c r="I12" s="1153"/>
      <c r="J12" s="1154"/>
      <c r="K12" s="269">
        <v>166400</v>
      </c>
      <c r="L12" s="270">
        <v>650</v>
      </c>
      <c r="M12" s="271">
        <v>918</v>
      </c>
      <c r="N12" s="272">
        <v>-29.2</v>
      </c>
    </row>
    <row r="13" spans="1:16" ht="13.5" customHeight="1" x14ac:dyDescent="0.15">
      <c r="A13" s="250"/>
      <c r="B13" s="246"/>
      <c r="C13" s="246"/>
      <c r="D13" s="246"/>
      <c r="E13" s="246"/>
      <c r="F13" s="246"/>
      <c r="G13" s="1152" t="s">
        <v>484</v>
      </c>
      <c r="H13" s="1153"/>
      <c r="I13" s="1153"/>
      <c r="J13" s="1154"/>
      <c r="K13" s="269" t="s">
        <v>485</v>
      </c>
      <c r="L13" s="270" t="s">
        <v>485</v>
      </c>
      <c r="M13" s="271">
        <v>18</v>
      </c>
      <c r="N13" s="272" t="s">
        <v>485</v>
      </c>
    </row>
    <row r="14" spans="1:16" ht="13.5" customHeight="1" x14ac:dyDescent="0.15">
      <c r="A14" s="250"/>
      <c r="B14" s="246"/>
      <c r="C14" s="246"/>
      <c r="D14" s="246"/>
      <c r="E14" s="246"/>
      <c r="F14" s="246"/>
      <c r="G14" s="1152" t="s">
        <v>486</v>
      </c>
      <c r="H14" s="1153"/>
      <c r="I14" s="1153"/>
      <c r="J14" s="1154"/>
      <c r="K14" s="269">
        <v>870497</v>
      </c>
      <c r="L14" s="270">
        <v>3400</v>
      </c>
      <c r="M14" s="271">
        <v>2305</v>
      </c>
      <c r="N14" s="272">
        <v>47.5</v>
      </c>
    </row>
    <row r="15" spans="1:16" ht="13.5" customHeight="1" x14ac:dyDescent="0.15">
      <c r="A15" s="250"/>
      <c r="B15" s="246"/>
      <c r="C15" s="246"/>
      <c r="D15" s="246"/>
      <c r="E15" s="246"/>
      <c r="F15" s="246"/>
      <c r="G15" s="1152" t="s">
        <v>487</v>
      </c>
      <c r="H15" s="1153"/>
      <c r="I15" s="1153"/>
      <c r="J15" s="1154"/>
      <c r="K15" s="269">
        <v>138111</v>
      </c>
      <c r="L15" s="270">
        <v>539</v>
      </c>
      <c r="M15" s="271">
        <v>1282</v>
      </c>
      <c r="N15" s="272">
        <v>-58</v>
      </c>
    </row>
    <row r="16" spans="1:16" x14ac:dyDescent="0.15">
      <c r="A16" s="250"/>
      <c r="B16" s="246"/>
      <c r="C16" s="246"/>
      <c r="D16" s="246"/>
      <c r="E16" s="246"/>
      <c r="F16" s="246"/>
      <c r="G16" s="1155" t="s">
        <v>488</v>
      </c>
      <c r="H16" s="1156"/>
      <c r="I16" s="1156"/>
      <c r="J16" s="1157"/>
      <c r="K16" s="270">
        <v>-1394174</v>
      </c>
      <c r="L16" s="270">
        <v>-5446</v>
      </c>
      <c r="M16" s="271">
        <v>-4349</v>
      </c>
      <c r="N16" s="272">
        <v>25.2</v>
      </c>
    </row>
    <row r="17" spans="1:16" x14ac:dyDescent="0.15">
      <c r="A17" s="250"/>
      <c r="B17" s="246"/>
      <c r="C17" s="246"/>
      <c r="D17" s="246"/>
      <c r="E17" s="246"/>
      <c r="F17" s="246"/>
      <c r="G17" s="1155" t="s">
        <v>170</v>
      </c>
      <c r="H17" s="1156"/>
      <c r="I17" s="1156"/>
      <c r="J17" s="1157"/>
      <c r="K17" s="270">
        <v>19362163</v>
      </c>
      <c r="L17" s="270">
        <v>75631</v>
      </c>
      <c r="M17" s="271">
        <v>61636</v>
      </c>
      <c r="N17" s="272">
        <v>22.7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7" t="s">
        <v>493</v>
      </c>
      <c r="H21" s="1148"/>
      <c r="I21" s="1148"/>
      <c r="J21" s="1149"/>
      <c r="K21" s="282">
        <v>7.93</v>
      </c>
      <c r="L21" s="283">
        <v>6.07</v>
      </c>
      <c r="M21" s="284">
        <v>1.86</v>
      </c>
      <c r="N21" s="251"/>
      <c r="O21" s="285"/>
      <c r="P21" s="281"/>
    </row>
    <row r="22" spans="1:16" s="286" customFormat="1" x14ac:dyDescent="0.15">
      <c r="A22" s="281"/>
      <c r="B22" s="251"/>
      <c r="C22" s="251"/>
      <c r="D22" s="251"/>
      <c r="E22" s="251"/>
      <c r="F22" s="251"/>
      <c r="G22" s="1147" t="s">
        <v>494</v>
      </c>
      <c r="H22" s="1148"/>
      <c r="I22" s="1148"/>
      <c r="J22" s="1149"/>
      <c r="K22" s="287">
        <v>99.7</v>
      </c>
      <c r="L22" s="288">
        <v>100.6</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0" t="s">
        <v>475</v>
      </c>
      <c r="L30" s="256"/>
      <c r="M30" s="257" t="s">
        <v>476</v>
      </c>
      <c r="N30" s="258"/>
    </row>
    <row r="31" spans="1:16" x14ac:dyDescent="0.15">
      <c r="A31" s="250"/>
      <c r="B31" s="246"/>
      <c r="C31" s="246"/>
      <c r="D31" s="246"/>
      <c r="E31" s="246"/>
      <c r="F31" s="246"/>
      <c r="G31" s="259"/>
      <c r="H31" s="260"/>
      <c r="I31" s="260"/>
      <c r="J31" s="261"/>
      <c r="K31" s="1151"/>
      <c r="L31" s="262" t="s">
        <v>477</v>
      </c>
      <c r="M31" s="263" t="s">
        <v>478</v>
      </c>
      <c r="N31" s="264" t="s">
        <v>479</v>
      </c>
    </row>
    <row r="32" spans="1:16" ht="27" customHeight="1" x14ac:dyDescent="0.15">
      <c r="A32" s="250"/>
      <c r="B32" s="246"/>
      <c r="C32" s="246"/>
      <c r="D32" s="246"/>
      <c r="E32" s="246"/>
      <c r="F32" s="246"/>
      <c r="G32" s="1163" t="s">
        <v>498</v>
      </c>
      <c r="H32" s="1164"/>
      <c r="I32" s="1164"/>
      <c r="J32" s="1165"/>
      <c r="K32" s="296">
        <v>9076416</v>
      </c>
      <c r="L32" s="296">
        <v>35454</v>
      </c>
      <c r="M32" s="297">
        <v>26755</v>
      </c>
      <c r="N32" s="298">
        <v>32.5</v>
      </c>
    </row>
    <row r="33" spans="1:16" ht="13.5" customHeight="1" x14ac:dyDescent="0.15">
      <c r="A33" s="250"/>
      <c r="B33" s="246"/>
      <c r="C33" s="246"/>
      <c r="D33" s="246"/>
      <c r="E33" s="246"/>
      <c r="F33" s="246"/>
      <c r="G33" s="1163" t="s">
        <v>499</v>
      </c>
      <c r="H33" s="1164"/>
      <c r="I33" s="1164"/>
      <c r="J33" s="1165"/>
      <c r="K33" s="296" t="s">
        <v>485</v>
      </c>
      <c r="L33" s="296" t="s">
        <v>485</v>
      </c>
      <c r="M33" s="297" t="s">
        <v>485</v>
      </c>
      <c r="N33" s="298" t="s">
        <v>485</v>
      </c>
    </row>
    <row r="34" spans="1:16" ht="27" customHeight="1" x14ac:dyDescent="0.15">
      <c r="A34" s="250"/>
      <c r="B34" s="246"/>
      <c r="C34" s="246"/>
      <c r="D34" s="246"/>
      <c r="E34" s="246"/>
      <c r="F34" s="246"/>
      <c r="G34" s="1163" t="s">
        <v>500</v>
      </c>
      <c r="H34" s="1164"/>
      <c r="I34" s="1164"/>
      <c r="J34" s="1165"/>
      <c r="K34" s="296" t="s">
        <v>485</v>
      </c>
      <c r="L34" s="296" t="s">
        <v>485</v>
      </c>
      <c r="M34" s="297">
        <v>35</v>
      </c>
      <c r="N34" s="298" t="s">
        <v>485</v>
      </c>
    </row>
    <row r="35" spans="1:16" ht="27" customHeight="1" x14ac:dyDescent="0.15">
      <c r="A35" s="250"/>
      <c r="B35" s="246"/>
      <c r="C35" s="246"/>
      <c r="D35" s="246"/>
      <c r="E35" s="246"/>
      <c r="F35" s="246"/>
      <c r="G35" s="1163" t="s">
        <v>501</v>
      </c>
      <c r="H35" s="1164"/>
      <c r="I35" s="1164"/>
      <c r="J35" s="1165"/>
      <c r="K35" s="296">
        <v>2606440</v>
      </c>
      <c r="L35" s="296">
        <v>10181</v>
      </c>
      <c r="M35" s="297">
        <v>6876</v>
      </c>
      <c r="N35" s="298">
        <v>48.1</v>
      </c>
    </row>
    <row r="36" spans="1:16" ht="27" customHeight="1" x14ac:dyDescent="0.15">
      <c r="A36" s="250"/>
      <c r="B36" s="246"/>
      <c r="C36" s="246"/>
      <c r="D36" s="246"/>
      <c r="E36" s="246"/>
      <c r="F36" s="246"/>
      <c r="G36" s="1163" t="s">
        <v>502</v>
      </c>
      <c r="H36" s="1164"/>
      <c r="I36" s="1164"/>
      <c r="J36" s="1165"/>
      <c r="K36" s="296" t="s">
        <v>485</v>
      </c>
      <c r="L36" s="296" t="s">
        <v>485</v>
      </c>
      <c r="M36" s="297">
        <v>711</v>
      </c>
      <c r="N36" s="298" t="s">
        <v>485</v>
      </c>
    </row>
    <row r="37" spans="1:16" ht="13.5" customHeight="1" x14ac:dyDescent="0.15">
      <c r="A37" s="250"/>
      <c r="B37" s="246"/>
      <c r="C37" s="246"/>
      <c r="D37" s="246"/>
      <c r="E37" s="246"/>
      <c r="F37" s="246"/>
      <c r="G37" s="1163" t="s">
        <v>503</v>
      </c>
      <c r="H37" s="1164"/>
      <c r="I37" s="1164"/>
      <c r="J37" s="1165"/>
      <c r="K37" s="296">
        <v>635</v>
      </c>
      <c r="L37" s="296">
        <v>2</v>
      </c>
      <c r="M37" s="297">
        <v>1771</v>
      </c>
      <c r="N37" s="298">
        <v>-99.9</v>
      </c>
    </row>
    <row r="38" spans="1:16" ht="27" customHeight="1" x14ac:dyDescent="0.15">
      <c r="A38" s="250"/>
      <c r="B38" s="246"/>
      <c r="C38" s="246"/>
      <c r="D38" s="246"/>
      <c r="E38" s="246"/>
      <c r="F38" s="246"/>
      <c r="G38" s="1166" t="s">
        <v>504</v>
      </c>
      <c r="H38" s="1167"/>
      <c r="I38" s="1167"/>
      <c r="J38" s="1168"/>
      <c r="K38" s="299">
        <v>937</v>
      </c>
      <c r="L38" s="299">
        <v>4</v>
      </c>
      <c r="M38" s="300">
        <v>0</v>
      </c>
      <c r="N38" s="301">
        <v>0</v>
      </c>
      <c r="O38" s="295"/>
    </row>
    <row r="39" spans="1:16" x14ac:dyDescent="0.15">
      <c r="A39" s="250"/>
      <c r="B39" s="246"/>
      <c r="C39" s="246"/>
      <c r="D39" s="246"/>
      <c r="E39" s="246"/>
      <c r="F39" s="246"/>
      <c r="G39" s="1166" t="s">
        <v>505</v>
      </c>
      <c r="H39" s="1167"/>
      <c r="I39" s="1167"/>
      <c r="J39" s="1168"/>
      <c r="K39" s="302">
        <v>-2380288</v>
      </c>
      <c r="L39" s="302">
        <v>-9298</v>
      </c>
      <c r="M39" s="303">
        <v>-7763</v>
      </c>
      <c r="N39" s="304">
        <v>19.8</v>
      </c>
      <c r="O39" s="295"/>
    </row>
    <row r="40" spans="1:16" ht="27" customHeight="1" x14ac:dyDescent="0.15">
      <c r="A40" s="250"/>
      <c r="B40" s="246"/>
      <c r="C40" s="246"/>
      <c r="D40" s="246"/>
      <c r="E40" s="246"/>
      <c r="F40" s="246"/>
      <c r="G40" s="1163" t="s">
        <v>506</v>
      </c>
      <c r="H40" s="1164"/>
      <c r="I40" s="1164"/>
      <c r="J40" s="1165"/>
      <c r="K40" s="302">
        <v>-6049995</v>
      </c>
      <c r="L40" s="302">
        <v>-23632</v>
      </c>
      <c r="M40" s="303">
        <v>-22050</v>
      </c>
      <c r="N40" s="304">
        <v>7.2</v>
      </c>
      <c r="O40" s="295"/>
    </row>
    <row r="41" spans="1:16" x14ac:dyDescent="0.15">
      <c r="A41" s="250"/>
      <c r="B41" s="246"/>
      <c r="C41" s="246"/>
      <c r="D41" s="246"/>
      <c r="E41" s="246"/>
      <c r="F41" s="246"/>
      <c r="G41" s="1169" t="s">
        <v>281</v>
      </c>
      <c r="H41" s="1170"/>
      <c r="I41" s="1170"/>
      <c r="J41" s="1171"/>
      <c r="K41" s="296">
        <v>3254145</v>
      </c>
      <c r="L41" s="302">
        <v>12711</v>
      </c>
      <c r="M41" s="303">
        <v>6336</v>
      </c>
      <c r="N41" s="304">
        <v>100.6</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8" t="s">
        <v>475</v>
      </c>
      <c r="J49" s="1160" t="s">
        <v>510</v>
      </c>
      <c r="K49" s="1161"/>
      <c r="L49" s="1161"/>
      <c r="M49" s="1161"/>
      <c r="N49" s="1162"/>
    </row>
    <row r="50" spans="1:14" x14ac:dyDescent="0.15">
      <c r="A50" s="250"/>
      <c r="B50" s="246"/>
      <c r="C50" s="246"/>
      <c r="D50" s="246"/>
      <c r="E50" s="246"/>
      <c r="F50" s="246"/>
      <c r="G50" s="314"/>
      <c r="H50" s="315"/>
      <c r="I50" s="1159"/>
      <c r="J50" s="316" t="s">
        <v>511</v>
      </c>
      <c r="K50" s="317" t="s">
        <v>512</v>
      </c>
      <c r="L50" s="318" t="s">
        <v>513</v>
      </c>
      <c r="M50" s="319" t="s">
        <v>514</v>
      </c>
      <c r="N50" s="320" t="s">
        <v>515</v>
      </c>
    </row>
    <row r="51" spans="1:14" x14ac:dyDescent="0.15">
      <c r="A51" s="250"/>
      <c r="B51" s="246"/>
      <c r="C51" s="246"/>
      <c r="D51" s="246"/>
      <c r="E51" s="246"/>
      <c r="F51" s="246"/>
      <c r="G51" s="312" t="s">
        <v>516</v>
      </c>
      <c r="H51" s="313"/>
      <c r="I51" s="321">
        <v>7932157</v>
      </c>
      <c r="J51" s="322">
        <v>30785</v>
      </c>
      <c r="K51" s="323">
        <v>14.1</v>
      </c>
      <c r="L51" s="324">
        <v>39425</v>
      </c>
      <c r="M51" s="325">
        <v>2.1</v>
      </c>
      <c r="N51" s="326">
        <v>12</v>
      </c>
    </row>
    <row r="52" spans="1:14" x14ac:dyDescent="0.15">
      <c r="A52" s="250"/>
      <c r="B52" s="246"/>
      <c r="C52" s="246"/>
      <c r="D52" s="246"/>
      <c r="E52" s="246"/>
      <c r="F52" s="246"/>
      <c r="G52" s="327"/>
      <c r="H52" s="328" t="s">
        <v>517</v>
      </c>
      <c r="I52" s="329">
        <v>4790589</v>
      </c>
      <c r="J52" s="330">
        <v>18593</v>
      </c>
      <c r="K52" s="331">
        <v>10.7</v>
      </c>
      <c r="L52" s="332">
        <v>22414</v>
      </c>
      <c r="M52" s="333">
        <v>-0.1</v>
      </c>
      <c r="N52" s="334">
        <v>10.8</v>
      </c>
    </row>
    <row r="53" spans="1:14" x14ac:dyDescent="0.15">
      <c r="A53" s="250"/>
      <c r="B53" s="246"/>
      <c r="C53" s="246"/>
      <c r="D53" s="246"/>
      <c r="E53" s="246"/>
      <c r="F53" s="246"/>
      <c r="G53" s="312" t="s">
        <v>518</v>
      </c>
      <c r="H53" s="313"/>
      <c r="I53" s="321">
        <v>9082890</v>
      </c>
      <c r="J53" s="322">
        <v>35244</v>
      </c>
      <c r="K53" s="323">
        <v>14.5</v>
      </c>
      <c r="L53" s="324">
        <v>43141</v>
      </c>
      <c r="M53" s="325">
        <v>9.4</v>
      </c>
      <c r="N53" s="326">
        <v>5.0999999999999996</v>
      </c>
    </row>
    <row r="54" spans="1:14" x14ac:dyDescent="0.15">
      <c r="A54" s="250"/>
      <c r="B54" s="246"/>
      <c r="C54" s="246"/>
      <c r="D54" s="246"/>
      <c r="E54" s="246"/>
      <c r="F54" s="246"/>
      <c r="G54" s="327"/>
      <c r="H54" s="328" t="s">
        <v>517</v>
      </c>
      <c r="I54" s="329">
        <v>4651826</v>
      </c>
      <c r="J54" s="330">
        <v>18050</v>
      </c>
      <c r="K54" s="331">
        <v>-2.9</v>
      </c>
      <c r="L54" s="332">
        <v>21887</v>
      </c>
      <c r="M54" s="333">
        <v>-2.4</v>
      </c>
      <c r="N54" s="334">
        <v>-0.5</v>
      </c>
    </row>
    <row r="55" spans="1:14" x14ac:dyDescent="0.15">
      <c r="A55" s="250"/>
      <c r="B55" s="246"/>
      <c r="C55" s="246"/>
      <c r="D55" s="246"/>
      <c r="E55" s="246"/>
      <c r="F55" s="246"/>
      <c r="G55" s="312" t="s">
        <v>519</v>
      </c>
      <c r="H55" s="313"/>
      <c r="I55" s="321">
        <v>9616063</v>
      </c>
      <c r="J55" s="322">
        <v>37401</v>
      </c>
      <c r="K55" s="323">
        <v>6.1</v>
      </c>
      <c r="L55" s="324">
        <v>45117</v>
      </c>
      <c r="M55" s="325">
        <v>4.5999999999999996</v>
      </c>
      <c r="N55" s="326">
        <v>1.5</v>
      </c>
    </row>
    <row r="56" spans="1:14" x14ac:dyDescent="0.15">
      <c r="A56" s="250"/>
      <c r="B56" s="246"/>
      <c r="C56" s="246"/>
      <c r="D56" s="246"/>
      <c r="E56" s="246"/>
      <c r="F56" s="246"/>
      <c r="G56" s="327"/>
      <c r="H56" s="328" t="s">
        <v>517</v>
      </c>
      <c r="I56" s="329">
        <v>5276169</v>
      </c>
      <c r="J56" s="330">
        <v>20522</v>
      </c>
      <c r="K56" s="331">
        <v>13.7</v>
      </c>
      <c r="L56" s="332">
        <v>25589</v>
      </c>
      <c r="M56" s="333">
        <v>16.899999999999999</v>
      </c>
      <c r="N56" s="334">
        <v>-3.2</v>
      </c>
    </row>
    <row r="57" spans="1:14" x14ac:dyDescent="0.15">
      <c r="A57" s="250"/>
      <c r="B57" s="246"/>
      <c r="C57" s="246"/>
      <c r="D57" s="246"/>
      <c r="E57" s="246"/>
      <c r="F57" s="246"/>
      <c r="G57" s="312" t="s">
        <v>520</v>
      </c>
      <c r="H57" s="313"/>
      <c r="I57" s="321">
        <v>10303144</v>
      </c>
      <c r="J57" s="322">
        <v>40176</v>
      </c>
      <c r="K57" s="323">
        <v>7.4</v>
      </c>
      <c r="L57" s="324">
        <v>39951</v>
      </c>
      <c r="M57" s="325">
        <v>-11.5</v>
      </c>
      <c r="N57" s="326">
        <v>18.899999999999999</v>
      </c>
    </row>
    <row r="58" spans="1:14" x14ac:dyDescent="0.15">
      <c r="A58" s="250"/>
      <c r="B58" s="246"/>
      <c r="C58" s="246"/>
      <c r="D58" s="246"/>
      <c r="E58" s="246"/>
      <c r="F58" s="246"/>
      <c r="G58" s="327"/>
      <c r="H58" s="328" t="s">
        <v>517</v>
      </c>
      <c r="I58" s="329">
        <v>6163263</v>
      </c>
      <c r="J58" s="330">
        <v>24033</v>
      </c>
      <c r="K58" s="331">
        <v>17.100000000000001</v>
      </c>
      <c r="L58" s="332">
        <v>22555</v>
      </c>
      <c r="M58" s="333">
        <v>-11.9</v>
      </c>
      <c r="N58" s="334">
        <v>29</v>
      </c>
    </row>
    <row r="59" spans="1:14" x14ac:dyDescent="0.15">
      <c r="A59" s="250"/>
      <c r="B59" s="246"/>
      <c r="C59" s="246"/>
      <c r="D59" s="246"/>
      <c r="E59" s="246"/>
      <c r="F59" s="246"/>
      <c r="G59" s="312" t="s">
        <v>521</v>
      </c>
      <c r="H59" s="313"/>
      <c r="I59" s="321">
        <v>7108214</v>
      </c>
      <c r="J59" s="322">
        <v>27766</v>
      </c>
      <c r="K59" s="323">
        <v>-30.9</v>
      </c>
      <c r="L59" s="324">
        <v>39893</v>
      </c>
      <c r="M59" s="325">
        <v>-0.1</v>
      </c>
      <c r="N59" s="326">
        <v>-30.8</v>
      </c>
    </row>
    <row r="60" spans="1:14" x14ac:dyDescent="0.15">
      <c r="A60" s="250"/>
      <c r="B60" s="246"/>
      <c r="C60" s="246"/>
      <c r="D60" s="246"/>
      <c r="E60" s="246"/>
      <c r="F60" s="246"/>
      <c r="G60" s="327"/>
      <c r="H60" s="328" t="s">
        <v>517</v>
      </c>
      <c r="I60" s="335">
        <v>4680946</v>
      </c>
      <c r="J60" s="330">
        <v>18284</v>
      </c>
      <c r="K60" s="331">
        <v>-23.9</v>
      </c>
      <c r="L60" s="332">
        <v>26170</v>
      </c>
      <c r="M60" s="333">
        <v>16</v>
      </c>
      <c r="N60" s="334">
        <v>-39.9</v>
      </c>
    </row>
    <row r="61" spans="1:14" x14ac:dyDescent="0.15">
      <c r="A61" s="250"/>
      <c r="B61" s="246"/>
      <c r="C61" s="246"/>
      <c r="D61" s="246"/>
      <c r="E61" s="246"/>
      <c r="F61" s="246"/>
      <c r="G61" s="312" t="s">
        <v>522</v>
      </c>
      <c r="H61" s="336"/>
      <c r="I61" s="337">
        <v>8808494</v>
      </c>
      <c r="J61" s="338">
        <v>34274</v>
      </c>
      <c r="K61" s="339">
        <v>2.2000000000000002</v>
      </c>
      <c r="L61" s="340">
        <v>41505</v>
      </c>
      <c r="M61" s="341">
        <v>0.9</v>
      </c>
      <c r="N61" s="326">
        <v>1.3</v>
      </c>
    </row>
    <row r="62" spans="1:14" x14ac:dyDescent="0.15">
      <c r="A62" s="250"/>
      <c r="B62" s="246"/>
      <c r="C62" s="246"/>
      <c r="D62" s="246"/>
      <c r="E62" s="246"/>
      <c r="F62" s="246"/>
      <c r="G62" s="327"/>
      <c r="H62" s="328" t="s">
        <v>517</v>
      </c>
      <c r="I62" s="329">
        <v>5112559</v>
      </c>
      <c r="J62" s="330">
        <v>19896</v>
      </c>
      <c r="K62" s="331">
        <v>2.9</v>
      </c>
      <c r="L62" s="332">
        <v>23723</v>
      </c>
      <c r="M62" s="333">
        <v>3.7</v>
      </c>
      <c r="N62" s="334">
        <v>-0.8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J101" sqref="J10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J104" sqref="J10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8.09</v>
      </c>
      <c r="G47" s="12">
        <v>8.42</v>
      </c>
      <c r="H47" s="12">
        <v>8.94</v>
      </c>
      <c r="I47" s="12">
        <v>10.14</v>
      </c>
      <c r="J47" s="13">
        <v>9.44</v>
      </c>
    </row>
    <row r="48" spans="2:10" ht="57.75" customHeight="1" x14ac:dyDescent="0.15">
      <c r="B48" s="14"/>
      <c r="C48" s="1174" t="s">
        <v>4</v>
      </c>
      <c r="D48" s="1174"/>
      <c r="E48" s="1175"/>
      <c r="F48" s="15">
        <v>0.74</v>
      </c>
      <c r="G48" s="16">
        <v>0.88</v>
      </c>
      <c r="H48" s="16">
        <v>2.4500000000000002</v>
      </c>
      <c r="I48" s="16">
        <v>1.92</v>
      </c>
      <c r="J48" s="17">
        <v>0.24</v>
      </c>
    </row>
    <row r="49" spans="2:10" ht="57.75" customHeight="1" thickBot="1" x14ac:dyDescent="0.2">
      <c r="B49" s="18"/>
      <c r="C49" s="1176" t="s">
        <v>5</v>
      </c>
      <c r="D49" s="1176"/>
      <c r="E49" s="1177"/>
      <c r="F49" s="19" t="s">
        <v>529</v>
      </c>
      <c r="G49" s="20">
        <v>0.18</v>
      </c>
      <c r="H49" s="20">
        <v>1.59</v>
      </c>
      <c r="I49" s="20" t="s">
        <v>530</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2018-03-01T03:50:37Z</cp:lastPrinted>
  <dcterms:created xsi:type="dcterms:W3CDTF">2018-01-24T06:02:38Z</dcterms:created>
  <dcterms:modified xsi:type="dcterms:W3CDTF">2018-11-27T02:15:35Z</dcterms:modified>
  <cp:category/>
</cp:coreProperties>
</file>