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8235" windowHeight="8775" tabRatio="750" activeTab="0"/>
  </bookViews>
  <sheets>
    <sheet name="基本取引表 " sheetId="1" r:id="rId1"/>
    <sheet name="投入係数表 " sheetId="2" r:id="rId2"/>
    <sheet name="逆行列係数（閉鎖型）" sheetId="3" r:id="rId3"/>
    <sheet name="逆行列係数（開放型）" sheetId="4" r:id="rId4"/>
    <sheet name="各種係数表" sheetId="5" r:id="rId5"/>
  </sheets>
  <definedNames/>
  <calcPr calcMode="manual" fullCalcOnLoad="1"/>
</workbook>
</file>

<file path=xl/sharedStrings.xml><?xml version="1.0" encoding="utf-8"?>
<sst xmlns="http://schemas.openxmlformats.org/spreadsheetml/2006/main" count="1469" uniqueCount="389">
  <si>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</si>
  <si>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</si>
  <si>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</si>
  <si>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</si>
  <si>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</si>
  <si>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</si>
  <si>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</si>
  <si>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</si>
  <si>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</si>
  <si>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</si>
  <si>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</si>
  <si>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</si>
  <si>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</si>
  <si>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</si>
  <si>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</si>
  <si>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</si>
  <si>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</si>
  <si>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</si>
  <si>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</si>
  <si>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</si>
  <si>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</si>
  <si>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</si>
  <si>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</si>
  <si>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</si>
  <si>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</si>
  <si>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</si>
  <si>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</si>
  <si>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</si>
  <si>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</si>
  <si>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</si>
  <si>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</si>
  <si>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</si>
  <si>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</si>
  <si>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</si>
  <si>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</si>
  <si>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</si>
  <si>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</si>
  <si>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</si>
  <si>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</si>
  <si>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</si>
  <si>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</si>
  <si>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</si>
  <si>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</si>
  <si>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</si>
  <si>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</si>
  <si>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</si>
  <si>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</si>
  <si>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</si>
  <si>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</si>
  <si>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</si>
  <si>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</si>
  <si>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</si>
  <si>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</si>
  <si>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</si>
  <si>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</si>
  <si>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</si>
  <si>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</si>
  <si>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</si>
  <si>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</si>
  <si>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</si>
  <si>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</si>
  <si>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</si>
  <si>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</si>
  <si>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</si>
  <si>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</si>
  <si>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</si>
  <si>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</si>
  <si>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</si>
  <si>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</si>
  <si>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</si>
  <si>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</si>
  <si>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</si>
  <si>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</si>
  <si>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</si>
  <si>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</si>
  <si>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</si>
  <si>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</si>
  <si>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</si>
  <si>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</si>
  <si>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</si>
  <si>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</si>
  <si>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</si>
  <si>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</si>
  <si>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</si>
  <si>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</si>
  <si>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</si>
  <si>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</si>
  <si>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</si>
  <si>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</si>
  <si>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</si>
  <si>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</si>
  <si>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</si>
  <si>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</si>
  <si>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</si>
  <si>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</si>
  <si>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</si>
  <si>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</si>
  <si>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</si>
  <si>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</si>
  <si>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</si>
  <si>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</si>
  <si>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</si>
  <si>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</si>
  <si>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</si>
  <si>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119</t>
  </si>
  <si>
    <t>126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</si>
  <si>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</si>
  <si>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</si>
  <si>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</si>
  <si>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</si>
  <si>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</si>
  <si>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</si>
  <si>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</si>
  <si>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</si>
  <si>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</si>
  <si>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</si>
  <si>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</si>
  <si>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</si>
  <si>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</si>
  <si>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</si>
  <si>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</si>
  <si>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</si>
  <si>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</si>
  <si>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</si>
  <si>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</si>
  <si>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</si>
  <si>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</si>
  <si>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無機化学基礎製品</t>
  </si>
  <si>
    <t>有機化学基礎製品</t>
  </si>
  <si>
    <t>有機化学製品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</si>
  <si>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</si>
  <si>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</si>
  <si>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</si>
  <si>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</si>
  <si>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</si>
  <si>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</si>
  <si>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</si>
  <si>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</si>
  <si>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</si>
  <si>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</si>
  <si>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</si>
  <si>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</si>
  <si>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</si>
  <si>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</si>
  <si>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</si>
  <si>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</si>
  <si>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</si>
  <si>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</si>
  <si>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</si>
  <si>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</si>
  <si>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</si>
  <si>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</si>
  <si>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</si>
  <si>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</si>
  <si>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</si>
  <si>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</si>
  <si>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電子計算機・同付属装置</t>
  </si>
  <si>
    <t>通信機械</t>
  </si>
  <si>
    <t>電子応用装置・電気計測機</t>
  </si>
  <si>
    <t>半導体素子・集積回路</t>
  </si>
  <si>
    <t>電子部品</t>
  </si>
  <si>
    <t>重電機器</t>
  </si>
  <si>
    <t>その他の電気機器</t>
  </si>
  <si>
    <t>乗用車</t>
  </si>
  <si>
    <t>その他の自動車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</si>
  <si>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</si>
  <si>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</si>
  <si>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</si>
  <si>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</si>
  <si>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</si>
  <si>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</si>
  <si>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</si>
  <si>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公共工事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</si>
  <si>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</si>
  <si>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</si>
  <si>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</si>
  <si>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</si>
  <si>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</si>
  <si>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</si>
  <si>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</si>
  <si>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</si>
  <si>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</si>
  <si>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</si>
  <si>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</si>
  <si>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</si>
  <si>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自家輸送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</si>
  <si>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</si>
  <si>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</si>
  <si>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</si>
  <si>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</si>
  <si>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</si>
  <si>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</si>
  <si>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</si>
  <si>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</si>
  <si>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</si>
  <si>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</si>
  <si>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</si>
  <si>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</si>
  <si>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</si>
  <si>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</si>
  <si>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</si>
  <si>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</si>
  <si>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</si>
  <si>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</si>
  <si>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</si>
  <si>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</si>
  <si>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</si>
  <si>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</si>
  <si>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</si>
  <si>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</si>
  <si>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家計外消費支出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</si>
  <si>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</si>
  <si>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</si>
  <si>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</si>
  <si>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</si>
  <si>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</si>
  <si>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県内最終需要</t>
  </si>
  <si>
    <t>県内需要合計</t>
  </si>
  <si>
    <t>移輸出計</t>
  </si>
  <si>
    <t>最終需要計</t>
  </si>
  <si>
    <t>需要合計</t>
  </si>
  <si>
    <t>移輸入計</t>
  </si>
  <si>
    <t>最終需要部門計</t>
  </si>
  <si>
    <t>県内生産額</t>
  </si>
  <si>
    <t>雇用者所得</t>
  </si>
  <si>
    <t>営業余剰</t>
  </si>
  <si>
    <t>資本減耗引当</t>
  </si>
  <si>
    <t>間接税（除く関税・輸入品商品税）</t>
  </si>
  <si>
    <t>（控除）経常補助金</t>
  </si>
  <si>
    <t>粗付加価値部門計</t>
  </si>
  <si>
    <t>行和</t>
  </si>
  <si>
    <t>列和</t>
  </si>
  <si>
    <t>影響力係数</t>
  </si>
  <si>
    <t>感応度係数</t>
  </si>
  <si>
    <t>県内生産額</t>
  </si>
  <si>
    <t>０１</t>
  </si>
  <si>
    <t>農業</t>
  </si>
  <si>
    <t>０２</t>
  </si>
  <si>
    <t>林業</t>
  </si>
  <si>
    <t>０３</t>
  </si>
  <si>
    <t>漁業</t>
  </si>
  <si>
    <t>０４</t>
  </si>
  <si>
    <t>鉱業</t>
  </si>
  <si>
    <t>０５</t>
  </si>
  <si>
    <t>食料品</t>
  </si>
  <si>
    <t>０６</t>
  </si>
  <si>
    <t>繊維製品</t>
  </si>
  <si>
    <t>０７</t>
  </si>
  <si>
    <t>パルプ・紙・木製品</t>
  </si>
  <si>
    <t>０８</t>
  </si>
  <si>
    <t>化学製品</t>
  </si>
  <si>
    <t>０９</t>
  </si>
  <si>
    <t>石油・石炭製品</t>
  </si>
  <si>
    <t>１８</t>
  </si>
  <si>
    <t>１０</t>
  </si>
  <si>
    <t>窯業・土石製品</t>
  </si>
  <si>
    <t>１１</t>
  </si>
  <si>
    <t>鉄鋼</t>
  </si>
  <si>
    <t>１２</t>
  </si>
  <si>
    <t>非鉄金属</t>
  </si>
  <si>
    <t>１３</t>
  </si>
  <si>
    <t>金属製品</t>
  </si>
  <si>
    <t>１４</t>
  </si>
  <si>
    <t>一般機械</t>
  </si>
  <si>
    <t>１５</t>
  </si>
  <si>
    <t>電気機械</t>
  </si>
  <si>
    <t>１６</t>
  </si>
  <si>
    <t>輸送機械</t>
  </si>
  <si>
    <t>１７</t>
  </si>
  <si>
    <t>精密機械</t>
  </si>
  <si>
    <t>その他の製造業</t>
  </si>
  <si>
    <t>１９</t>
  </si>
  <si>
    <t>建設</t>
  </si>
  <si>
    <t>２０</t>
  </si>
  <si>
    <t>電力・ガス・熱供給</t>
  </si>
  <si>
    <t>２１</t>
  </si>
  <si>
    <t>水道・破棄物処理</t>
  </si>
  <si>
    <t>２２</t>
  </si>
  <si>
    <t>商業</t>
  </si>
  <si>
    <t>２３</t>
  </si>
  <si>
    <t>金融・保険業</t>
  </si>
  <si>
    <t>２４</t>
  </si>
  <si>
    <t>不動産</t>
  </si>
  <si>
    <t>２５</t>
  </si>
  <si>
    <t>運輸</t>
  </si>
  <si>
    <t>２６</t>
  </si>
  <si>
    <t>通信・放送</t>
  </si>
  <si>
    <t>２７</t>
  </si>
  <si>
    <t>公務</t>
  </si>
  <si>
    <t>２８</t>
  </si>
  <si>
    <t>教育・研究</t>
  </si>
  <si>
    <t>２９</t>
  </si>
  <si>
    <t>医療・保健・社会保障・介護</t>
  </si>
  <si>
    <t>３０</t>
  </si>
  <si>
    <t>その他の公共サービス</t>
  </si>
  <si>
    <t>３１</t>
  </si>
  <si>
    <t>対事業所サービス</t>
  </si>
  <si>
    <t>３２</t>
  </si>
  <si>
    <t>対個人サービス</t>
  </si>
  <si>
    <t>３３</t>
  </si>
  <si>
    <t>事務用品</t>
  </si>
  <si>
    <t>３４</t>
  </si>
  <si>
    <t>分類不明</t>
  </si>
  <si>
    <t>家計外消費支出</t>
  </si>
  <si>
    <t>移輸出</t>
  </si>
  <si>
    <t>４２</t>
  </si>
  <si>
    <t>４３</t>
  </si>
  <si>
    <t>農業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</si>
  <si>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</si>
  <si>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</si>
  <si>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</si>
  <si>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</si>
  <si>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</si>
  <si>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</si>
  <si>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</si>
  <si>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</si>
  <si>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</si>
  <si>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</si>
  <si>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</si>
  <si>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</si>
  <si>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その他の製造業</t>
  </si>
  <si>
    <t>建設</t>
  </si>
  <si>
    <t>電力・ガス・熱供給</t>
  </si>
  <si>
    <t>金融・保険業</t>
  </si>
  <si>
    <t>不動産</t>
  </si>
  <si>
    <t>運輸</t>
  </si>
  <si>
    <t>通信・放送</t>
  </si>
  <si>
    <t>教育・研究</t>
  </si>
  <si>
    <t>医療・保健・社会保障・介護</t>
  </si>
  <si>
    <t>対事業所サービス</t>
  </si>
  <si>
    <t>対個人サービス</t>
  </si>
  <si>
    <t>内生部門計</t>
  </si>
  <si>
    <t>平均</t>
  </si>
  <si>
    <t>平　　　　　　　均</t>
  </si>
  <si>
    <t>合計</t>
  </si>
  <si>
    <t>合　　　　　　計</t>
  </si>
  <si>
    <t>外生部門計</t>
  </si>
  <si>
    <t>計</t>
  </si>
  <si>
    <r>
      <t>（Ｉ－Ａ）</t>
    </r>
    <r>
      <rPr>
        <b/>
        <vertAlign val="superscript"/>
        <sz val="8"/>
        <rFont val="ＭＳ Ｐゴシック"/>
        <family val="3"/>
      </rPr>
      <t>-1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</si>
  <si>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</si>
  <si>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</si>
  <si>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</si>
  <si>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</si>
  <si>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</si>
  <si>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</si>
  <si>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</si>
  <si>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</si>
  <si>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</si>
  <si>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</si>
  <si>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</si>
  <si>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</si>
  <si>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</si>
  <si>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</si>
  <si>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</si>
  <si>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</si>
  <si>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</si>
  <si>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</si>
  <si>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</si>
  <si>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</si>
  <si>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</si>
  <si>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</si>
  <si>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</si>
  <si>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</si>
  <si>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</si>
  <si>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</si>
  <si>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</si>
  <si>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</si>
  <si>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</si>
  <si>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</si>
  <si>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</si>
  <si>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</si>
  <si>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</si>
  <si>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内生部門</t>
  </si>
  <si>
    <t>1</t>
  </si>
  <si>
    <t>資本減耗引当</t>
  </si>
  <si>
    <t>間接税（除く関税・輸入品商品税）</t>
  </si>
  <si>
    <t>2</t>
  </si>
  <si>
    <t>（５）最終需要項目別生産誘発額</t>
  </si>
  <si>
    <t>（６）最終需要項目別生産誘発係数</t>
  </si>
  <si>
    <t>（７）最終需要項目別生産誘発依存度</t>
  </si>
  <si>
    <t>（８）最終需要項目別付加価値誘発額</t>
  </si>
  <si>
    <t>（９）最終需要項目別付加価値誘発係数</t>
  </si>
  <si>
    <t>（１０）最終需要別付加価値誘発依存度</t>
  </si>
  <si>
    <t>（１１）最終需要項目別移輸入誘発額</t>
  </si>
  <si>
    <t>（１２）最終需要項目別移輸入誘発係数</t>
  </si>
  <si>
    <t>（１３）最終需要項目別移輸入誘発依存度</t>
  </si>
  <si>
    <t>水道・廃棄物処理</t>
  </si>
  <si>
    <r>
      <t>（Ｉ－（I－M）Ａ）</t>
    </r>
    <r>
      <rPr>
        <b/>
        <vertAlign val="superscript"/>
        <sz val="16"/>
        <rFont val="ＭＳ Ｐゴシック"/>
        <family val="3"/>
      </rPr>
      <t>-1</t>
    </r>
  </si>
  <si>
    <t>水道・廃棄物処理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</si>
</sst>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0_);[Red]\(0\)"/>
    <numFmt numFmtId="179" formatCode="#,##0_ "/>
    <numFmt numFmtId="180" formatCode="#,##0.000000;[Red]\-#,##0.000000"/>
    <numFmt numFmtId="181" formatCode="0;[Red]\-0;"/>
    <numFmt numFmtId="182" formatCode="0_ ;[Red]\-0\ "/>
    <numFmt numFmtId="183" formatCode="#,##0.00000;[Red]\-#,##0.00000"/>
    <numFmt numFmtId="184" formatCode="0.000000_ "/>
    <numFmt numFmtId="185" formatCode="0.0_ "/>
    <numFmt numFmtId="186" formatCode="0_ "/>
    <numFmt numFmtId="187" formatCode="0;[Red]0"/>
    <numFmt numFmtId="188" formatCode="#,##0.000;[Red]\-#,##0.000"/>
    <numFmt numFmtId="189" formatCode="#,##0.0000;[Red]\-#,##0.0000"/>
    <numFmt numFmtId="190" formatCode="0.00_);[Red]\(0.00\)"/>
    <numFmt numFmtId="191" formatCode="0.000000_);[Red]\(0.000000\)"/>
    <numFmt numFmtId="192" formatCode="0.000000_ ;[Red]\-0.000000\ "/>
    <numFmt numFmtId="193" formatCode="#,##0.000000_ ;[Red]\-#,##0.000000\ "/>
    <numFmt numFmtId="194" formatCode="0.000_ "/>
    <numFmt numFmtId="195" formatCode="0.00_ "/>
    <numFmt numFmtId="196" formatCode="#,##0.0;[Red]\-#,##0.0"/>
    <numFmt numFmtId="197" formatCode="#,##0.000000"/>
    <numFmt numFmtId="198" formatCode="#,##0.000000_ "/>
    <numFmt numFmtId="199" formatCode="0.00000_);[Red]\(0.00000\)"/>
    <numFmt numFmtId="200" formatCode="0.000000"/>
    <numFmt numFmtId="201" formatCode="#,##0.000_ ;[Red]\-#,##0.000\ "/>
    <numFmt numFmtId="202" formatCode="0.000_ ;[Red]\-0.000\ "/>
    <numFmt numFmtId="203" formatCode="0_);\(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9"/>
      <name val="ＭＳ Ｐゴシック"/>
      <family val="3"/>
    </font>
    <font>
      <b/>
      <vertAlign val="superscript"/>
      <sz val="8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vertAlign val="superscript"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49" fontId="5" fillId="0" borderId="0" xfId="22" applyNumberFormat="1" applyFont="1" applyFill="1" applyBorder="1" applyAlignment="1">
      <alignment horizontal="left" vertical="top" wrapText="1"/>
      <protection/>
    </xf>
    <xf numFmtId="49" fontId="5" fillId="3" borderId="0" xfId="22" applyNumberFormat="1" applyFont="1" applyFill="1" applyBorder="1" applyAlignment="1">
      <alignment horizontal="left" vertical="top" wrapText="1"/>
      <protection/>
    </xf>
    <xf numFmtId="184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84" fontId="10" fillId="2" borderId="0" xfId="0" applyNumberFormat="1" applyFont="1" applyFill="1" applyBorder="1" applyAlignment="1">
      <alignment vertical="center"/>
    </xf>
    <xf numFmtId="184" fontId="10" fillId="2" borderId="11" xfId="0" applyNumberFormat="1" applyFont="1" applyFill="1" applyBorder="1" applyAlignment="1">
      <alignment vertical="center"/>
    </xf>
    <xf numFmtId="184" fontId="10" fillId="2" borderId="6" xfId="0" applyNumberFormat="1" applyFont="1" applyFill="1" applyBorder="1" applyAlignment="1">
      <alignment vertical="center"/>
    </xf>
    <xf numFmtId="184" fontId="10" fillId="2" borderId="12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84" fontId="10" fillId="2" borderId="13" xfId="0" applyNumberFormat="1" applyFont="1" applyFill="1" applyBorder="1" applyAlignment="1">
      <alignment vertical="center"/>
    </xf>
    <xf numFmtId="184" fontId="10" fillId="2" borderId="14" xfId="0" applyNumberFormat="1" applyFont="1" applyFill="1" applyBorder="1" applyAlignment="1">
      <alignment vertical="center"/>
    </xf>
    <xf numFmtId="184" fontId="10" fillId="2" borderId="15" xfId="0" applyNumberFormat="1" applyFont="1" applyFill="1" applyBorder="1" applyAlignment="1">
      <alignment vertical="center"/>
    </xf>
    <xf numFmtId="184" fontId="10" fillId="2" borderId="16" xfId="0" applyNumberFormat="1" applyFont="1" applyFill="1" applyBorder="1" applyAlignment="1">
      <alignment vertical="center"/>
    </xf>
    <xf numFmtId="184" fontId="10" fillId="2" borderId="17" xfId="0" applyNumberFormat="1" applyFont="1" applyFill="1" applyBorder="1" applyAlignment="1">
      <alignment vertical="center"/>
    </xf>
    <xf numFmtId="184" fontId="10" fillId="2" borderId="7" xfId="0" applyNumberFormat="1" applyFont="1" applyFill="1" applyBorder="1" applyAlignment="1">
      <alignment vertical="center"/>
    </xf>
    <xf numFmtId="184" fontId="10" fillId="2" borderId="18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84" fontId="10" fillId="2" borderId="20" xfId="0" applyNumberFormat="1" applyFont="1" applyFill="1" applyBorder="1" applyAlignment="1">
      <alignment vertical="center"/>
    </xf>
    <xf numFmtId="184" fontId="12" fillId="2" borderId="0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184" fontId="10" fillId="2" borderId="21" xfId="0" applyNumberFormat="1" applyFont="1" applyFill="1" applyBorder="1" applyAlignment="1">
      <alignment vertical="center"/>
    </xf>
    <xf numFmtId="184" fontId="10" fillId="2" borderId="22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84" fontId="10" fillId="2" borderId="23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184" fontId="10" fillId="2" borderId="26" xfId="0" applyNumberFormat="1" applyFont="1" applyFill="1" applyBorder="1" applyAlignment="1">
      <alignment vertical="center"/>
    </xf>
    <xf numFmtId="184" fontId="10" fillId="2" borderId="25" xfId="0" applyNumberFormat="1" applyFont="1" applyFill="1" applyBorder="1" applyAlignment="1">
      <alignment vertical="center"/>
    </xf>
    <xf numFmtId="184" fontId="15" fillId="2" borderId="0" xfId="0" applyNumberFormat="1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184" fontId="10" fillId="2" borderId="19" xfId="0" applyNumberFormat="1" applyFont="1" applyFill="1" applyBorder="1" applyAlignment="1">
      <alignment vertical="center"/>
    </xf>
    <xf numFmtId="184" fontId="12" fillId="2" borderId="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49" fontId="5" fillId="2" borderId="30" xfId="21" applyNumberFormat="1" applyFont="1" applyFill="1" applyBorder="1" applyAlignment="1">
      <alignment horizontal="distributed"/>
      <protection/>
    </xf>
    <xf numFmtId="49" fontId="5" fillId="2" borderId="31" xfId="21" applyNumberFormat="1" applyFont="1" applyFill="1" applyBorder="1" applyAlignment="1">
      <alignment horizontal="distributed"/>
      <protection/>
    </xf>
    <xf numFmtId="0" fontId="11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0" fillId="2" borderId="39" xfId="0" applyFont="1" applyFill="1" applyBorder="1" applyAlignment="1">
      <alignment horizontal="left" vertical="center"/>
    </xf>
    <xf numFmtId="49" fontId="5" fillId="2" borderId="40" xfId="21" applyNumberFormat="1" applyFont="1" applyFill="1" applyBorder="1" applyAlignment="1">
      <alignment horizontal="distributed"/>
      <protection/>
    </xf>
    <xf numFmtId="186" fontId="5" fillId="2" borderId="29" xfId="0" applyNumberFormat="1" applyFont="1" applyFill="1" applyBorder="1" applyAlignment="1">
      <alignment vertical="center"/>
    </xf>
    <xf numFmtId="186" fontId="5" fillId="2" borderId="30" xfId="0" applyNumberFormat="1" applyFont="1" applyFill="1" applyBorder="1" applyAlignment="1">
      <alignment vertical="center"/>
    </xf>
    <xf numFmtId="49" fontId="10" fillId="2" borderId="3" xfId="23" applyNumberFormat="1" applyFont="1" applyFill="1" applyBorder="1" applyAlignment="1">
      <alignment/>
      <protection/>
    </xf>
    <xf numFmtId="38" fontId="0" fillId="2" borderId="0" xfId="17" applyFill="1" applyBorder="1" applyAlignment="1">
      <alignment vertical="center"/>
    </xf>
    <xf numFmtId="38" fontId="0" fillId="2" borderId="15" xfId="17" applyFill="1" applyBorder="1" applyAlignment="1">
      <alignment vertical="center"/>
    </xf>
    <xf numFmtId="38" fontId="0" fillId="2" borderId="13" xfId="17" applyFill="1" applyBorder="1" applyAlignment="1">
      <alignment vertical="center"/>
    </xf>
    <xf numFmtId="38" fontId="0" fillId="2" borderId="41" xfId="17" applyFill="1" applyBorder="1" applyAlignment="1">
      <alignment vertical="center"/>
    </xf>
    <xf numFmtId="38" fontId="0" fillId="2" borderId="11" xfId="17" applyFill="1" applyBorder="1" applyAlignment="1">
      <alignment vertical="center"/>
    </xf>
    <xf numFmtId="49" fontId="10" fillId="2" borderId="24" xfId="23" applyNumberFormat="1" applyFont="1" applyFill="1" applyBorder="1" applyAlignment="1">
      <alignment/>
      <protection/>
    </xf>
    <xf numFmtId="38" fontId="0" fillId="2" borderId="25" xfId="17" applyFill="1" applyBorder="1" applyAlignment="1">
      <alignment vertical="center"/>
    </xf>
    <xf numFmtId="38" fontId="0" fillId="2" borderId="42" xfId="17" applyFill="1" applyBorder="1" applyAlignment="1">
      <alignment vertical="center"/>
    </xf>
    <xf numFmtId="38" fontId="0" fillId="2" borderId="26" xfId="17" applyFill="1" applyBorder="1" applyAlignment="1">
      <alignment vertical="center"/>
    </xf>
    <xf numFmtId="38" fontId="0" fillId="2" borderId="43" xfId="17" applyFill="1" applyBorder="1" applyAlignment="1">
      <alignment vertical="center"/>
    </xf>
    <xf numFmtId="38" fontId="0" fillId="2" borderId="44" xfId="17" applyFill="1" applyBorder="1" applyAlignment="1">
      <alignment vertical="center"/>
    </xf>
    <xf numFmtId="38" fontId="0" fillId="2" borderId="45" xfId="17" applyFill="1" applyBorder="1" applyAlignment="1">
      <alignment vertical="center"/>
    </xf>
    <xf numFmtId="38" fontId="0" fillId="2" borderId="46" xfId="17" applyFill="1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2" borderId="16" xfId="17" applyFill="1" applyBorder="1" applyAlignment="1">
      <alignment vertical="center"/>
    </xf>
    <xf numFmtId="38" fontId="0" fillId="2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2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23" applyNumberFormat="1" applyFont="1" applyFill="1" applyBorder="1" applyAlignment="1">
      <alignment/>
      <protection/>
    </xf>
    <xf numFmtId="38" fontId="0" fillId="0" borderId="0" xfId="17" applyFill="1" applyBorder="1" applyAlignment="1">
      <alignment vertical="center"/>
    </xf>
    <xf numFmtId="3" fontId="10" fillId="2" borderId="15" xfId="17" applyNumberFormat="1" applyFont="1" applyFill="1" applyBorder="1" applyAlignment="1">
      <alignment vertical="center"/>
    </xf>
    <xf numFmtId="3" fontId="10" fillId="2" borderId="18" xfId="17" applyNumberFormat="1" applyFont="1" applyFill="1" applyBorder="1" applyAlignment="1">
      <alignment vertical="center"/>
    </xf>
    <xf numFmtId="3" fontId="10" fillId="2" borderId="14" xfId="17" applyNumberFormat="1" applyFont="1" applyFill="1" applyBorder="1" applyAlignment="1">
      <alignment vertical="center"/>
    </xf>
    <xf numFmtId="3" fontId="10" fillId="2" borderId="6" xfId="17" applyNumberFormat="1" applyFont="1" applyFill="1" applyBorder="1" applyAlignment="1">
      <alignment vertical="center"/>
    </xf>
    <xf numFmtId="3" fontId="10" fillId="2" borderId="16" xfId="17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center"/>
    </xf>
    <xf numFmtId="49" fontId="0" fillId="0" borderId="3" xfId="22" applyNumberFormat="1" applyFill="1" applyBorder="1" applyAlignment="1">
      <alignment horizontal="right"/>
      <protection/>
    </xf>
    <xf numFmtId="49" fontId="0" fillId="3" borderId="3" xfId="22" applyNumberFormat="1" applyFill="1" applyBorder="1" applyAlignment="1">
      <alignment horizontal="right"/>
      <protection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4" fontId="8" fillId="2" borderId="20" xfId="0" applyNumberFormat="1" applyFont="1" applyFill="1" applyBorder="1" applyAlignment="1">
      <alignment vertical="center"/>
    </xf>
    <xf numFmtId="184" fontId="8" fillId="2" borderId="19" xfId="0" applyNumberFormat="1" applyFont="1" applyFill="1" applyBorder="1" applyAlignment="1">
      <alignment vertical="center"/>
    </xf>
    <xf numFmtId="184" fontId="8" fillId="2" borderId="48" xfId="0" applyNumberFormat="1" applyFont="1" applyFill="1" applyBorder="1" applyAlignment="1">
      <alignment vertical="center"/>
    </xf>
    <xf numFmtId="184" fontId="8" fillId="2" borderId="13" xfId="0" applyNumberFormat="1" applyFont="1" applyFill="1" applyBorder="1" applyAlignment="1">
      <alignment vertical="center"/>
    </xf>
    <xf numFmtId="184" fontId="8" fillId="2" borderId="0" xfId="0" applyNumberFormat="1" applyFont="1" applyFill="1" applyBorder="1" applyAlignment="1">
      <alignment vertical="center"/>
    </xf>
    <xf numFmtId="184" fontId="8" fillId="2" borderId="41" xfId="0" applyNumberFormat="1" applyFont="1" applyFill="1" applyBorder="1" applyAlignment="1">
      <alignment vertical="center"/>
    </xf>
    <xf numFmtId="184" fontId="8" fillId="2" borderId="17" xfId="0" applyNumberFormat="1" applyFont="1" applyFill="1" applyBorder="1" applyAlignment="1">
      <alignment vertical="center"/>
    </xf>
    <xf numFmtId="184" fontId="8" fillId="2" borderId="7" xfId="0" applyNumberFormat="1" applyFont="1" applyFill="1" applyBorder="1" applyAlignment="1">
      <alignment vertical="center"/>
    </xf>
    <xf numFmtId="184" fontId="8" fillId="2" borderId="28" xfId="0" applyNumberFormat="1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10" fillId="2" borderId="50" xfId="0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184" fontId="5" fillId="2" borderId="0" xfId="0" applyNumberFormat="1" applyFont="1" applyFill="1" applyAlignment="1">
      <alignment vertical="center"/>
    </xf>
    <xf numFmtId="186" fontId="7" fillId="2" borderId="29" xfId="0" applyNumberFormat="1" applyFont="1" applyFill="1" applyBorder="1" applyAlignment="1">
      <alignment vertical="center"/>
    </xf>
    <xf numFmtId="186" fontId="5" fillId="2" borderId="31" xfId="0" applyNumberFormat="1" applyFont="1" applyFill="1" applyBorder="1" applyAlignment="1">
      <alignment vertical="center"/>
    </xf>
    <xf numFmtId="184" fontId="8" fillId="2" borderId="45" xfId="0" applyNumberFormat="1" applyFont="1" applyFill="1" applyBorder="1" applyAlignment="1">
      <alignment vertical="center"/>
    </xf>
    <xf numFmtId="184" fontId="8" fillId="2" borderId="51" xfId="0" applyNumberFormat="1" applyFont="1" applyFill="1" applyBorder="1" applyAlignment="1">
      <alignment vertical="center"/>
    </xf>
    <xf numFmtId="186" fontId="8" fillId="2" borderId="29" xfId="0" applyNumberFormat="1" applyFont="1" applyFill="1" applyBorder="1" applyAlignment="1">
      <alignment vertical="center"/>
    </xf>
    <xf numFmtId="184" fontId="8" fillId="2" borderId="30" xfId="0" applyNumberFormat="1" applyFont="1" applyFill="1" applyBorder="1" applyAlignment="1">
      <alignment vertical="center"/>
    </xf>
    <xf numFmtId="184" fontId="8" fillId="2" borderId="31" xfId="0" applyNumberFormat="1" applyFont="1" applyFill="1" applyBorder="1" applyAlignment="1">
      <alignment vertical="center"/>
    </xf>
    <xf numFmtId="186" fontId="8" fillId="2" borderId="19" xfId="0" applyNumberFormat="1" applyFont="1" applyFill="1" applyBorder="1" applyAlignment="1">
      <alignment vertical="center"/>
    </xf>
    <xf numFmtId="186" fontId="5" fillId="2" borderId="47" xfId="0" applyNumberFormat="1" applyFont="1" applyFill="1" applyBorder="1" applyAlignment="1">
      <alignment horizontal="left" vertical="center" wrapText="1"/>
    </xf>
    <xf numFmtId="186" fontId="9" fillId="2" borderId="7" xfId="0" applyNumberFormat="1" applyFont="1" applyFill="1" applyBorder="1" applyAlignment="1">
      <alignment horizontal="left" vertical="center" wrapText="1"/>
    </xf>
    <xf numFmtId="186" fontId="9" fillId="2" borderId="47" xfId="0" applyNumberFormat="1" applyFont="1" applyFill="1" applyBorder="1" applyAlignment="1">
      <alignment horizontal="left" vertical="center" wrapText="1"/>
    </xf>
    <xf numFmtId="186" fontId="17" fillId="2" borderId="30" xfId="0" applyNumberFormat="1" applyFont="1" applyFill="1" applyBorder="1" applyAlignment="1">
      <alignment vertical="center"/>
    </xf>
    <xf numFmtId="186" fontId="17" fillId="2" borderId="3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10" fillId="2" borderId="13" xfId="17" applyNumberFormat="1" applyFont="1" applyFill="1" applyBorder="1" applyAlignment="1">
      <alignment vertical="center"/>
    </xf>
    <xf numFmtId="3" fontId="10" fillId="2" borderId="0" xfId="17" applyNumberFormat="1" applyFont="1" applyFill="1" applyBorder="1" applyAlignment="1">
      <alignment vertical="center"/>
    </xf>
    <xf numFmtId="3" fontId="10" fillId="2" borderId="17" xfId="17" applyNumberFormat="1" applyFont="1" applyFill="1" applyBorder="1" applyAlignment="1">
      <alignment vertical="center"/>
    </xf>
    <xf numFmtId="3" fontId="10" fillId="2" borderId="7" xfId="17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84" fontId="10" fillId="2" borderId="0" xfId="0" applyNumberFormat="1" applyFont="1" applyFill="1" applyAlignment="1">
      <alignment vertical="center"/>
    </xf>
    <xf numFmtId="191" fontId="10" fillId="2" borderId="0" xfId="0" applyNumberFormat="1" applyFont="1" applyFill="1" applyBorder="1" applyAlignment="1">
      <alignment vertical="center"/>
    </xf>
    <xf numFmtId="191" fontId="10" fillId="2" borderId="15" xfId="0" applyNumberFormat="1" applyFont="1" applyFill="1" applyBorder="1" applyAlignment="1">
      <alignment vertical="center"/>
    </xf>
    <xf numFmtId="191" fontId="10" fillId="2" borderId="7" xfId="0" applyNumberFormat="1" applyFont="1" applyFill="1" applyBorder="1" applyAlignment="1">
      <alignment vertical="center"/>
    </xf>
    <xf numFmtId="191" fontId="10" fillId="2" borderId="18" xfId="0" applyNumberFormat="1" applyFont="1" applyFill="1" applyBorder="1" applyAlignment="1">
      <alignment vertical="center"/>
    </xf>
    <xf numFmtId="191" fontId="10" fillId="2" borderId="6" xfId="0" applyNumberFormat="1" applyFont="1" applyFill="1" applyBorder="1" applyAlignment="1">
      <alignment vertical="center"/>
    </xf>
    <xf numFmtId="191" fontId="10" fillId="2" borderId="16" xfId="0" applyNumberFormat="1" applyFont="1" applyFill="1" applyBorder="1" applyAlignment="1">
      <alignment vertical="center"/>
    </xf>
    <xf numFmtId="203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184" fontId="7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5" fillId="0" borderId="3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4部門表" xfId="21"/>
    <cellStyle name="標準_104部門表_平成１２年産業連関104部門公表用" xfId="22"/>
    <cellStyle name="標準_104部門表_平成１２年産業連関104部門公表用_34部門公表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76200</xdr:rowOff>
    </xdr:from>
    <xdr:to>
      <xdr:col>1</xdr:col>
      <xdr:colOff>942975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81100" y="762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G185"/>
  <sheetViews>
    <sheetView tabSelected="1" workbookViewId="0" topLeftCell="A19">
      <pane xSplit="14715" topLeftCell="A1" activePane="topLeft" state="split"/>
      <selection pane="topLeft" activeCell="D28" sqref="D28"/>
      <selection pane="topRight" activeCell="A10" sqref="A10"/>
    </sheetView>
  </sheetViews>
  <sheetFormatPr defaultColWidth="9.00390625" defaultRowHeight="13.5"/>
  <cols>
    <col min="1" max="1" width="2.625" style="89" customWidth="1"/>
    <col min="2" max="2" width="15.375" style="18" customWidth="1"/>
    <col min="3" max="36" width="9.125" style="1" bestFit="1" customWidth="1"/>
    <col min="37" max="37" width="9.25390625" style="1" bestFit="1" customWidth="1"/>
    <col min="38" max="38" width="9.125" style="1" bestFit="1" customWidth="1"/>
    <col min="39" max="39" width="9.25390625" style="1" bestFit="1" customWidth="1"/>
    <col min="40" max="41" width="9.125" style="1" bestFit="1" customWidth="1"/>
    <col min="42" max="42" width="9.25390625" style="1" bestFit="1" customWidth="1"/>
    <col min="43" max="43" width="9.125" style="1" bestFit="1" customWidth="1"/>
    <col min="44" max="48" width="9.25390625" style="1" bestFit="1" customWidth="1"/>
    <col min="49" max="49" width="10.25390625" style="1" bestFit="1" customWidth="1"/>
    <col min="50" max="52" width="9.25390625" style="1" bestFit="1" customWidth="1"/>
    <col min="53" max="16384" width="9.00390625" style="1" customWidth="1"/>
  </cols>
  <sheetData>
    <row r="3" ht="14.25" thickBot="1"/>
    <row r="4" spans="1:51" s="91" customFormat="1" ht="11.25">
      <c r="A4" s="167"/>
      <c r="B4" s="101"/>
      <c r="C4" s="102">
        <v>1</v>
      </c>
      <c r="D4" s="103">
        <v>2</v>
      </c>
      <c r="E4" s="103">
        <v>3</v>
      </c>
      <c r="F4" s="103">
        <v>4</v>
      </c>
      <c r="G4" s="103">
        <v>5</v>
      </c>
      <c r="H4" s="103">
        <v>6</v>
      </c>
      <c r="I4" s="103">
        <v>7</v>
      </c>
      <c r="J4" s="103">
        <v>8</v>
      </c>
      <c r="K4" s="103">
        <v>9</v>
      </c>
      <c r="L4" s="103">
        <v>10</v>
      </c>
      <c r="M4" s="103">
        <v>11</v>
      </c>
      <c r="N4" s="103">
        <v>12</v>
      </c>
      <c r="O4" s="103">
        <v>13</v>
      </c>
      <c r="P4" s="103">
        <v>14</v>
      </c>
      <c r="Q4" s="103">
        <v>15</v>
      </c>
      <c r="R4" s="103">
        <v>16</v>
      </c>
      <c r="S4" s="103">
        <v>17</v>
      </c>
      <c r="T4" s="103">
        <v>18</v>
      </c>
      <c r="U4" s="103">
        <v>19</v>
      </c>
      <c r="V4" s="103">
        <v>20</v>
      </c>
      <c r="W4" s="103">
        <v>21</v>
      </c>
      <c r="X4" s="103">
        <v>22</v>
      </c>
      <c r="Y4" s="103">
        <v>23</v>
      </c>
      <c r="Z4" s="103">
        <v>24</v>
      </c>
      <c r="AA4" s="103">
        <v>25</v>
      </c>
      <c r="AB4" s="103">
        <v>26</v>
      </c>
      <c r="AC4" s="103">
        <v>27</v>
      </c>
      <c r="AD4" s="103">
        <v>28</v>
      </c>
      <c r="AE4" s="103">
        <v>29</v>
      </c>
      <c r="AF4" s="103">
        <v>30</v>
      </c>
      <c r="AG4" s="103">
        <v>31</v>
      </c>
      <c r="AH4" s="103">
        <v>32</v>
      </c>
      <c r="AI4" s="103">
        <v>33</v>
      </c>
      <c r="AJ4" s="103">
        <v>34</v>
      </c>
      <c r="AK4" s="107">
        <v>35</v>
      </c>
      <c r="AL4" s="103">
        <v>36</v>
      </c>
      <c r="AM4" s="103">
        <v>37</v>
      </c>
      <c r="AN4" s="103">
        <v>39</v>
      </c>
      <c r="AO4" s="103">
        <v>40</v>
      </c>
      <c r="AP4" s="103">
        <v>41</v>
      </c>
      <c r="AQ4" s="103">
        <v>42</v>
      </c>
      <c r="AR4" s="102">
        <v>43</v>
      </c>
      <c r="AS4" s="104">
        <v>44</v>
      </c>
      <c r="AT4" s="103">
        <v>45</v>
      </c>
      <c r="AU4" s="102">
        <v>46</v>
      </c>
      <c r="AV4" s="104">
        <v>47</v>
      </c>
      <c r="AW4" s="103">
        <v>48</v>
      </c>
      <c r="AX4" s="102">
        <v>49</v>
      </c>
      <c r="AY4" s="105">
        <v>50</v>
      </c>
    </row>
    <row r="5" spans="1:51" s="18" customFormat="1" ht="11.25">
      <c r="A5" s="168"/>
      <c r="B5" s="95"/>
      <c r="C5" s="93" t="s">
        <v>236</v>
      </c>
      <c r="D5" s="93" t="s">
        <v>238</v>
      </c>
      <c r="E5" s="93" t="s">
        <v>240</v>
      </c>
      <c r="F5" s="93" t="s">
        <v>242</v>
      </c>
      <c r="G5" s="93" t="s">
        <v>244</v>
      </c>
      <c r="H5" s="93" t="s">
        <v>246</v>
      </c>
      <c r="I5" s="93" t="s">
        <v>248</v>
      </c>
      <c r="J5" s="93" t="s">
        <v>250</v>
      </c>
      <c r="K5" s="93" t="s">
        <v>252</v>
      </c>
      <c r="L5" s="93" t="s">
        <v>255</v>
      </c>
      <c r="M5" s="93" t="s">
        <v>257</v>
      </c>
      <c r="N5" s="93" t="s">
        <v>259</v>
      </c>
      <c r="O5" s="93" t="s">
        <v>261</v>
      </c>
      <c r="P5" s="93" t="s">
        <v>263</v>
      </c>
      <c r="Q5" s="93" t="s">
        <v>265</v>
      </c>
      <c r="R5" s="93" t="s">
        <v>267</v>
      </c>
      <c r="S5" s="93" t="s">
        <v>269</v>
      </c>
      <c r="T5" s="93" t="s">
        <v>270</v>
      </c>
      <c r="U5" s="93" t="s">
        <v>272</v>
      </c>
      <c r="V5" s="93" t="s">
        <v>274</v>
      </c>
      <c r="W5" s="93" t="s">
        <v>276</v>
      </c>
      <c r="X5" s="93" t="s">
        <v>278</v>
      </c>
      <c r="Y5" s="93" t="s">
        <v>280</v>
      </c>
      <c r="Z5" s="93" t="s">
        <v>282</v>
      </c>
      <c r="AA5" s="93" t="s">
        <v>284</v>
      </c>
      <c r="AB5" s="93" t="s">
        <v>286</v>
      </c>
      <c r="AC5" s="93" t="s">
        <v>288</v>
      </c>
      <c r="AD5" s="93" t="s">
        <v>290</v>
      </c>
      <c r="AE5" s="93" t="s">
        <v>292</v>
      </c>
      <c r="AF5" s="93" t="s">
        <v>294</v>
      </c>
      <c r="AG5" s="93" t="s">
        <v>296</v>
      </c>
      <c r="AH5" s="93" t="s">
        <v>298</v>
      </c>
      <c r="AI5" s="93" t="s">
        <v>300</v>
      </c>
      <c r="AJ5" s="93" t="s">
        <v>302</v>
      </c>
      <c r="AK5" s="108" t="s">
        <v>372</v>
      </c>
      <c r="AL5" s="93" t="s">
        <v>303</v>
      </c>
      <c r="AM5" s="93" t="s">
        <v>211</v>
      </c>
      <c r="AN5" s="93" t="s">
        <v>212</v>
      </c>
      <c r="AO5" s="93" t="s">
        <v>213</v>
      </c>
      <c r="AP5" s="93" t="s">
        <v>214</v>
      </c>
      <c r="AQ5" s="93" t="s">
        <v>215</v>
      </c>
      <c r="AR5" s="96" t="s">
        <v>216</v>
      </c>
      <c r="AS5" s="95" t="s">
        <v>217</v>
      </c>
      <c r="AT5" s="93" t="s">
        <v>304</v>
      </c>
      <c r="AU5" s="96" t="s">
        <v>219</v>
      </c>
      <c r="AV5" s="95" t="s">
        <v>220</v>
      </c>
      <c r="AW5" s="93" t="s">
        <v>221</v>
      </c>
      <c r="AX5" s="96" t="s">
        <v>222</v>
      </c>
      <c r="AY5" s="94" t="s">
        <v>223</v>
      </c>
    </row>
    <row r="6" spans="1:51" ht="13.5">
      <c r="A6" s="113" t="s">
        <v>373</v>
      </c>
      <c r="B6" s="97" t="s">
        <v>236</v>
      </c>
      <c r="C6" s="114">
        <v>15242</v>
      </c>
      <c r="D6" s="114">
        <v>35</v>
      </c>
      <c r="E6" s="114">
        <v>0</v>
      </c>
      <c r="F6" s="114">
        <v>0</v>
      </c>
      <c r="G6" s="114">
        <v>57760</v>
      </c>
      <c r="H6" s="114">
        <v>199</v>
      </c>
      <c r="I6" s="114">
        <v>0</v>
      </c>
      <c r="J6" s="114">
        <v>560</v>
      </c>
      <c r="K6" s="114">
        <v>2</v>
      </c>
      <c r="L6" s="114">
        <v>1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114">
        <v>0</v>
      </c>
      <c r="T6" s="114">
        <v>806</v>
      </c>
      <c r="U6" s="114">
        <v>1266</v>
      </c>
      <c r="V6" s="114">
        <v>0</v>
      </c>
      <c r="W6" s="114">
        <v>0</v>
      </c>
      <c r="X6" s="114">
        <v>55</v>
      </c>
      <c r="Y6" s="114">
        <v>0</v>
      </c>
      <c r="Z6" s="114">
        <v>0</v>
      </c>
      <c r="AA6" s="114">
        <v>0</v>
      </c>
      <c r="AB6" s="114">
        <v>0</v>
      </c>
      <c r="AC6" s="114">
        <v>6</v>
      </c>
      <c r="AD6" s="114">
        <v>184</v>
      </c>
      <c r="AE6" s="114">
        <v>1090</v>
      </c>
      <c r="AF6" s="114">
        <v>58</v>
      </c>
      <c r="AG6" s="114">
        <v>2</v>
      </c>
      <c r="AH6" s="114">
        <v>3643</v>
      </c>
      <c r="AI6" s="114">
        <v>0</v>
      </c>
      <c r="AJ6" s="114">
        <v>5</v>
      </c>
      <c r="AK6" s="115">
        <f aca="true" t="shared" si="0" ref="AK6:AK39">SUM(C6:AJ6)</f>
        <v>80914</v>
      </c>
      <c r="AL6" s="114">
        <v>271</v>
      </c>
      <c r="AM6" s="114">
        <v>29239</v>
      </c>
      <c r="AN6" s="114">
        <v>0</v>
      </c>
      <c r="AO6" s="114">
        <v>0</v>
      </c>
      <c r="AP6" s="114">
        <v>1052</v>
      </c>
      <c r="AQ6" s="114">
        <v>217</v>
      </c>
      <c r="AR6" s="116">
        <f aca="true" t="shared" si="1" ref="AR6:AR39">SUM(AL6:AQ6)</f>
        <v>30779</v>
      </c>
      <c r="AS6" s="117">
        <f aca="true" t="shared" si="2" ref="AS6:AS39">AR6+AK6</f>
        <v>111693</v>
      </c>
      <c r="AT6" s="114">
        <v>72975</v>
      </c>
      <c r="AU6" s="116">
        <f aca="true" t="shared" si="3" ref="AU6:AU39">AR6+AT6</f>
        <v>103754</v>
      </c>
      <c r="AV6" s="117">
        <f aca="true" t="shared" si="4" ref="AV6:AV39">AS6+AT6</f>
        <v>184668</v>
      </c>
      <c r="AW6" s="114">
        <v>-50267</v>
      </c>
      <c r="AX6" s="116">
        <f aca="true" t="shared" si="5" ref="AX6:AX39">AU6+AW6</f>
        <v>53487</v>
      </c>
      <c r="AY6" s="118">
        <f aca="true" t="shared" si="6" ref="AY6:AY39">AV6+AW6</f>
        <v>134401</v>
      </c>
    </row>
    <row r="7" spans="1:51" ht="13.5">
      <c r="A7" s="113" t="s">
        <v>376</v>
      </c>
      <c r="B7" s="98" t="s">
        <v>238</v>
      </c>
      <c r="C7" s="114">
        <v>22</v>
      </c>
      <c r="D7" s="114">
        <v>2949</v>
      </c>
      <c r="E7" s="114">
        <v>0</v>
      </c>
      <c r="F7" s="114">
        <v>0</v>
      </c>
      <c r="G7" s="114">
        <v>152</v>
      </c>
      <c r="H7" s="114">
        <v>2</v>
      </c>
      <c r="I7" s="114">
        <v>14841</v>
      </c>
      <c r="J7" s="114">
        <v>92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6</v>
      </c>
      <c r="S7" s="114">
        <v>0</v>
      </c>
      <c r="T7" s="114">
        <v>20</v>
      </c>
      <c r="U7" s="114">
        <v>126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18</v>
      </c>
      <c r="AF7" s="114">
        <v>0</v>
      </c>
      <c r="AG7" s="114">
        <v>0</v>
      </c>
      <c r="AH7" s="114">
        <v>170</v>
      </c>
      <c r="AI7" s="114">
        <v>0</v>
      </c>
      <c r="AJ7" s="114">
        <v>0</v>
      </c>
      <c r="AK7" s="115">
        <f t="shared" si="0"/>
        <v>18398</v>
      </c>
      <c r="AL7" s="114">
        <v>17</v>
      </c>
      <c r="AM7" s="114">
        <v>1678</v>
      </c>
      <c r="AN7" s="114">
        <v>0</v>
      </c>
      <c r="AO7" s="114">
        <v>0</v>
      </c>
      <c r="AP7" s="114">
        <v>0</v>
      </c>
      <c r="AQ7" s="114">
        <v>0</v>
      </c>
      <c r="AR7" s="116">
        <f t="shared" si="1"/>
        <v>1695</v>
      </c>
      <c r="AS7" s="117">
        <f t="shared" si="2"/>
        <v>20093</v>
      </c>
      <c r="AT7" s="114">
        <v>9003</v>
      </c>
      <c r="AU7" s="116">
        <f t="shared" si="3"/>
        <v>10698</v>
      </c>
      <c r="AV7" s="117">
        <f t="shared" si="4"/>
        <v>29096</v>
      </c>
      <c r="AW7" s="114">
        <v>-13504</v>
      </c>
      <c r="AX7" s="116">
        <f t="shared" si="5"/>
        <v>-2806</v>
      </c>
      <c r="AY7" s="118">
        <f t="shared" si="6"/>
        <v>15592</v>
      </c>
    </row>
    <row r="8" spans="1:51" ht="13.5">
      <c r="A8" s="113" t="s">
        <v>339</v>
      </c>
      <c r="B8" s="98" t="s">
        <v>240</v>
      </c>
      <c r="C8" s="114">
        <v>0</v>
      </c>
      <c r="D8" s="114">
        <v>0</v>
      </c>
      <c r="E8" s="114">
        <v>415</v>
      </c>
      <c r="F8" s="114">
        <v>0</v>
      </c>
      <c r="G8" s="114">
        <v>8501</v>
      </c>
      <c r="H8" s="114">
        <v>0</v>
      </c>
      <c r="I8" s="114">
        <v>0</v>
      </c>
      <c r="J8" s="114">
        <v>20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150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1</v>
      </c>
      <c r="AD8" s="114">
        <v>0</v>
      </c>
      <c r="AE8" s="114">
        <v>378</v>
      </c>
      <c r="AF8" s="114">
        <v>0</v>
      </c>
      <c r="AG8" s="114">
        <v>0</v>
      </c>
      <c r="AH8" s="114">
        <v>1437</v>
      </c>
      <c r="AI8" s="114">
        <v>0</v>
      </c>
      <c r="AJ8" s="114">
        <v>0</v>
      </c>
      <c r="AK8" s="115">
        <f t="shared" si="0"/>
        <v>10902</v>
      </c>
      <c r="AL8" s="114">
        <v>87</v>
      </c>
      <c r="AM8" s="114">
        <v>4851</v>
      </c>
      <c r="AN8" s="114">
        <v>0</v>
      </c>
      <c r="AO8" s="114">
        <v>0</v>
      </c>
      <c r="AP8" s="114">
        <v>0</v>
      </c>
      <c r="AQ8" s="114">
        <v>0</v>
      </c>
      <c r="AR8" s="116">
        <f t="shared" si="1"/>
        <v>4938</v>
      </c>
      <c r="AS8" s="117">
        <f t="shared" si="2"/>
        <v>15840</v>
      </c>
      <c r="AT8" s="114">
        <v>26615</v>
      </c>
      <c r="AU8" s="116">
        <f t="shared" si="3"/>
        <v>31553</v>
      </c>
      <c r="AV8" s="117">
        <f t="shared" si="4"/>
        <v>42455</v>
      </c>
      <c r="AW8" s="114">
        <v>-15804</v>
      </c>
      <c r="AX8" s="116">
        <f t="shared" si="5"/>
        <v>15749</v>
      </c>
      <c r="AY8" s="118">
        <f t="shared" si="6"/>
        <v>26651</v>
      </c>
    </row>
    <row r="9" spans="1:51" ht="13.5">
      <c r="A9" s="113" t="s">
        <v>340</v>
      </c>
      <c r="B9" s="98" t="s">
        <v>242</v>
      </c>
      <c r="C9" s="114">
        <v>0</v>
      </c>
      <c r="D9" s="114">
        <v>2</v>
      </c>
      <c r="E9" s="114">
        <v>0</v>
      </c>
      <c r="F9" s="114">
        <v>4</v>
      </c>
      <c r="G9" s="114">
        <v>2</v>
      </c>
      <c r="H9" s="114">
        <v>0</v>
      </c>
      <c r="I9" s="114">
        <v>587</v>
      </c>
      <c r="J9" s="114">
        <v>1904</v>
      </c>
      <c r="K9" s="114">
        <v>152</v>
      </c>
      <c r="L9" s="114">
        <v>3018</v>
      </c>
      <c r="M9" s="114">
        <v>93</v>
      </c>
      <c r="N9" s="114">
        <v>492</v>
      </c>
      <c r="O9" s="114">
        <v>3</v>
      </c>
      <c r="P9" s="114">
        <v>12</v>
      </c>
      <c r="Q9" s="114">
        <v>0</v>
      </c>
      <c r="R9" s="114">
        <v>0</v>
      </c>
      <c r="S9" s="114">
        <v>0</v>
      </c>
      <c r="T9" s="114">
        <v>170</v>
      </c>
      <c r="U9" s="114">
        <v>6035</v>
      </c>
      <c r="V9" s="114">
        <v>6451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2</v>
      </c>
      <c r="AD9" s="114">
        <v>16</v>
      </c>
      <c r="AE9" s="114">
        <v>1</v>
      </c>
      <c r="AF9" s="114">
        <v>0</v>
      </c>
      <c r="AG9" s="114">
        <v>0</v>
      </c>
      <c r="AH9" s="114">
        <v>-1</v>
      </c>
      <c r="AI9" s="114">
        <v>0</v>
      </c>
      <c r="AJ9" s="114">
        <v>4</v>
      </c>
      <c r="AK9" s="115">
        <f t="shared" si="0"/>
        <v>18947</v>
      </c>
      <c r="AL9" s="114">
        <v>0</v>
      </c>
      <c r="AM9" s="114">
        <v>274</v>
      </c>
      <c r="AN9" s="114">
        <v>0</v>
      </c>
      <c r="AO9" s="114">
        <v>0</v>
      </c>
      <c r="AP9" s="114">
        <v>0</v>
      </c>
      <c r="AQ9" s="114">
        <v>648</v>
      </c>
      <c r="AR9" s="116">
        <f t="shared" si="1"/>
        <v>922</v>
      </c>
      <c r="AS9" s="117">
        <f t="shared" si="2"/>
        <v>19869</v>
      </c>
      <c r="AT9" s="114">
        <v>4831</v>
      </c>
      <c r="AU9" s="116">
        <f t="shared" si="3"/>
        <v>5753</v>
      </c>
      <c r="AV9" s="117">
        <f t="shared" si="4"/>
        <v>24700</v>
      </c>
      <c r="AW9" s="114">
        <v>-18763</v>
      </c>
      <c r="AX9" s="116">
        <f t="shared" si="5"/>
        <v>-13010</v>
      </c>
      <c r="AY9" s="118">
        <f t="shared" si="6"/>
        <v>5937</v>
      </c>
    </row>
    <row r="10" spans="1:51" ht="13.5">
      <c r="A10" s="113" t="s">
        <v>341</v>
      </c>
      <c r="B10" s="98" t="s">
        <v>244</v>
      </c>
      <c r="C10" s="114">
        <v>10912</v>
      </c>
      <c r="D10" s="114">
        <v>250</v>
      </c>
      <c r="E10" s="114">
        <v>989</v>
      </c>
      <c r="F10" s="114">
        <v>0</v>
      </c>
      <c r="G10" s="114">
        <v>30480</v>
      </c>
      <c r="H10" s="114">
        <v>45</v>
      </c>
      <c r="I10" s="114">
        <v>694</v>
      </c>
      <c r="J10" s="114">
        <v>2078</v>
      </c>
      <c r="K10" s="114">
        <v>0</v>
      </c>
      <c r="L10" s="114">
        <v>14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11</v>
      </c>
      <c r="U10" s="114">
        <v>0</v>
      </c>
      <c r="V10" s="114">
        <v>0</v>
      </c>
      <c r="W10" s="114">
        <v>0</v>
      </c>
      <c r="X10" s="114">
        <v>53</v>
      </c>
      <c r="Y10" s="114">
        <v>0</v>
      </c>
      <c r="Z10" s="114">
        <v>0</v>
      </c>
      <c r="AA10" s="114">
        <v>5</v>
      </c>
      <c r="AB10" s="114">
        <v>0</v>
      </c>
      <c r="AC10" s="114">
        <v>41</v>
      </c>
      <c r="AD10" s="114">
        <v>98</v>
      </c>
      <c r="AE10" s="114">
        <v>4605</v>
      </c>
      <c r="AF10" s="114">
        <v>42</v>
      </c>
      <c r="AG10" s="114">
        <v>0</v>
      </c>
      <c r="AH10" s="114">
        <v>27339</v>
      </c>
      <c r="AI10" s="114">
        <v>0</v>
      </c>
      <c r="AJ10" s="114">
        <v>11</v>
      </c>
      <c r="AK10" s="115">
        <f t="shared" si="0"/>
        <v>77667</v>
      </c>
      <c r="AL10" s="114">
        <v>4535</v>
      </c>
      <c r="AM10" s="114">
        <v>134609</v>
      </c>
      <c r="AN10" s="114">
        <v>5745</v>
      </c>
      <c r="AO10" s="114">
        <v>0</v>
      </c>
      <c r="AP10" s="114">
        <v>0</v>
      </c>
      <c r="AQ10" s="114">
        <v>3873</v>
      </c>
      <c r="AR10" s="116">
        <f t="shared" si="1"/>
        <v>148762</v>
      </c>
      <c r="AS10" s="117">
        <f t="shared" si="2"/>
        <v>226429</v>
      </c>
      <c r="AT10" s="114">
        <v>258141</v>
      </c>
      <c r="AU10" s="116">
        <f t="shared" si="3"/>
        <v>406903</v>
      </c>
      <c r="AV10" s="117">
        <f t="shared" si="4"/>
        <v>484570</v>
      </c>
      <c r="AW10" s="114">
        <v>-154563</v>
      </c>
      <c r="AX10" s="116">
        <f t="shared" si="5"/>
        <v>252340</v>
      </c>
      <c r="AY10" s="118">
        <f t="shared" si="6"/>
        <v>330007</v>
      </c>
    </row>
    <row r="11" spans="1:51" ht="13.5">
      <c r="A11" s="113" t="s">
        <v>342</v>
      </c>
      <c r="B11" s="98" t="s">
        <v>246</v>
      </c>
      <c r="C11" s="114">
        <v>347</v>
      </c>
      <c r="D11" s="114">
        <v>83</v>
      </c>
      <c r="E11" s="114">
        <v>545</v>
      </c>
      <c r="F11" s="114">
        <v>30</v>
      </c>
      <c r="G11" s="114">
        <v>340</v>
      </c>
      <c r="H11" s="114">
        <v>8813</v>
      </c>
      <c r="I11" s="114">
        <v>2078</v>
      </c>
      <c r="J11" s="114">
        <v>286</v>
      </c>
      <c r="K11" s="114">
        <v>25</v>
      </c>
      <c r="L11" s="114">
        <v>70</v>
      </c>
      <c r="M11" s="114">
        <v>2</v>
      </c>
      <c r="N11" s="114">
        <v>1</v>
      </c>
      <c r="O11" s="114">
        <v>73</v>
      </c>
      <c r="P11" s="114">
        <v>177</v>
      </c>
      <c r="Q11" s="114">
        <v>798</v>
      </c>
      <c r="R11" s="114">
        <v>26</v>
      </c>
      <c r="S11" s="114">
        <v>23</v>
      </c>
      <c r="T11" s="114">
        <v>461</v>
      </c>
      <c r="U11" s="114">
        <v>1175</v>
      </c>
      <c r="V11" s="114">
        <v>27</v>
      </c>
      <c r="W11" s="114">
        <v>34</v>
      </c>
      <c r="X11" s="114">
        <v>1256</v>
      </c>
      <c r="Y11" s="114">
        <v>276</v>
      </c>
      <c r="Z11" s="114">
        <v>3</v>
      </c>
      <c r="AA11" s="114">
        <v>422</v>
      </c>
      <c r="AB11" s="114">
        <v>69</v>
      </c>
      <c r="AC11" s="114">
        <v>492</v>
      </c>
      <c r="AD11" s="114">
        <v>33</v>
      </c>
      <c r="AE11" s="114">
        <v>1155</v>
      </c>
      <c r="AF11" s="114">
        <v>662</v>
      </c>
      <c r="AG11" s="114">
        <v>393</v>
      </c>
      <c r="AH11" s="114">
        <v>1022</v>
      </c>
      <c r="AI11" s="114">
        <v>170</v>
      </c>
      <c r="AJ11" s="114">
        <v>152</v>
      </c>
      <c r="AK11" s="115">
        <f t="shared" si="0"/>
        <v>21519</v>
      </c>
      <c r="AL11" s="114">
        <v>502</v>
      </c>
      <c r="AM11" s="114">
        <v>17765</v>
      </c>
      <c r="AN11" s="114">
        <v>0</v>
      </c>
      <c r="AO11" s="114">
        <v>17</v>
      </c>
      <c r="AP11" s="114">
        <v>1776</v>
      </c>
      <c r="AQ11" s="114">
        <v>9</v>
      </c>
      <c r="AR11" s="116">
        <f t="shared" si="1"/>
        <v>20069</v>
      </c>
      <c r="AS11" s="117">
        <f t="shared" si="2"/>
        <v>41588</v>
      </c>
      <c r="AT11" s="114">
        <v>43197</v>
      </c>
      <c r="AU11" s="116">
        <f t="shared" si="3"/>
        <v>63266</v>
      </c>
      <c r="AV11" s="117">
        <f t="shared" si="4"/>
        <v>84785</v>
      </c>
      <c r="AW11" s="114">
        <v>-40000</v>
      </c>
      <c r="AX11" s="116">
        <f t="shared" si="5"/>
        <v>23266</v>
      </c>
      <c r="AY11" s="118">
        <f t="shared" si="6"/>
        <v>44785</v>
      </c>
    </row>
    <row r="12" spans="1:51" ht="13.5">
      <c r="A12" s="113" t="s">
        <v>343</v>
      </c>
      <c r="B12" s="98" t="s">
        <v>248</v>
      </c>
      <c r="C12" s="114">
        <v>2023</v>
      </c>
      <c r="D12" s="114">
        <v>145</v>
      </c>
      <c r="E12" s="114">
        <v>72</v>
      </c>
      <c r="F12" s="114">
        <v>14</v>
      </c>
      <c r="G12" s="114">
        <v>5456</v>
      </c>
      <c r="H12" s="114">
        <v>294</v>
      </c>
      <c r="I12" s="114">
        <v>70583</v>
      </c>
      <c r="J12" s="114">
        <v>5090</v>
      </c>
      <c r="K12" s="114">
        <v>0</v>
      </c>
      <c r="L12" s="114">
        <v>228</v>
      </c>
      <c r="M12" s="114">
        <v>2</v>
      </c>
      <c r="N12" s="114">
        <v>5</v>
      </c>
      <c r="O12" s="114">
        <v>169</v>
      </c>
      <c r="P12" s="114">
        <v>311</v>
      </c>
      <c r="Q12" s="114">
        <v>1653</v>
      </c>
      <c r="R12" s="114">
        <v>74</v>
      </c>
      <c r="S12" s="114">
        <v>81</v>
      </c>
      <c r="T12" s="114">
        <v>5587</v>
      </c>
      <c r="U12" s="114">
        <v>20428</v>
      </c>
      <c r="V12" s="114">
        <v>101</v>
      </c>
      <c r="W12" s="114">
        <v>81</v>
      </c>
      <c r="X12" s="114">
        <v>3023</v>
      </c>
      <c r="Y12" s="114">
        <v>934</v>
      </c>
      <c r="Z12" s="114">
        <v>178</v>
      </c>
      <c r="AA12" s="114">
        <v>920</v>
      </c>
      <c r="AB12" s="114">
        <v>220</v>
      </c>
      <c r="AC12" s="114">
        <v>450</v>
      </c>
      <c r="AD12" s="114">
        <v>855</v>
      </c>
      <c r="AE12" s="114">
        <v>1612</v>
      </c>
      <c r="AF12" s="114">
        <v>448</v>
      </c>
      <c r="AG12" s="114">
        <v>801</v>
      </c>
      <c r="AH12" s="114">
        <v>1679</v>
      </c>
      <c r="AI12" s="114">
        <v>4221</v>
      </c>
      <c r="AJ12" s="114">
        <v>341</v>
      </c>
      <c r="AK12" s="115">
        <f t="shared" si="0"/>
        <v>128079</v>
      </c>
      <c r="AL12" s="114">
        <v>699</v>
      </c>
      <c r="AM12" s="114">
        <v>12197</v>
      </c>
      <c r="AN12" s="114">
        <v>0</v>
      </c>
      <c r="AO12" s="114">
        <v>587</v>
      </c>
      <c r="AP12" s="114">
        <v>2465</v>
      </c>
      <c r="AQ12" s="114">
        <v>617</v>
      </c>
      <c r="AR12" s="116">
        <f t="shared" si="1"/>
        <v>16565</v>
      </c>
      <c r="AS12" s="117">
        <f t="shared" si="2"/>
        <v>144644</v>
      </c>
      <c r="AT12" s="114">
        <v>247478</v>
      </c>
      <c r="AU12" s="116">
        <f t="shared" si="3"/>
        <v>264043</v>
      </c>
      <c r="AV12" s="117">
        <f t="shared" si="4"/>
        <v>392122</v>
      </c>
      <c r="AW12" s="114">
        <v>-96217</v>
      </c>
      <c r="AX12" s="116">
        <f t="shared" si="5"/>
        <v>167826</v>
      </c>
      <c r="AY12" s="118">
        <f t="shared" si="6"/>
        <v>295905</v>
      </c>
    </row>
    <row r="13" spans="1:51" ht="13.5">
      <c r="A13" s="113" t="s">
        <v>344</v>
      </c>
      <c r="B13" s="98" t="s">
        <v>250</v>
      </c>
      <c r="C13" s="114">
        <v>7820</v>
      </c>
      <c r="D13" s="114">
        <v>71</v>
      </c>
      <c r="E13" s="114">
        <v>99</v>
      </c>
      <c r="F13" s="114">
        <v>41</v>
      </c>
      <c r="G13" s="114">
        <v>2879</v>
      </c>
      <c r="H13" s="114">
        <v>6241</v>
      </c>
      <c r="I13" s="114">
        <v>11389</v>
      </c>
      <c r="J13" s="114">
        <v>68473</v>
      </c>
      <c r="K13" s="114">
        <v>109</v>
      </c>
      <c r="L13" s="114">
        <v>635</v>
      </c>
      <c r="M13" s="114">
        <v>114</v>
      </c>
      <c r="N13" s="114">
        <v>13</v>
      </c>
      <c r="O13" s="114">
        <v>604</v>
      </c>
      <c r="P13" s="114">
        <v>457</v>
      </c>
      <c r="Q13" s="114">
        <v>3569</v>
      </c>
      <c r="R13" s="114">
        <v>377</v>
      </c>
      <c r="S13" s="114">
        <v>97</v>
      </c>
      <c r="T13" s="114">
        <v>13514</v>
      </c>
      <c r="U13" s="114">
        <v>2220</v>
      </c>
      <c r="V13" s="114">
        <v>51</v>
      </c>
      <c r="W13" s="114">
        <v>386</v>
      </c>
      <c r="X13" s="114">
        <v>3</v>
      </c>
      <c r="Y13" s="114">
        <v>3</v>
      </c>
      <c r="Z13" s="114">
        <v>4</v>
      </c>
      <c r="AA13" s="114">
        <v>90</v>
      </c>
      <c r="AB13" s="114">
        <v>92</v>
      </c>
      <c r="AC13" s="114">
        <v>170</v>
      </c>
      <c r="AD13" s="114">
        <v>919</v>
      </c>
      <c r="AE13" s="114">
        <v>46949</v>
      </c>
      <c r="AF13" s="114">
        <v>63</v>
      </c>
      <c r="AG13" s="114">
        <v>789</v>
      </c>
      <c r="AH13" s="114">
        <v>1600</v>
      </c>
      <c r="AI13" s="114">
        <v>578</v>
      </c>
      <c r="AJ13" s="114">
        <v>352</v>
      </c>
      <c r="AK13" s="115">
        <f t="shared" si="0"/>
        <v>170771</v>
      </c>
      <c r="AL13" s="114">
        <v>830</v>
      </c>
      <c r="AM13" s="114">
        <v>31400</v>
      </c>
      <c r="AN13" s="114">
        <v>0</v>
      </c>
      <c r="AO13" s="114">
        <v>0</v>
      </c>
      <c r="AP13" s="114">
        <v>0</v>
      </c>
      <c r="AQ13" s="114">
        <v>5428</v>
      </c>
      <c r="AR13" s="116">
        <f t="shared" si="1"/>
        <v>37658</v>
      </c>
      <c r="AS13" s="117">
        <f t="shared" si="2"/>
        <v>208429</v>
      </c>
      <c r="AT13" s="114">
        <v>292772</v>
      </c>
      <c r="AU13" s="116">
        <f t="shared" si="3"/>
        <v>330430</v>
      </c>
      <c r="AV13" s="117">
        <f t="shared" si="4"/>
        <v>501201</v>
      </c>
      <c r="AW13" s="114">
        <v>-138099</v>
      </c>
      <c r="AX13" s="116">
        <f t="shared" si="5"/>
        <v>192331</v>
      </c>
      <c r="AY13" s="118">
        <f t="shared" si="6"/>
        <v>363102</v>
      </c>
    </row>
    <row r="14" spans="1:51" ht="13.5">
      <c r="A14" s="113" t="s">
        <v>345</v>
      </c>
      <c r="B14" s="98" t="s">
        <v>252</v>
      </c>
      <c r="C14" s="114">
        <v>694</v>
      </c>
      <c r="D14" s="114">
        <v>158</v>
      </c>
      <c r="E14" s="114">
        <v>1838</v>
      </c>
      <c r="F14" s="114">
        <v>41</v>
      </c>
      <c r="G14" s="114">
        <v>742</v>
      </c>
      <c r="H14" s="114">
        <v>221</v>
      </c>
      <c r="I14" s="114">
        <v>3164</v>
      </c>
      <c r="J14" s="114">
        <v>2801</v>
      </c>
      <c r="K14" s="114">
        <v>626</v>
      </c>
      <c r="L14" s="114">
        <v>327</v>
      </c>
      <c r="M14" s="114">
        <v>95</v>
      </c>
      <c r="N14" s="114">
        <v>11</v>
      </c>
      <c r="O14" s="114">
        <v>122</v>
      </c>
      <c r="P14" s="114">
        <v>160</v>
      </c>
      <c r="Q14" s="114">
        <v>247</v>
      </c>
      <c r="R14" s="114">
        <v>7</v>
      </c>
      <c r="S14" s="114">
        <v>9</v>
      </c>
      <c r="T14" s="114">
        <v>186</v>
      </c>
      <c r="U14" s="114">
        <v>4829</v>
      </c>
      <c r="V14" s="114">
        <v>1795</v>
      </c>
      <c r="W14" s="114">
        <v>245</v>
      </c>
      <c r="X14" s="114">
        <v>577</v>
      </c>
      <c r="Y14" s="114">
        <v>75</v>
      </c>
      <c r="Z14" s="114">
        <v>165</v>
      </c>
      <c r="AA14" s="114">
        <v>31740</v>
      </c>
      <c r="AB14" s="114">
        <v>87</v>
      </c>
      <c r="AC14" s="114">
        <v>1085</v>
      </c>
      <c r="AD14" s="114">
        <v>946</v>
      </c>
      <c r="AE14" s="114">
        <v>1186</v>
      </c>
      <c r="AF14" s="114">
        <v>128</v>
      </c>
      <c r="AG14" s="114">
        <v>288</v>
      </c>
      <c r="AH14" s="114">
        <v>927</v>
      </c>
      <c r="AI14" s="114">
        <v>0</v>
      </c>
      <c r="AJ14" s="114">
        <v>160</v>
      </c>
      <c r="AK14" s="115">
        <f t="shared" si="0"/>
        <v>55682</v>
      </c>
      <c r="AL14" s="114">
        <v>63</v>
      </c>
      <c r="AM14" s="114">
        <v>20216</v>
      </c>
      <c r="AN14" s="114">
        <v>0</v>
      </c>
      <c r="AO14" s="114">
        <v>0</v>
      </c>
      <c r="AP14" s="114">
        <v>0</v>
      </c>
      <c r="AQ14" s="114">
        <v>-4</v>
      </c>
      <c r="AR14" s="116">
        <f t="shared" si="1"/>
        <v>20275</v>
      </c>
      <c r="AS14" s="117">
        <f t="shared" si="2"/>
        <v>75957</v>
      </c>
      <c r="AT14" s="114">
        <v>261</v>
      </c>
      <c r="AU14" s="116">
        <f t="shared" si="3"/>
        <v>20536</v>
      </c>
      <c r="AV14" s="117">
        <f t="shared" si="4"/>
        <v>76218</v>
      </c>
      <c r="AW14" s="114">
        <v>-73606</v>
      </c>
      <c r="AX14" s="116">
        <f t="shared" si="5"/>
        <v>-53070</v>
      </c>
      <c r="AY14" s="118">
        <f t="shared" si="6"/>
        <v>2612</v>
      </c>
    </row>
    <row r="15" spans="1:51" ht="13.5">
      <c r="A15" s="113" t="s">
        <v>346</v>
      </c>
      <c r="B15" s="98" t="s">
        <v>255</v>
      </c>
      <c r="C15" s="114">
        <v>206</v>
      </c>
      <c r="D15" s="114">
        <v>13</v>
      </c>
      <c r="E15" s="114">
        <v>1</v>
      </c>
      <c r="F15" s="114">
        <v>0</v>
      </c>
      <c r="G15" s="114">
        <v>771</v>
      </c>
      <c r="H15" s="114">
        <v>13</v>
      </c>
      <c r="I15" s="114">
        <v>2282</v>
      </c>
      <c r="J15" s="114">
        <v>4227</v>
      </c>
      <c r="K15" s="114">
        <v>44</v>
      </c>
      <c r="L15" s="114">
        <v>3963</v>
      </c>
      <c r="M15" s="114">
        <v>435</v>
      </c>
      <c r="N15" s="114">
        <v>12</v>
      </c>
      <c r="O15" s="114">
        <v>190</v>
      </c>
      <c r="P15" s="114">
        <v>597</v>
      </c>
      <c r="Q15" s="114">
        <v>2625</v>
      </c>
      <c r="R15" s="114">
        <v>21</v>
      </c>
      <c r="S15" s="114">
        <v>167</v>
      </c>
      <c r="T15" s="114">
        <v>405</v>
      </c>
      <c r="U15" s="114">
        <v>23754</v>
      </c>
      <c r="V15" s="114">
        <v>3</v>
      </c>
      <c r="W15" s="114">
        <v>82</v>
      </c>
      <c r="X15" s="114">
        <v>161</v>
      </c>
      <c r="Y15" s="114">
        <v>2</v>
      </c>
      <c r="Z15" s="114">
        <v>11</v>
      </c>
      <c r="AA15" s="114">
        <v>28</v>
      </c>
      <c r="AB15" s="114">
        <v>0</v>
      </c>
      <c r="AC15" s="114">
        <v>51</v>
      </c>
      <c r="AD15" s="114">
        <v>291</v>
      </c>
      <c r="AE15" s="114">
        <v>408</v>
      </c>
      <c r="AF15" s="114">
        <v>50</v>
      </c>
      <c r="AG15" s="114">
        <v>226</v>
      </c>
      <c r="AH15" s="114">
        <v>716</v>
      </c>
      <c r="AI15" s="114">
        <v>28</v>
      </c>
      <c r="AJ15" s="114">
        <v>145</v>
      </c>
      <c r="AK15" s="115">
        <f t="shared" si="0"/>
        <v>41928</v>
      </c>
      <c r="AL15" s="114">
        <v>137</v>
      </c>
      <c r="AM15" s="114">
        <v>2506</v>
      </c>
      <c r="AN15" s="114">
        <v>0</v>
      </c>
      <c r="AO15" s="114">
        <v>0</v>
      </c>
      <c r="AP15" s="114">
        <v>0</v>
      </c>
      <c r="AQ15" s="114">
        <v>206</v>
      </c>
      <c r="AR15" s="116">
        <f t="shared" si="1"/>
        <v>2849</v>
      </c>
      <c r="AS15" s="117">
        <f t="shared" si="2"/>
        <v>44777</v>
      </c>
      <c r="AT15" s="114">
        <v>25533</v>
      </c>
      <c r="AU15" s="116">
        <f t="shared" si="3"/>
        <v>28382</v>
      </c>
      <c r="AV15" s="117">
        <f t="shared" si="4"/>
        <v>70310</v>
      </c>
      <c r="AW15" s="114">
        <v>-30981</v>
      </c>
      <c r="AX15" s="116">
        <f t="shared" si="5"/>
        <v>-2599</v>
      </c>
      <c r="AY15" s="118">
        <f t="shared" si="6"/>
        <v>39329</v>
      </c>
    </row>
    <row r="16" spans="1:51" ht="13.5">
      <c r="A16" s="113" t="s">
        <v>347</v>
      </c>
      <c r="B16" s="98" t="s">
        <v>257</v>
      </c>
      <c r="C16" s="114">
        <v>6</v>
      </c>
      <c r="D16" s="114">
        <v>0</v>
      </c>
      <c r="E16" s="114">
        <v>3</v>
      </c>
      <c r="F16" s="114">
        <v>3</v>
      </c>
      <c r="G16" s="114">
        <v>0</v>
      </c>
      <c r="H16" s="114">
        <v>0</v>
      </c>
      <c r="I16" s="114">
        <v>2464</v>
      </c>
      <c r="J16" s="114">
        <v>62</v>
      </c>
      <c r="K16" s="114">
        <v>0</v>
      </c>
      <c r="L16" s="114">
        <v>600</v>
      </c>
      <c r="M16" s="114">
        <v>3148</v>
      </c>
      <c r="N16" s="114">
        <v>0</v>
      </c>
      <c r="O16" s="114">
        <v>9312</v>
      </c>
      <c r="P16" s="114">
        <v>9445</v>
      </c>
      <c r="Q16" s="114">
        <v>2685</v>
      </c>
      <c r="R16" s="114">
        <v>534</v>
      </c>
      <c r="S16" s="114">
        <v>107</v>
      </c>
      <c r="T16" s="114">
        <v>512</v>
      </c>
      <c r="U16" s="114">
        <v>8435</v>
      </c>
      <c r="V16" s="114">
        <v>0</v>
      </c>
      <c r="W16" s="114">
        <v>12</v>
      </c>
      <c r="X16" s="114">
        <v>0</v>
      </c>
      <c r="Y16" s="114">
        <v>0</v>
      </c>
      <c r="Z16" s="114">
        <v>0</v>
      </c>
      <c r="AA16" s="114">
        <v>35</v>
      </c>
      <c r="AB16" s="114">
        <v>0</v>
      </c>
      <c r="AC16" s="114">
        <v>2</v>
      </c>
      <c r="AD16" s="114">
        <v>0</v>
      </c>
      <c r="AE16" s="114">
        <v>2</v>
      </c>
      <c r="AF16" s="114">
        <v>0</v>
      </c>
      <c r="AG16" s="114">
        <v>30</v>
      </c>
      <c r="AH16" s="114">
        <v>3</v>
      </c>
      <c r="AI16" s="114">
        <v>0</v>
      </c>
      <c r="AJ16" s="114">
        <v>117</v>
      </c>
      <c r="AK16" s="115">
        <f t="shared" si="0"/>
        <v>37517</v>
      </c>
      <c r="AL16" s="114">
        <v>0</v>
      </c>
      <c r="AM16" s="114">
        <v>320</v>
      </c>
      <c r="AN16" s="114">
        <v>0</v>
      </c>
      <c r="AO16" s="114">
        <v>0</v>
      </c>
      <c r="AP16" s="114">
        <v>0</v>
      </c>
      <c r="AQ16" s="114">
        <v>-334</v>
      </c>
      <c r="AR16" s="116">
        <f t="shared" si="1"/>
        <v>-14</v>
      </c>
      <c r="AS16" s="117">
        <f t="shared" si="2"/>
        <v>37503</v>
      </c>
      <c r="AT16" s="114">
        <v>6779</v>
      </c>
      <c r="AU16" s="116">
        <f t="shared" si="3"/>
        <v>6765</v>
      </c>
      <c r="AV16" s="117">
        <f t="shared" si="4"/>
        <v>44282</v>
      </c>
      <c r="AW16" s="114">
        <v>-32441</v>
      </c>
      <c r="AX16" s="116">
        <f t="shared" si="5"/>
        <v>-25676</v>
      </c>
      <c r="AY16" s="118">
        <f t="shared" si="6"/>
        <v>11841</v>
      </c>
    </row>
    <row r="17" spans="1:51" ht="13.5">
      <c r="A17" s="113" t="s">
        <v>348</v>
      </c>
      <c r="B17" s="98" t="s">
        <v>259</v>
      </c>
      <c r="C17" s="114">
        <v>0</v>
      </c>
      <c r="D17" s="114">
        <v>0</v>
      </c>
      <c r="E17" s="114">
        <v>0</v>
      </c>
      <c r="F17" s="114">
        <v>0</v>
      </c>
      <c r="G17" s="114">
        <v>438</v>
      </c>
      <c r="H17" s="114">
        <v>0</v>
      </c>
      <c r="I17" s="114">
        <v>589</v>
      </c>
      <c r="J17" s="114">
        <v>3302</v>
      </c>
      <c r="K17" s="114">
        <v>0</v>
      </c>
      <c r="L17" s="114">
        <v>78</v>
      </c>
      <c r="M17" s="114">
        <v>141</v>
      </c>
      <c r="N17" s="114">
        <v>451</v>
      </c>
      <c r="O17" s="114">
        <v>2194</v>
      </c>
      <c r="P17" s="114">
        <v>3076</v>
      </c>
      <c r="Q17" s="114">
        <v>17397</v>
      </c>
      <c r="R17" s="114">
        <v>87</v>
      </c>
      <c r="S17" s="114">
        <v>258</v>
      </c>
      <c r="T17" s="114">
        <v>1008</v>
      </c>
      <c r="U17" s="114">
        <v>2094</v>
      </c>
      <c r="V17" s="114">
        <v>103</v>
      </c>
      <c r="W17" s="114">
        <v>4</v>
      </c>
      <c r="X17" s="114">
        <v>3</v>
      </c>
      <c r="Y17" s="114">
        <v>0</v>
      </c>
      <c r="Z17" s="114">
        <v>0</v>
      </c>
      <c r="AA17" s="114">
        <v>2</v>
      </c>
      <c r="AB17" s="114">
        <v>0</v>
      </c>
      <c r="AC17" s="114">
        <v>25</v>
      </c>
      <c r="AD17" s="114">
        <v>0</v>
      </c>
      <c r="AE17" s="114">
        <v>344</v>
      </c>
      <c r="AF17" s="114">
        <v>4</v>
      </c>
      <c r="AG17" s="114">
        <v>35</v>
      </c>
      <c r="AH17" s="114">
        <v>79</v>
      </c>
      <c r="AI17" s="114">
        <v>5</v>
      </c>
      <c r="AJ17" s="114">
        <v>67</v>
      </c>
      <c r="AK17" s="115">
        <f t="shared" si="0"/>
        <v>31784</v>
      </c>
      <c r="AL17" s="114">
        <v>4</v>
      </c>
      <c r="AM17" s="114">
        <v>372</v>
      </c>
      <c r="AN17" s="114">
        <v>0</v>
      </c>
      <c r="AO17" s="114">
        <v>0</v>
      </c>
      <c r="AP17" s="114">
        <v>1121</v>
      </c>
      <c r="AQ17" s="114">
        <v>74</v>
      </c>
      <c r="AR17" s="116">
        <f t="shared" si="1"/>
        <v>1571</v>
      </c>
      <c r="AS17" s="117">
        <f t="shared" si="2"/>
        <v>33355</v>
      </c>
      <c r="AT17" s="114">
        <v>1352</v>
      </c>
      <c r="AU17" s="116">
        <f t="shared" si="3"/>
        <v>2923</v>
      </c>
      <c r="AV17" s="117">
        <f t="shared" si="4"/>
        <v>34707</v>
      </c>
      <c r="AW17" s="114">
        <v>-31801</v>
      </c>
      <c r="AX17" s="116">
        <f t="shared" si="5"/>
        <v>-28878</v>
      </c>
      <c r="AY17" s="118">
        <f t="shared" si="6"/>
        <v>2906</v>
      </c>
    </row>
    <row r="18" spans="1:51" ht="13.5">
      <c r="A18" s="113" t="s">
        <v>349</v>
      </c>
      <c r="B18" s="98" t="s">
        <v>261</v>
      </c>
      <c r="C18" s="114">
        <v>157</v>
      </c>
      <c r="D18" s="114">
        <v>25</v>
      </c>
      <c r="E18" s="114">
        <v>31</v>
      </c>
      <c r="F18" s="114">
        <v>107</v>
      </c>
      <c r="G18" s="114">
        <v>3547</v>
      </c>
      <c r="H18" s="114">
        <v>71</v>
      </c>
      <c r="I18" s="114">
        <v>4022</v>
      </c>
      <c r="J18" s="114">
        <v>4353</v>
      </c>
      <c r="K18" s="114">
        <v>11</v>
      </c>
      <c r="L18" s="114">
        <v>437</v>
      </c>
      <c r="M18" s="114">
        <v>5</v>
      </c>
      <c r="N18" s="114">
        <v>2</v>
      </c>
      <c r="O18" s="114">
        <v>3276</v>
      </c>
      <c r="P18" s="114">
        <v>3780</v>
      </c>
      <c r="Q18" s="114">
        <v>3466</v>
      </c>
      <c r="R18" s="114">
        <v>328</v>
      </c>
      <c r="S18" s="114">
        <v>186</v>
      </c>
      <c r="T18" s="114">
        <v>997</v>
      </c>
      <c r="U18" s="114">
        <v>29482</v>
      </c>
      <c r="V18" s="114">
        <v>80</v>
      </c>
      <c r="W18" s="114">
        <v>20</v>
      </c>
      <c r="X18" s="114">
        <v>916</v>
      </c>
      <c r="Y18" s="114">
        <v>13</v>
      </c>
      <c r="Z18" s="114">
        <v>80</v>
      </c>
      <c r="AA18" s="114">
        <v>350</v>
      </c>
      <c r="AB18" s="114">
        <v>22</v>
      </c>
      <c r="AC18" s="114">
        <v>841</v>
      </c>
      <c r="AD18" s="114">
        <v>15</v>
      </c>
      <c r="AE18" s="114">
        <v>99</v>
      </c>
      <c r="AF18" s="114">
        <v>58</v>
      </c>
      <c r="AG18" s="114">
        <v>388</v>
      </c>
      <c r="AH18" s="114">
        <v>542</v>
      </c>
      <c r="AI18" s="114">
        <v>1</v>
      </c>
      <c r="AJ18" s="114">
        <v>111</v>
      </c>
      <c r="AK18" s="115">
        <f t="shared" si="0"/>
        <v>57819</v>
      </c>
      <c r="AL18" s="114">
        <v>135</v>
      </c>
      <c r="AM18" s="114">
        <v>3216</v>
      </c>
      <c r="AN18" s="114">
        <v>0</v>
      </c>
      <c r="AO18" s="114">
        <v>76</v>
      </c>
      <c r="AP18" s="114">
        <v>3080</v>
      </c>
      <c r="AQ18" s="114">
        <v>614</v>
      </c>
      <c r="AR18" s="116">
        <f t="shared" si="1"/>
        <v>7121</v>
      </c>
      <c r="AS18" s="117">
        <f t="shared" si="2"/>
        <v>64940</v>
      </c>
      <c r="AT18" s="114">
        <v>18579</v>
      </c>
      <c r="AU18" s="116">
        <f t="shared" si="3"/>
        <v>25700</v>
      </c>
      <c r="AV18" s="117">
        <f t="shared" si="4"/>
        <v>83519</v>
      </c>
      <c r="AW18" s="114">
        <v>-34649</v>
      </c>
      <c r="AX18" s="116">
        <f t="shared" si="5"/>
        <v>-8949</v>
      </c>
      <c r="AY18" s="118">
        <f t="shared" si="6"/>
        <v>48870</v>
      </c>
    </row>
    <row r="19" spans="1:51" ht="13.5">
      <c r="A19" s="113" t="s">
        <v>350</v>
      </c>
      <c r="B19" s="98" t="s">
        <v>263</v>
      </c>
      <c r="C19" s="114">
        <v>0</v>
      </c>
      <c r="D19" s="114">
        <v>3</v>
      </c>
      <c r="E19" s="114">
        <v>0</v>
      </c>
      <c r="F19" s="114">
        <v>27</v>
      </c>
      <c r="G19" s="114">
        <v>0</v>
      </c>
      <c r="H19" s="114">
        <v>0</v>
      </c>
      <c r="I19" s="114">
        <v>849</v>
      </c>
      <c r="J19" s="114">
        <v>2</v>
      </c>
      <c r="K19" s="114">
        <v>0</v>
      </c>
      <c r="L19" s="114">
        <v>57</v>
      </c>
      <c r="M19" s="114">
        <v>2</v>
      </c>
      <c r="N19" s="114">
        <v>0</v>
      </c>
      <c r="O19" s="114">
        <v>86</v>
      </c>
      <c r="P19" s="114">
        <v>13468</v>
      </c>
      <c r="Q19" s="114">
        <v>574</v>
      </c>
      <c r="R19" s="114">
        <v>199</v>
      </c>
      <c r="S19" s="114">
        <v>95</v>
      </c>
      <c r="T19" s="114">
        <v>254</v>
      </c>
      <c r="U19" s="114">
        <v>2442</v>
      </c>
      <c r="V19" s="114">
        <v>0</v>
      </c>
      <c r="W19" s="114">
        <v>120</v>
      </c>
      <c r="X19" s="114">
        <v>2</v>
      </c>
      <c r="Y19" s="114">
        <v>0</v>
      </c>
      <c r="Z19" s="114">
        <v>0</v>
      </c>
      <c r="AA19" s="114">
        <v>10</v>
      </c>
      <c r="AB19" s="114">
        <v>0</v>
      </c>
      <c r="AC19" s="114">
        <v>52</v>
      </c>
      <c r="AD19" s="114">
        <v>0</v>
      </c>
      <c r="AE19" s="114">
        <v>0</v>
      </c>
      <c r="AF19" s="114">
        <v>0</v>
      </c>
      <c r="AG19" s="114">
        <v>7535</v>
      </c>
      <c r="AH19" s="114">
        <v>65</v>
      </c>
      <c r="AI19" s="114">
        <v>411</v>
      </c>
      <c r="AJ19" s="114">
        <v>0</v>
      </c>
      <c r="AK19" s="115">
        <f t="shared" si="0"/>
        <v>26253</v>
      </c>
      <c r="AL19" s="114">
        <v>7</v>
      </c>
      <c r="AM19" s="114">
        <v>3150</v>
      </c>
      <c r="AN19" s="114">
        <v>0</v>
      </c>
      <c r="AO19" s="114">
        <v>6447</v>
      </c>
      <c r="AP19" s="114">
        <v>224249</v>
      </c>
      <c r="AQ19" s="114">
        <v>-1451</v>
      </c>
      <c r="AR19" s="116">
        <f t="shared" si="1"/>
        <v>232402</v>
      </c>
      <c r="AS19" s="117">
        <f t="shared" si="2"/>
        <v>258655</v>
      </c>
      <c r="AT19" s="114">
        <v>83995</v>
      </c>
      <c r="AU19" s="116">
        <f t="shared" si="3"/>
        <v>316397</v>
      </c>
      <c r="AV19" s="117">
        <f t="shared" si="4"/>
        <v>342650</v>
      </c>
      <c r="AW19" s="114">
        <v>-238754</v>
      </c>
      <c r="AX19" s="116">
        <f t="shared" si="5"/>
        <v>77643</v>
      </c>
      <c r="AY19" s="118">
        <f t="shared" si="6"/>
        <v>103896</v>
      </c>
    </row>
    <row r="20" spans="1:51" ht="13.5">
      <c r="A20" s="113" t="s">
        <v>351</v>
      </c>
      <c r="B20" s="98" t="s">
        <v>265</v>
      </c>
      <c r="C20" s="114">
        <v>9</v>
      </c>
      <c r="D20" s="114">
        <v>0</v>
      </c>
      <c r="E20" s="114">
        <v>60</v>
      </c>
      <c r="F20" s="114">
        <v>0</v>
      </c>
      <c r="G20" s="114">
        <v>12</v>
      </c>
      <c r="H20" s="114">
        <v>0</v>
      </c>
      <c r="I20" s="114">
        <v>70</v>
      </c>
      <c r="J20" s="114">
        <v>28</v>
      </c>
      <c r="K20" s="114">
        <v>0</v>
      </c>
      <c r="L20" s="114">
        <v>0</v>
      </c>
      <c r="M20" s="114">
        <v>0</v>
      </c>
      <c r="N20" s="114">
        <v>0</v>
      </c>
      <c r="O20" s="114">
        <v>129</v>
      </c>
      <c r="P20" s="114">
        <v>1510</v>
      </c>
      <c r="Q20" s="114">
        <v>35728</v>
      </c>
      <c r="R20" s="114">
        <v>319</v>
      </c>
      <c r="S20" s="114">
        <v>1155</v>
      </c>
      <c r="T20" s="114">
        <v>664</v>
      </c>
      <c r="U20" s="114">
        <v>7617</v>
      </c>
      <c r="V20" s="114">
        <v>1</v>
      </c>
      <c r="W20" s="114">
        <v>2</v>
      </c>
      <c r="X20" s="114">
        <v>133</v>
      </c>
      <c r="Y20" s="114">
        <v>24</v>
      </c>
      <c r="Z20" s="114">
        <v>2</v>
      </c>
      <c r="AA20" s="114">
        <v>46</v>
      </c>
      <c r="AB20" s="114">
        <v>158</v>
      </c>
      <c r="AC20" s="114">
        <v>1513</v>
      </c>
      <c r="AD20" s="114">
        <v>340</v>
      </c>
      <c r="AE20" s="114">
        <v>24</v>
      </c>
      <c r="AF20" s="114">
        <v>2</v>
      </c>
      <c r="AG20" s="114">
        <v>5392</v>
      </c>
      <c r="AH20" s="114">
        <v>111</v>
      </c>
      <c r="AI20" s="114">
        <v>102</v>
      </c>
      <c r="AJ20" s="114">
        <v>65</v>
      </c>
      <c r="AK20" s="115">
        <f t="shared" si="0"/>
        <v>55216</v>
      </c>
      <c r="AL20" s="114">
        <v>2912</v>
      </c>
      <c r="AM20" s="114">
        <v>42517</v>
      </c>
      <c r="AN20" s="114">
        <v>0</v>
      </c>
      <c r="AO20" s="114">
        <v>19706</v>
      </c>
      <c r="AP20" s="114">
        <v>63082</v>
      </c>
      <c r="AQ20" s="114">
        <v>277</v>
      </c>
      <c r="AR20" s="116">
        <f t="shared" si="1"/>
        <v>128494</v>
      </c>
      <c r="AS20" s="117">
        <f t="shared" si="2"/>
        <v>183710</v>
      </c>
      <c r="AT20" s="114">
        <v>132549</v>
      </c>
      <c r="AU20" s="116">
        <f t="shared" si="3"/>
        <v>261043</v>
      </c>
      <c r="AV20" s="117">
        <f t="shared" si="4"/>
        <v>316259</v>
      </c>
      <c r="AW20" s="114">
        <v>-132457</v>
      </c>
      <c r="AX20" s="116">
        <f t="shared" si="5"/>
        <v>128586</v>
      </c>
      <c r="AY20" s="118">
        <f t="shared" si="6"/>
        <v>183802</v>
      </c>
    </row>
    <row r="21" spans="1:51" ht="13.5">
      <c r="A21" s="113" t="s">
        <v>352</v>
      </c>
      <c r="B21" s="98" t="s">
        <v>267</v>
      </c>
      <c r="C21" s="114">
        <v>0</v>
      </c>
      <c r="D21" s="114">
        <v>0</v>
      </c>
      <c r="E21" s="114">
        <v>1362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1272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991</v>
      </c>
      <c r="AB21" s="114">
        <v>0</v>
      </c>
      <c r="AC21" s="114">
        <v>3823</v>
      </c>
      <c r="AD21" s="114">
        <v>4</v>
      </c>
      <c r="AE21" s="114">
        <v>0</v>
      </c>
      <c r="AF21" s="114">
        <v>0</v>
      </c>
      <c r="AG21" s="114">
        <v>7357</v>
      </c>
      <c r="AH21" s="114">
        <v>5</v>
      </c>
      <c r="AI21" s="114">
        <v>0</v>
      </c>
      <c r="AJ21" s="114">
        <v>0</v>
      </c>
      <c r="AK21" s="115">
        <f t="shared" si="0"/>
        <v>14814</v>
      </c>
      <c r="AL21" s="114">
        <v>0</v>
      </c>
      <c r="AM21" s="114">
        <v>27681</v>
      </c>
      <c r="AN21" s="114">
        <v>0</v>
      </c>
      <c r="AO21" s="114">
        <v>2102</v>
      </c>
      <c r="AP21" s="114">
        <v>31828</v>
      </c>
      <c r="AQ21" s="114">
        <v>61</v>
      </c>
      <c r="AR21" s="116">
        <f t="shared" si="1"/>
        <v>61672</v>
      </c>
      <c r="AS21" s="117">
        <f t="shared" si="2"/>
        <v>76486</v>
      </c>
      <c r="AT21" s="114">
        <v>6304</v>
      </c>
      <c r="AU21" s="116">
        <f t="shared" si="3"/>
        <v>67976</v>
      </c>
      <c r="AV21" s="117">
        <f t="shared" si="4"/>
        <v>82790</v>
      </c>
      <c r="AW21" s="114">
        <v>-73610</v>
      </c>
      <c r="AX21" s="116">
        <f t="shared" si="5"/>
        <v>-5634</v>
      </c>
      <c r="AY21" s="118">
        <f t="shared" si="6"/>
        <v>9180</v>
      </c>
    </row>
    <row r="22" spans="1:51" ht="13.5">
      <c r="A22" s="113" t="s">
        <v>353</v>
      </c>
      <c r="B22" s="98" t="s">
        <v>269</v>
      </c>
      <c r="C22" s="114">
        <v>10</v>
      </c>
      <c r="D22" s="114">
        <v>0</v>
      </c>
      <c r="E22" s="114">
        <v>0</v>
      </c>
      <c r="F22" s="114">
        <v>0</v>
      </c>
      <c r="G22" s="114">
        <v>4</v>
      </c>
      <c r="H22" s="114">
        <v>0</v>
      </c>
      <c r="I22" s="114">
        <v>17</v>
      </c>
      <c r="J22" s="114">
        <v>15</v>
      </c>
      <c r="K22" s="114">
        <v>0</v>
      </c>
      <c r="L22" s="114">
        <v>0</v>
      </c>
      <c r="M22" s="114">
        <v>0</v>
      </c>
      <c r="N22" s="114">
        <v>0</v>
      </c>
      <c r="O22" s="114">
        <v>2</v>
      </c>
      <c r="P22" s="114">
        <v>164</v>
      </c>
      <c r="Q22" s="114">
        <v>93</v>
      </c>
      <c r="R22" s="114">
        <v>13</v>
      </c>
      <c r="S22" s="114">
        <v>1665</v>
      </c>
      <c r="T22" s="114">
        <v>23</v>
      </c>
      <c r="U22" s="114">
        <v>69</v>
      </c>
      <c r="V22" s="114">
        <v>0</v>
      </c>
      <c r="W22" s="114">
        <v>1</v>
      </c>
      <c r="X22" s="114">
        <v>418</v>
      </c>
      <c r="Y22" s="114">
        <v>11</v>
      </c>
      <c r="Z22" s="114">
        <v>0</v>
      </c>
      <c r="AA22" s="114">
        <v>2</v>
      </c>
      <c r="AB22" s="114">
        <v>2</v>
      </c>
      <c r="AC22" s="114">
        <v>131</v>
      </c>
      <c r="AD22" s="114">
        <v>1</v>
      </c>
      <c r="AE22" s="114">
        <v>2225</v>
      </c>
      <c r="AF22" s="114">
        <v>0</v>
      </c>
      <c r="AG22" s="114">
        <v>203</v>
      </c>
      <c r="AH22" s="114">
        <v>61</v>
      </c>
      <c r="AI22" s="114">
        <v>0</v>
      </c>
      <c r="AJ22" s="114">
        <v>0</v>
      </c>
      <c r="AK22" s="115">
        <f t="shared" si="0"/>
        <v>5130</v>
      </c>
      <c r="AL22" s="114">
        <v>70</v>
      </c>
      <c r="AM22" s="114">
        <v>10316</v>
      </c>
      <c r="AN22" s="114">
        <v>0</v>
      </c>
      <c r="AO22" s="114">
        <v>2568</v>
      </c>
      <c r="AP22" s="114">
        <v>8590</v>
      </c>
      <c r="AQ22" s="114">
        <v>-548</v>
      </c>
      <c r="AR22" s="116">
        <f t="shared" si="1"/>
        <v>20996</v>
      </c>
      <c r="AS22" s="117">
        <f t="shared" si="2"/>
        <v>26126</v>
      </c>
      <c r="AT22" s="114">
        <v>12280</v>
      </c>
      <c r="AU22" s="116">
        <f t="shared" si="3"/>
        <v>33276</v>
      </c>
      <c r="AV22" s="117">
        <f t="shared" si="4"/>
        <v>38406</v>
      </c>
      <c r="AW22" s="114">
        <v>-25296</v>
      </c>
      <c r="AX22" s="116">
        <f t="shared" si="5"/>
        <v>7980</v>
      </c>
      <c r="AY22" s="118">
        <f t="shared" si="6"/>
        <v>13110</v>
      </c>
    </row>
    <row r="23" spans="1:51" ht="13.5">
      <c r="A23" s="113" t="s">
        <v>354</v>
      </c>
      <c r="B23" s="98" t="s">
        <v>270</v>
      </c>
      <c r="C23" s="114">
        <v>919</v>
      </c>
      <c r="D23" s="114">
        <v>174</v>
      </c>
      <c r="E23" s="114">
        <v>593</v>
      </c>
      <c r="F23" s="114">
        <v>60</v>
      </c>
      <c r="G23" s="114">
        <v>6755</v>
      </c>
      <c r="H23" s="114">
        <v>1303</v>
      </c>
      <c r="I23" s="114">
        <v>9330</v>
      </c>
      <c r="J23" s="114">
        <v>10030</v>
      </c>
      <c r="K23" s="114">
        <v>9</v>
      </c>
      <c r="L23" s="114">
        <v>580</v>
      </c>
      <c r="M23" s="114">
        <v>1514</v>
      </c>
      <c r="N23" s="114">
        <v>160</v>
      </c>
      <c r="O23" s="114">
        <v>451</v>
      </c>
      <c r="P23" s="114">
        <v>1764</v>
      </c>
      <c r="Q23" s="114">
        <v>11390</v>
      </c>
      <c r="R23" s="114">
        <v>191</v>
      </c>
      <c r="S23" s="114">
        <v>663</v>
      </c>
      <c r="T23" s="114">
        <v>17528</v>
      </c>
      <c r="U23" s="114">
        <v>7489</v>
      </c>
      <c r="V23" s="114">
        <v>1110</v>
      </c>
      <c r="W23" s="114">
        <v>1020</v>
      </c>
      <c r="X23" s="114">
        <v>5364</v>
      </c>
      <c r="Y23" s="114">
        <v>4885</v>
      </c>
      <c r="Z23" s="114">
        <v>165</v>
      </c>
      <c r="AA23" s="114">
        <v>1408</v>
      </c>
      <c r="AB23" s="114">
        <v>1302</v>
      </c>
      <c r="AC23" s="114">
        <v>6071</v>
      </c>
      <c r="AD23" s="114">
        <v>6734</v>
      </c>
      <c r="AE23" s="114">
        <v>3288</v>
      </c>
      <c r="AF23" s="114">
        <v>2113</v>
      </c>
      <c r="AG23" s="114">
        <v>8530</v>
      </c>
      <c r="AH23" s="114">
        <v>3539</v>
      </c>
      <c r="AI23" s="114">
        <v>1353</v>
      </c>
      <c r="AJ23" s="114">
        <v>417</v>
      </c>
      <c r="AK23" s="115">
        <f t="shared" si="0"/>
        <v>118202</v>
      </c>
      <c r="AL23" s="114">
        <v>1702</v>
      </c>
      <c r="AM23" s="114">
        <v>26010</v>
      </c>
      <c r="AN23" s="114">
        <v>25</v>
      </c>
      <c r="AO23" s="114">
        <v>1387</v>
      </c>
      <c r="AP23" s="114">
        <v>4015</v>
      </c>
      <c r="AQ23" s="114">
        <v>-815</v>
      </c>
      <c r="AR23" s="116">
        <f t="shared" si="1"/>
        <v>32324</v>
      </c>
      <c r="AS23" s="117">
        <f t="shared" si="2"/>
        <v>150526</v>
      </c>
      <c r="AT23" s="114">
        <v>90689</v>
      </c>
      <c r="AU23" s="116">
        <f t="shared" si="3"/>
        <v>123013</v>
      </c>
      <c r="AV23" s="117">
        <f t="shared" si="4"/>
        <v>241215</v>
      </c>
      <c r="AW23" s="114">
        <v>-127094</v>
      </c>
      <c r="AX23" s="116">
        <f t="shared" si="5"/>
        <v>-4081</v>
      </c>
      <c r="AY23" s="118">
        <f t="shared" si="6"/>
        <v>114121</v>
      </c>
    </row>
    <row r="24" spans="1:51" ht="13.5">
      <c r="A24" s="113" t="s">
        <v>355</v>
      </c>
      <c r="B24" s="98" t="s">
        <v>272</v>
      </c>
      <c r="C24" s="114">
        <v>908</v>
      </c>
      <c r="D24" s="114">
        <v>43</v>
      </c>
      <c r="E24" s="114">
        <v>18</v>
      </c>
      <c r="F24" s="114">
        <v>34</v>
      </c>
      <c r="G24" s="114">
        <v>429</v>
      </c>
      <c r="H24" s="114">
        <v>164</v>
      </c>
      <c r="I24" s="114">
        <v>2049</v>
      </c>
      <c r="J24" s="114">
        <v>2120</v>
      </c>
      <c r="K24" s="114">
        <v>40</v>
      </c>
      <c r="L24" s="114">
        <v>781</v>
      </c>
      <c r="M24" s="114">
        <v>92</v>
      </c>
      <c r="N24" s="114">
        <v>19</v>
      </c>
      <c r="O24" s="114">
        <v>485</v>
      </c>
      <c r="P24" s="114">
        <v>272</v>
      </c>
      <c r="Q24" s="114">
        <v>786</v>
      </c>
      <c r="R24" s="114">
        <v>28</v>
      </c>
      <c r="S24" s="114">
        <v>43</v>
      </c>
      <c r="T24" s="114">
        <v>374</v>
      </c>
      <c r="U24" s="114">
        <v>474</v>
      </c>
      <c r="V24" s="114">
        <v>2017</v>
      </c>
      <c r="W24" s="114">
        <v>1020</v>
      </c>
      <c r="X24" s="114">
        <v>2321</v>
      </c>
      <c r="Y24" s="114">
        <v>827</v>
      </c>
      <c r="Z24" s="114">
        <v>13046</v>
      </c>
      <c r="AA24" s="114">
        <v>1403</v>
      </c>
      <c r="AB24" s="114">
        <v>798</v>
      </c>
      <c r="AC24" s="114">
        <v>4034</v>
      </c>
      <c r="AD24" s="114">
        <v>2724</v>
      </c>
      <c r="AE24" s="114">
        <v>2134</v>
      </c>
      <c r="AF24" s="114">
        <v>82</v>
      </c>
      <c r="AG24" s="114">
        <v>600</v>
      </c>
      <c r="AH24" s="114">
        <v>1866</v>
      </c>
      <c r="AI24" s="114">
        <v>0</v>
      </c>
      <c r="AJ24" s="114">
        <v>9</v>
      </c>
      <c r="AK24" s="115">
        <f t="shared" si="0"/>
        <v>42040</v>
      </c>
      <c r="AL24" s="114">
        <v>0</v>
      </c>
      <c r="AM24" s="114">
        <v>0</v>
      </c>
      <c r="AN24" s="114">
        <v>0</v>
      </c>
      <c r="AO24" s="114">
        <v>174316</v>
      </c>
      <c r="AP24" s="114">
        <v>187434</v>
      </c>
      <c r="AQ24" s="114">
        <v>0</v>
      </c>
      <c r="AR24" s="116">
        <f t="shared" si="1"/>
        <v>361750</v>
      </c>
      <c r="AS24" s="117">
        <f t="shared" si="2"/>
        <v>403790</v>
      </c>
      <c r="AT24" s="114">
        <v>0</v>
      </c>
      <c r="AU24" s="116">
        <f t="shared" si="3"/>
        <v>361750</v>
      </c>
      <c r="AV24" s="117">
        <f t="shared" si="4"/>
        <v>403790</v>
      </c>
      <c r="AW24" s="114">
        <v>0</v>
      </c>
      <c r="AX24" s="116">
        <f t="shared" si="5"/>
        <v>361750</v>
      </c>
      <c r="AY24" s="118">
        <f t="shared" si="6"/>
        <v>403790</v>
      </c>
    </row>
    <row r="25" spans="1:51" ht="13.5">
      <c r="A25" s="113" t="s">
        <v>356</v>
      </c>
      <c r="B25" s="98" t="s">
        <v>274</v>
      </c>
      <c r="C25" s="114">
        <v>709</v>
      </c>
      <c r="D25" s="114">
        <v>93</v>
      </c>
      <c r="E25" s="114">
        <v>78</v>
      </c>
      <c r="F25" s="114">
        <v>92</v>
      </c>
      <c r="G25" s="114">
        <v>2870</v>
      </c>
      <c r="H25" s="114">
        <v>732</v>
      </c>
      <c r="I25" s="114">
        <v>12077</v>
      </c>
      <c r="J25" s="114">
        <v>12036</v>
      </c>
      <c r="K25" s="114">
        <v>58</v>
      </c>
      <c r="L25" s="114">
        <v>820</v>
      </c>
      <c r="M25" s="114">
        <v>1093</v>
      </c>
      <c r="N25" s="114">
        <v>110</v>
      </c>
      <c r="O25" s="114">
        <v>1031</v>
      </c>
      <c r="P25" s="114">
        <v>1596</v>
      </c>
      <c r="Q25" s="114">
        <v>3442</v>
      </c>
      <c r="R25" s="114">
        <v>86</v>
      </c>
      <c r="S25" s="114">
        <v>149</v>
      </c>
      <c r="T25" s="114">
        <v>2035</v>
      </c>
      <c r="U25" s="114">
        <v>1576</v>
      </c>
      <c r="V25" s="114">
        <v>4378</v>
      </c>
      <c r="W25" s="114">
        <v>1699</v>
      </c>
      <c r="X25" s="114">
        <v>4947</v>
      </c>
      <c r="Y25" s="114">
        <v>760</v>
      </c>
      <c r="Z25" s="114">
        <v>553</v>
      </c>
      <c r="AA25" s="114">
        <v>2041</v>
      </c>
      <c r="AB25" s="114">
        <v>954</v>
      </c>
      <c r="AC25" s="114">
        <v>2976</v>
      </c>
      <c r="AD25" s="114">
        <v>4905</v>
      </c>
      <c r="AE25" s="114">
        <v>6180</v>
      </c>
      <c r="AF25" s="114">
        <v>148</v>
      </c>
      <c r="AG25" s="114">
        <v>1504</v>
      </c>
      <c r="AH25" s="114">
        <v>6644</v>
      </c>
      <c r="AI25" s="114">
        <v>0</v>
      </c>
      <c r="AJ25" s="114">
        <v>89</v>
      </c>
      <c r="AK25" s="115">
        <f t="shared" si="0"/>
        <v>78461</v>
      </c>
      <c r="AL25" s="114">
        <v>7</v>
      </c>
      <c r="AM25" s="114">
        <v>6606</v>
      </c>
      <c r="AN25" s="114">
        <v>0</v>
      </c>
      <c r="AO25" s="114">
        <v>0</v>
      </c>
      <c r="AP25" s="114">
        <v>25658</v>
      </c>
      <c r="AQ25" s="114">
        <v>0</v>
      </c>
      <c r="AR25" s="116">
        <f t="shared" si="1"/>
        <v>32271</v>
      </c>
      <c r="AS25" s="117">
        <f t="shared" si="2"/>
        <v>110732</v>
      </c>
      <c r="AT25" s="114">
        <v>6619</v>
      </c>
      <c r="AU25" s="116">
        <f t="shared" si="3"/>
        <v>38890</v>
      </c>
      <c r="AV25" s="117">
        <f t="shared" si="4"/>
        <v>117351</v>
      </c>
      <c r="AW25" s="114">
        <v>-8358</v>
      </c>
      <c r="AX25" s="116">
        <f t="shared" si="5"/>
        <v>30532</v>
      </c>
      <c r="AY25" s="118">
        <f t="shared" si="6"/>
        <v>108993</v>
      </c>
    </row>
    <row r="26" spans="1:51" ht="13.5">
      <c r="A26" s="113" t="s">
        <v>357</v>
      </c>
      <c r="B26" s="206" t="s">
        <v>388</v>
      </c>
      <c r="C26" s="114">
        <v>88</v>
      </c>
      <c r="D26" s="114">
        <v>4</v>
      </c>
      <c r="E26" s="114">
        <v>5</v>
      </c>
      <c r="F26" s="114">
        <v>20</v>
      </c>
      <c r="G26" s="114">
        <v>893</v>
      </c>
      <c r="H26" s="114">
        <v>207</v>
      </c>
      <c r="I26" s="114">
        <v>1543</v>
      </c>
      <c r="J26" s="114">
        <v>2499</v>
      </c>
      <c r="K26" s="114">
        <v>2</v>
      </c>
      <c r="L26" s="114">
        <v>219</v>
      </c>
      <c r="M26" s="114">
        <v>40</v>
      </c>
      <c r="N26" s="114">
        <v>5</v>
      </c>
      <c r="O26" s="114">
        <v>69</v>
      </c>
      <c r="P26" s="114">
        <v>227</v>
      </c>
      <c r="Q26" s="114">
        <v>294</v>
      </c>
      <c r="R26" s="114">
        <v>12</v>
      </c>
      <c r="S26" s="114">
        <v>23</v>
      </c>
      <c r="T26" s="114">
        <v>160</v>
      </c>
      <c r="U26" s="114">
        <v>1147</v>
      </c>
      <c r="V26" s="114">
        <v>746</v>
      </c>
      <c r="W26" s="114">
        <v>2146</v>
      </c>
      <c r="X26" s="114">
        <v>1097</v>
      </c>
      <c r="Y26" s="114">
        <v>512</v>
      </c>
      <c r="Z26" s="114">
        <v>94</v>
      </c>
      <c r="AA26" s="114">
        <v>771</v>
      </c>
      <c r="AB26" s="114">
        <v>526</v>
      </c>
      <c r="AC26" s="114">
        <v>3950</v>
      </c>
      <c r="AD26" s="114">
        <v>1921</v>
      </c>
      <c r="AE26" s="114">
        <v>3338</v>
      </c>
      <c r="AF26" s="114">
        <v>97</v>
      </c>
      <c r="AG26" s="114">
        <v>197</v>
      </c>
      <c r="AH26" s="114">
        <v>5101</v>
      </c>
      <c r="AI26" s="114">
        <v>0</v>
      </c>
      <c r="AJ26" s="114">
        <v>208</v>
      </c>
      <c r="AK26" s="115">
        <f t="shared" si="0"/>
        <v>28161</v>
      </c>
      <c r="AL26" s="114">
        <v>12</v>
      </c>
      <c r="AM26" s="114">
        <v>6675</v>
      </c>
      <c r="AN26" s="114">
        <v>16919</v>
      </c>
      <c r="AO26" s="114">
        <v>0</v>
      </c>
      <c r="AP26" s="114">
        <v>0</v>
      </c>
      <c r="AQ26" s="114">
        <v>0</v>
      </c>
      <c r="AR26" s="116">
        <f t="shared" si="1"/>
        <v>23606</v>
      </c>
      <c r="AS26" s="117">
        <f t="shared" si="2"/>
        <v>51767</v>
      </c>
      <c r="AT26" s="114">
        <v>13</v>
      </c>
      <c r="AU26" s="116">
        <f t="shared" si="3"/>
        <v>23619</v>
      </c>
      <c r="AV26" s="117">
        <f t="shared" si="4"/>
        <v>51780</v>
      </c>
      <c r="AW26" s="114">
        <v>-20969</v>
      </c>
      <c r="AX26" s="116">
        <f t="shared" si="5"/>
        <v>2650</v>
      </c>
      <c r="AY26" s="118">
        <f t="shared" si="6"/>
        <v>30811</v>
      </c>
    </row>
    <row r="27" spans="1:51" ht="13.5">
      <c r="A27" s="113" t="s">
        <v>358</v>
      </c>
      <c r="B27" s="98" t="s">
        <v>278</v>
      </c>
      <c r="C27" s="114">
        <v>6259</v>
      </c>
      <c r="D27" s="114">
        <v>329</v>
      </c>
      <c r="E27" s="114">
        <v>1231</v>
      </c>
      <c r="F27" s="114">
        <v>83</v>
      </c>
      <c r="G27" s="114">
        <v>19473</v>
      </c>
      <c r="H27" s="114">
        <v>2463</v>
      </c>
      <c r="I27" s="114">
        <v>23461</v>
      </c>
      <c r="J27" s="114">
        <v>13375</v>
      </c>
      <c r="K27" s="114">
        <v>205</v>
      </c>
      <c r="L27" s="114">
        <v>1827</v>
      </c>
      <c r="M27" s="114">
        <v>412</v>
      </c>
      <c r="N27" s="114">
        <v>96</v>
      </c>
      <c r="O27" s="114">
        <v>2219</v>
      </c>
      <c r="P27" s="114">
        <v>4947</v>
      </c>
      <c r="Q27" s="114">
        <v>11460</v>
      </c>
      <c r="R27" s="114">
        <v>558</v>
      </c>
      <c r="S27" s="114">
        <v>851</v>
      </c>
      <c r="T27" s="114">
        <v>6384</v>
      </c>
      <c r="U27" s="114">
        <v>15454</v>
      </c>
      <c r="V27" s="114">
        <v>817</v>
      </c>
      <c r="W27" s="114">
        <v>490</v>
      </c>
      <c r="X27" s="114">
        <v>4800</v>
      </c>
      <c r="Y27" s="114">
        <v>1080</v>
      </c>
      <c r="Z27" s="114">
        <v>290</v>
      </c>
      <c r="AA27" s="114">
        <v>10753</v>
      </c>
      <c r="AB27" s="114">
        <v>466</v>
      </c>
      <c r="AC27" s="114">
        <v>2580</v>
      </c>
      <c r="AD27" s="114">
        <v>2938</v>
      </c>
      <c r="AE27" s="114">
        <v>18885</v>
      </c>
      <c r="AF27" s="114">
        <v>982</v>
      </c>
      <c r="AG27" s="114">
        <v>6866</v>
      </c>
      <c r="AH27" s="114">
        <v>16132</v>
      </c>
      <c r="AI27" s="114">
        <v>2552</v>
      </c>
      <c r="AJ27" s="114">
        <v>497</v>
      </c>
      <c r="AK27" s="115">
        <f t="shared" si="0"/>
        <v>181215</v>
      </c>
      <c r="AL27" s="114">
        <v>7690</v>
      </c>
      <c r="AM27" s="114">
        <v>229040</v>
      </c>
      <c r="AN27" s="114">
        <v>1</v>
      </c>
      <c r="AO27" s="114">
        <v>4430</v>
      </c>
      <c r="AP27" s="114">
        <v>30402</v>
      </c>
      <c r="AQ27" s="114">
        <v>-945</v>
      </c>
      <c r="AR27" s="116">
        <f t="shared" si="1"/>
        <v>270618</v>
      </c>
      <c r="AS27" s="117">
        <f t="shared" si="2"/>
        <v>451833</v>
      </c>
      <c r="AT27" s="114">
        <v>209163</v>
      </c>
      <c r="AU27" s="116">
        <f t="shared" si="3"/>
        <v>479781</v>
      </c>
      <c r="AV27" s="117">
        <f t="shared" si="4"/>
        <v>660996</v>
      </c>
      <c r="AW27" s="114">
        <v>-281532</v>
      </c>
      <c r="AX27" s="116">
        <f t="shared" si="5"/>
        <v>198249</v>
      </c>
      <c r="AY27" s="118">
        <f t="shared" si="6"/>
        <v>379464</v>
      </c>
    </row>
    <row r="28" spans="1:51" ht="13.5">
      <c r="A28" s="113" t="s">
        <v>359</v>
      </c>
      <c r="B28" s="98" t="s">
        <v>280</v>
      </c>
      <c r="C28" s="114">
        <v>4542</v>
      </c>
      <c r="D28" s="114">
        <v>189</v>
      </c>
      <c r="E28" s="114">
        <v>455</v>
      </c>
      <c r="F28" s="114">
        <v>230</v>
      </c>
      <c r="G28" s="114">
        <v>1807</v>
      </c>
      <c r="H28" s="114">
        <v>1144</v>
      </c>
      <c r="I28" s="114">
        <v>4736</v>
      </c>
      <c r="J28" s="114">
        <v>4595</v>
      </c>
      <c r="K28" s="114">
        <v>11</v>
      </c>
      <c r="L28" s="114">
        <v>987</v>
      </c>
      <c r="M28" s="114">
        <v>153</v>
      </c>
      <c r="N28" s="114">
        <v>68</v>
      </c>
      <c r="O28" s="114">
        <v>742</v>
      </c>
      <c r="P28" s="114">
        <v>1462</v>
      </c>
      <c r="Q28" s="114">
        <v>1836</v>
      </c>
      <c r="R28" s="114">
        <v>162</v>
      </c>
      <c r="S28" s="114">
        <v>251</v>
      </c>
      <c r="T28" s="114">
        <v>1377</v>
      </c>
      <c r="U28" s="114">
        <v>2450</v>
      </c>
      <c r="V28" s="114">
        <v>3368</v>
      </c>
      <c r="W28" s="114">
        <v>313</v>
      </c>
      <c r="X28" s="114">
        <v>14998</v>
      </c>
      <c r="Y28" s="114">
        <v>13649</v>
      </c>
      <c r="Z28" s="114">
        <v>11424</v>
      </c>
      <c r="AA28" s="114">
        <v>10737</v>
      </c>
      <c r="AB28" s="114">
        <v>2007</v>
      </c>
      <c r="AC28" s="114">
        <v>629</v>
      </c>
      <c r="AD28" s="114">
        <v>1227</v>
      </c>
      <c r="AE28" s="114">
        <v>4027</v>
      </c>
      <c r="AF28" s="114">
        <v>456</v>
      </c>
      <c r="AG28" s="114">
        <v>8379</v>
      </c>
      <c r="AH28" s="114">
        <v>5241</v>
      </c>
      <c r="AI28" s="114">
        <v>0</v>
      </c>
      <c r="AJ28" s="114">
        <v>3703</v>
      </c>
      <c r="AK28" s="115">
        <f t="shared" si="0"/>
        <v>107355</v>
      </c>
      <c r="AL28" s="114">
        <v>0</v>
      </c>
      <c r="AM28" s="114">
        <v>93137</v>
      </c>
      <c r="AN28" s="114">
        <v>0</v>
      </c>
      <c r="AO28" s="114">
        <v>0</v>
      </c>
      <c r="AP28" s="114">
        <v>0</v>
      </c>
      <c r="AQ28" s="114">
        <v>0</v>
      </c>
      <c r="AR28" s="116">
        <f t="shared" si="1"/>
        <v>93137</v>
      </c>
      <c r="AS28" s="117">
        <f t="shared" si="2"/>
        <v>200492</v>
      </c>
      <c r="AT28" s="114">
        <v>7405</v>
      </c>
      <c r="AU28" s="116">
        <f t="shared" si="3"/>
        <v>100542</v>
      </c>
      <c r="AV28" s="117">
        <f t="shared" si="4"/>
        <v>207897</v>
      </c>
      <c r="AW28" s="114">
        <v>-1932</v>
      </c>
      <c r="AX28" s="116">
        <f t="shared" si="5"/>
        <v>98610</v>
      </c>
      <c r="AY28" s="118">
        <f t="shared" si="6"/>
        <v>205965</v>
      </c>
    </row>
    <row r="29" spans="1:51" ht="13.5">
      <c r="A29" s="113" t="s">
        <v>360</v>
      </c>
      <c r="B29" s="98" t="s">
        <v>282</v>
      </c>
      <c r="C29" s="114">
        <v>13</v>
      </c>
      <c r="D29" s="114">
        <v>11</v>
      </c>
      <c r="E29" s="114">
        <v>11</v>
      </c>
      <c r="F29" s="114">
        <v>23</v>
      </c>
      <c r="G29" s="114">
        <v>258</v>
      </c>
      <c r="H29" s="114">
        <v>105</v>
      </c>
      <c r="I29" s="114">
        <v>785</v>
      </c>
      <c r="J29" s="114">
        <v>959</v>
      </c>
      <c r="K29" s="114">
        <v>5</v>
      </c>
      <c r="L29" s="114">
        <v>110</v>
      </c>
      <c r="M29" s="114">
        <v>18</v>
      </c>
      <c r="N29" s="114">
        <v>2</v>
      </c>
      <c r="O29" s="114">
        <v>183</v>
      </c>
      <c r="P29" s="114">
        <v>228</v>
      </c>
      <c r="Q29" s="114">
        <v>445</v>
      </c>
      <c r="R29" s="114">
        <v>27</v>
      </c>
      <c r="S29" s="114">
        <v>33</v>
      </c>
      <c r="T29" s="114">
        <v>245</v>
      </c>
      <c r="U29" s="114">
        <v>924</v>
      </c>
      <c r="V29" s="114">
        <v>579</v>
      </c>
      <c r="W29" s="114">
        <v>43</v>
      </c>
      <c r="X29" s="114">
        <v>5660</v>
      </c>
      <c r="Y29" s="114">
        <v>1831</v>
      </c>
      <c r="Z29" s="114">
        <v>748</v>
      </c>
      <c r="AA29" s="114">
        <v>2684</v>
      </c>
      <c r="AB29" s="114">
        <v>979</v>
      </c>
      <c r="AC29" s="114">
        <v>160</v>
      </c>
      <c r="AD29" s="114">
        <v>1184</v>
      </c>
      <c r="AE29" s="114">
        <v>1303</v>
      </c>
      <c r="AF29" s="114">
        <v>466</v>
      </c>
      <c r="AG29" s="114">
        <v>1052</v>
      </c>
      <c r="AH29" s="114">
        <v>2291</v>
      </c>
      <c r="AI29" s="114">
        <v>0</v>
      </c>
      <c r="AJ29" s="114">
        <v>117</v>
      </c>
      <c r="AK29" s="115">
        <f t="shared" si="0"/>
        <v>23482</v>
      </c>
      <c r="AL29" s="114">
        <v>0</v>
      </c>
      <c r="AM29" s="114">
        <v>254191</v>
      </c>
      <c r="AN29" s="114">
        <v>11</v>
      </c>
      <c r="AO29" s="114">
        <v>0</v>
      </c>
      <c r="AP29" s="114">
        <v>0</v>
      </c>
      <c r="AQ29" s="114">
        <v>0</v>
      </c>
      <c r="AR29" s="116">
        <f t="shared" si="1"/>
        <v>254202</v>
      </c>
      <c r="AS29" s="117">
        <f t="shared" si="2"/>
        <v>277684</v>
      </c>
      <c r="AT29" s="114">
        <v>0</v>
      </c>
      <c r="AU29" s="116">
        <f t="shared" si="3"/>
        <v>254202</v>
      </c>
      <c r="AV29" s="117">
        <f t="shared" si="4"/>
        <v>277684</v>
      </c>
      <c r="AW29" s="114">
        <v>0</v>
      </c>
      <c r="AX29" s="116">
        <f t="shared" si="5"/>
        <v>254202</v>
      </c>
      <c r="AY29" s="118">
        <f t="shared" si="6"/>
        <v>277684</v>
      </c>
    </row>
    <row r="30" spans="1:51" ht="13.5">
      <c r="A30" s="113" t="s">
        <v>361</v>
      </c>
      <c r="B30" s="98" t="s">
        <v>284</v>
      </c>
      <c r="C30" s="114">
        <v>7947</v>
      </c>
      <c r="D30" s="114">
        <v>1263</v>
      </c>
      <c r="E30" s="114">
        <v>1127</v>
      </c>
      <c r="F30" s="114">
        <v>2537</v>
      </c>
      <c r="G30" s="114">
        <v>10468</v>
      </c>
      <c r="H30" s="114">
        <v>1181</v>
      </c>
      <c r="I30" s="114">
        <v>12849</v>
      </c>
      <c r="J30" s="114">
        <v>9515</v>
      </c>
      <c r="K30" s="114">
        <v>137</v>
      </c>
      <c r="L30" s="114">
        <v>3978</v>
      </c>
      <c r="M30" s="114">
        <v>284</v>
      </c>
      <c r="N30" s="114">
        <v>105</v>
      </c>
      <c r="O30" s="114">
        <v>1794</v>
      </c>
      <c r="P30" s="114">
        <v>2381</v>
      </c>
      <c r="Q30" s="114">
        <v>4028</v>
      </c>
      <c r="R30" s="114">
        <v>181</v>
      </c>
      <c r="S30" s="114">
        <v>256</v>
      </c>
      <c r="T30" s="114">
        <v>3840</v>
      </c>
      <c r="U30" s="114">
        <v>16890</v>
      </c>
      <c r="V30" s="114">
        <v>2008</v>
      </c>
      <c r="W30" s="114">
        <v>1046</v>
      </c>
      <c r="X30" s="114">
        <v>12370</v>
      </c>
      <c r="Y30" s="114">
        <v>4856</v>
      </c>
      <c r="Z30" s="114">
        <v>788</v>
      </c>
      <c r="AA30" s="114">
        <v>30641</v>
      </c>
      <c r="AB30" s="114">
        <v>2539</v>
      </c>
      <c r="AC30" s="114">
        <v>7917</v>
      </c>
      <c r="AD30" s="114">
        <v>3539</v>
      </c>
      <c r="AE30" s="114">
        <v>6498</v>
      </c>
      <c r="AF30" s="114">
        <v>1030</v>
      </c>
      <c r="AG30" s="114">
        <v>3990</v>
      </c>
      <c r="AH30" s="114">
        <v>8851</v>
      </c>
      <c r="AI30" s="114">
        <v>502</v>
      </c>
      <c r="AJ30" s="114">
        <v>464</v>
      </c>
      <c r="AK30" s="115">
        <f t="shared" si="0"/>
        <v>167800</v>
      </c>
      <c r="AL30" s="114">
        <v>2194</v>
      </c>
      <c r="AM30" s="114">
        <v>97317</v>
      </c>
      <c r="AN30" s="114">
        <v>7</v>
      </c>
      <c r="AO30" s="114">
        <v>538</v>
      </c>
      <c r="AP30" s="114">
        <v>3681</v>
      </c>
      <c r="AQ30" s="114">
        <v>1</v>
      </c>
      <c r="AR30" s="116">
        <f t="shared" si="1"/>
        <v>103738</v>
      </c>
      <c r="AS30" s="117">
        <f t="shared" si="2"/>
        <v>271538</v>
      </c>
      <c r="AT30" s="114">
        <v>93783</v>
      </c>
      <c r="AU30" s="116">
        <f t="shared" si="3"/>
        <v>197521</v>
      </c>
      <c r="AV30" s="117">
        <f t="shared" si="4"/>
        <v>365321</v>
      </c>
      <c r="AW30" s="114">
        <v>-88429</v>
      </c>
      <c r="AX30" s="116">
        <f t="shared" si="5"/>
        <v>109092</v>
      </c>
      <c r="AY30" s="118">
        <f t="shared" si="6"/>
        <v>276892</v>
      </c>
    </row>
    <row r="31" spans="1:51" ht="13.5">
      <c r="A31" s="113" t="s">
        <v>362</v>
      </c>
      <c r="B31" s="98" t="s">
        <v>286</v>
      </c>
      <c r="C31" s="114">
        <v>17</v>
      </c>
      <c r="D31" s="114">
        <v>16</v>
      </c>
      <c r="E31" s="114">
        <v>173</v>
      </c>
      <c r="F31" s="114">
        <v>23</v>
      </c>
      <c r="G31" s="114">
        <v>419</v>
      </c>
      <c r="H31" s="114">
        <v>230</v>
      </c>
      <c r="I31" s="114">
        <v>898</v>
      </c>
      <c r="J31" s="114">
        <v>4497</v>
      </c>
      <c r="K31" s="114">
        <v>8</v>
      </c>
      <c r="L31" s="114">
        <v>108</v>
      </c>
      <c r="M31" s="114">
        <v>7</v>
      </c>
      <c r="N31" s="114">
        <v>10</v>
      </c>
      <c r="O31" s="114">
        <v>373</v>
      </c>
      <c r="P31" s="114">
        <v>548</v>
      </c>
      <c r="Q31" s="114">
        <v>695</v>
      </c>
      <c r="R31" s="114">
        <v>22</v>
      </c>
      <c r="S31" s="114">
        <v>74</v>
      </c>
      <c r="T31" s="114">
        <v>561</v>
      </c>
      <c r="U31" s="114">
        <v>3029</v>
      </c>
      <c r="V31" s="114">
        <v>408</v>
      </c>
      <c r="W31" s="114">
        <v>252</v>
      </c>
      <c r="X31" s="114">
        <v>9413</v>
      </c>
      <c r="Y31" s="114">
        <v>4708</v>
      </c>
      <c r="Z31" s="114">
        <v>337</v>
      </c>
      <c r="AA31" s="114">
        <v>2211</v>
      </c>
      <c r="AB31" s="114">
        <v>12731</v>
      </c>
      <c r="AC31" s="114">
        <v>3130</v>
      </c>
      <c r="AD31" s="114">
        <v>2425</v>
      </c>
      <c r="AE31" s="114">
        <v>2401</v>
      </c>
      <c r="AF31" s="114">
        <v>910</v>
      </c>
      <c r="AG31" s="114">
        <v>13171</v>
      </c>
      <c r="AH31" s="114">
        <v>3291</v>
      </c>
      <c r="AI31" s="114">
        <v>0</v>
      </c>
      <c r="AJ31" s="114">
        <v>592</v>
      </c>
      <c r="AK31" s="115">
        <f t="shared" si="0"/>
        <v>67688</v>
      </c>
      <c r="AL31" s="114">
        <v>919</v>
      </c>
      <c r="AM31" s="114">
        <v>73389</v>
      </c>
      <c r="AN31" s="114">
        <v>0</v>
      </c>
      <c r="AO31" s="114">
        <v>0</v>
      </c>
      <c r="AP31" s="114">
        <v>0</v>
      </c>
      <c r="AQ31" s="114">
        <v>0</v>
      </c>
      <c r="AR31" s="116">
        <f t="shared" si="1"/>
        <v>74308</v>
      </c>
      <c r="AS31" s="117">
        <f t="shared" si="2"/>
        <v>141996</v>
      </c>
      <c r="AT31" s="114">
        <v>1800</v>
      </c>
      <c r="AU31" s="116">
        <f t="shared" si="3"/>
        <v>76108</v>
      </c>
      <c r="AV31" s="117">
        <f t="shared" si="4"/>
        <v>143796</v>
      </c>
      <c r="AW31" s="114">
        <v>-40964</v>
      </c>
      <c r="AX31" s="116">
        <f t="shared" si="5"/>
        <v>35144</v>
      </c>
      <c r="AY31" s="118">
        <f t="shared" si="6"/>
        <v>102832</v>
      </c>
    </row>
    <row r="32" spans="1:51" ht="13.5">
      <c r="A32" s="113" t="s">
        <v>363</v>
      </c>
      <c r="B32" s="98" t="s">
        <v>288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>
        <v>0</v>
      </c>
      <c r="AH32" s="114">
        <v>0</v>
      </c>
      <c r="AI32" s="114">
        <v>0</v>
      </c>
      <c r="AJ32" s="114">
        <v>4063</v>
      </c>
      <c r="AK32" s="115">
        <f t="shared" si="0"/>
        <v>4063</v>
      </c>
      <c r="AL32" s="114">
        <v>0</v>
      </c>
      <c r="AM32" s="114">
        <v>9229</v>
      </c>
      <c r="AN32" s="114">
        <v>234193</v>
      </c>
      <c r="AO32" s="114">
        <v>0</v>
      </c>
      <c r="AP32" s="114">
        <v>0</v>
      </c>
      <c r="AQ32" s="114">
        <v>0</v>
      </c>
      <c r="AR32" s="116">
        <f t="shared" si="1"/>
        <v>243422</v>
      </c>
      <c r="AS32" s="117">
        <f t="shared" si="2"/>
        <v>247485</v>
      </c>
      <c r="AT32" s="114">
        <v>0</v>
      </c>
      <c r="AU32" s="116">
        <f t="shared" si="3"/>
        <v>243422</v>
      </c>
      <c r="AV32" s="117">
        <f t="shared" si="4"/>
        <v>247485</v>
      </c>
      <c r="AW32" s="114">
        <v>0</v>
      </c>
      <c r="AX32" s="116">
        <f t="shared" si="5"/>
        <v>243422</v>
      </c>
      <c r="AY32" s="118">
        <f t="shared" si="6"/>
        <v>247485</v>
      </c>
    </row>
    <row r="33" spans="1:51" ht="13.5">
      <c r="A33" s="113" t="s">
        <v>364</v>
      </c>
      <c r="B33" s="98" t="s">
        <v>290</v>
      </c>
      <c r="C33" s="114">
        <v>33</v>
      </c>
      <c r="D33" s="114">
        <v>33</v>
      </c>
      <c r="E33" s="114">
        <v>45</v>
      </c>
      <c r="F33" s="114">
        <v>0</v>
      </c>
      <c r="G33" s="114">
        <v>1221</v>
      </c>
      <c r="H33" s="114">
        <v>242</v>
      </c>
      <c r="I33" s="114">
        <v>1665</v>
      </c>
      <c r="J33" s="114">
        <v>38416</v>
      </c>
      <c r="K33" s="114">
        <v>15</v>
      </c>
      <c r="L33" s="114">
        <v>824</v>
      </c>
      <c r="M33" s="114">
        <v>134</v>
      </c>
      <c r="N33" s="114">
        <v>42</v>
      </c>
      <c r="O33" s="114">
        <v>552</v>
      </c>
      <c r="P33" s="114">
        <v>1753</v>
      </c>
      <c r="Q33" s="114">
        <v>14332</v>
      </c>
      <c r="R33" s="114">
        <v>109</v>
      </c>
      <c r="S33" s="114">
        <v>783</v>
      </c>
      <c r="T33" s="114">
        <v>1661</v>
      </c>
      <c r="U33" s="114">
        <v>1351</v>
      </c>
      <c r="V33" s="114">
        <v>2461</v>
      </c>
      <c r="W33" s="114">
        <v>4</v>
      </c>
      <c r="X33" s="114">
        <v>653</v>
      </c>
      <c r="Y33" s="114">
        <v>115</v>
      </c>
      <c r="Z33" s="114">
        <v>0</v>
      </c>
      <c r="AA33" s="114">
        <v>288</v>
      </c>
      <c r="AB33" s="114">
        <v>1590</v>
      </c>
      <c r="AC33" s="114">
        <v>33</v>
      </c>
      <c r="AD33" s="114">
        <v>0</v>
      </c>
      <c r="AE33" s="114">
        <v>62</v>
      </c>
      <c r="AF33" s="114">
        <v>0</v>
      </c>
      <c r="AG33" s="114">
        <v>474</v>
      </c>
      <c r="AH33" s="114">
        <v>70</v>
      </c>
      <c r="AI33" s="114">
        <v>0</v>
      </c>
      <c r="AJ33" s="114">
        <v>173</v>
      </c>
      <c r="AK33" s="115">
        <f t="shared" si="0"/>
        <v>69134</v>
      </c>
      <c r="AL33" s="114">
        <v>0</v>
      </c>
      <c r="AM33" s="114">
        <v>86365</v>
      </c>
      <c r="AN33" s="114">
        <v>77142</v>
      </c>
      <c r="AO33" s="114">
        <v>0</v>
      </c>
      <c r="AP33" s="114">
        <v>0</v>
      </c>
      <c r="AQ33" s="114">
        <v>0</v>
      </c>
      <c r="AR33" s="116">
        <f t="shared" si="1"/>
        <v>163507</v>
      </c>
      <c r="AS33" s="117">
        <f t="shared" si="2"/>
        <v>232641</v>
      </c>
      <c r="AT33" s="114">
        <v>0</v>
      </c>
      <c r="AU33" s="116">
        <f t="shared" si="3"/>
        <v>163507</v>
      </c>
      <c r="AV33" s="117">
        <f t="shared" si="4"/>
        <v>232641</v>
      </c>
      <c r="AW33" s="114">
        <v>-17751</v>
      </c>
      <c r="AX33" s="116">
        <f t="shared" si="5"/>
        <v>145756</v>
      </c>
      <c r="AY33" s="118">
        <f t="shared" si="6"/>
        <v>214890</v>
      </c>
    </row>
    <row r="34" spans="1:51" ht="13.5">
      <c r="A34" s="113" t="s">
        <v>365</v>
      </c>
      <c r="B34" s="98" t="s">
        <v>292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1</v>
      </c>
      <c r="J34" s="114">
        <v>12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1</v>
      </c>
      <c r="X34" s="114">
        <v>7</v>
      </c>
      <c r="Y34" s="114">
        <v>8</v>
      </c>
      <c r="Z34" s="114">
        <v>0</v>
      </c>
      <c r="AA34" s="114">
        <v>4</v>
      </c>
      <c r="AB34" s="114">
        <v>6</v>
      </c>
      <c r="AC34" s="114">
        <v>1</v>
      </c>
      <c r="AD34" s="114">
        <v>1</v>
      </c>
      <c r="AE34" s="114">
        <v>4267</v>
      </c>
      <c r="AF34" s="114">
        <v>0</v>
      </c>
      <c r="AG34" s="114">
        <v>0</v>
      </c>
      <c r="AH34" s="114">
        <v>12</v>
      </c>
      <c r="AI34" s="114">
        <v>0</v>
      </c>
      <c r="AJ34" s="114">
        <v>0</v>
      </c>
      <c r="AK34" s="115">
        <f t="shared" si="0"/>
        <v>4320</v>
      </c>
      <c r="AL34" s="114">
        <v>1960</v>
      </c>
      <c r="AM34" s="114">
        <v>118198</v>
      </c>
      <c r="AN34" s="114">
        <v>224364</v>
      </c>
      <c r="AO34" s="114">
        <v>0</v>
      </c>
      <c r="AP34" s="114">
        <v>0</v>
      </c>
      <c r="AQ34" s="114">
        <v>0</v>
      </c>
      <c r="AR34" s="116">
        <f t="shared" si="1"/>
        <v>344522</v>
      </c>
      <c r="AS34" s="117">
        <f t="shared" si="2"/>
        <v>348842</v>
      </c>
      <c r="AT34" s="114">
        <v>0</v>
      </c>
      <c r="AU34" s="116">
        <f t="shared" si="3"/>
        <v>344522</v>
      </c>
      <c r="AV34" s="117">
        <f t="shared" si="4"/>
        <v>348842</v>
      </c>
      <c r="AW34" s="114">
        <v>0</v>
      </c>
      <c r="AX34" s="116">
        <f t="shared" si="5"/>
        <v>344522</v>
      </c>
      <c r="AY34" s="118">
        <f t="shared" si="6"/>
        <v>348842</v>
      </c>
    </row>
    <row r="35" spans="1:51" ht="13.5">
      <c r="A35" s="113" t="s">
        <v>366</v>
      </c>
      <c r="B35" s="98" t="s">
        <v>294</v>
      </c>
      <c r="C35" s="114">
        <v>0</v>
      </c>
      <c r="D35" s="114">
        <v>4</v>
      </c>
      <c r="E35" s="114">
        <v>51</v>
      </c>
      <c r="F35" s="114">
        <v>8</v>
      </c>
      <c r="G35" s="114">
        <v>304</v>
      </c>
      <c r="H35" s="114">
        <v>51</v>
      </c>
      <c r="I35" s="114">
        <v>340</v>
      </c>
      <c r="J35" s="114">
        <v>909</v>
      </c>
      <c r="K35" s="114">
        <v>2</v>
      </c>
      <c r="L35" s="114">
        <v>46</v>
      </c>
      <c r="M35" s="114">
        <v>9</v>
      </c>
      <c r="N35" s="114">
        <v>0</v>
      </c>
      <c r="O35" s="114">
        <v>78</v>
      </c>
      <c r="P35" s="114">
        <v>306</v>
      </c>
      <c r="Q35" s="114">
        <v>200</v>
      </c>
      <c r="R35" s="114">
        <v>6</v>
      </c>
      <c r="S35" s="114">
        <v>12</v>
      </c>
      <c r="T35" s="114">
        <v>116</v>
      </c>
      <c r="U35" s="114">
        <v>334</v>
      </c>
      <c r="V35" s="114">
        <v>212</v>
      </c>
      <c r="W35" s="114">
        <v>294</v>
      </c>
      <c r="X35" s="114">
        <v>281</v>
      </c>
      <c r="Y35" s="114">
        <v>610</v>
      </c>
      <c r="Z35" s="114">
        <v>86</v>
      </c>
      <c r="AA35" s="114">
        <v>391</v>
      </c>
      <c r="AB35" s="114">
        <v>133</v>
      </c>
      <c r="AC35" s="114">
        <v>1</v>
      </c>
      <c r="AD35" s="114">
        <v>286</v>
      </c>
      <c r="AE35" s="114">
        <v>491</v>
      </c>
      <c r="AF35" s="114">
        <v>0</v>
      </c>
      <c r="AG35" s="114">
        <v>549</v>
      </c>
      <c r="AH35" s="114">
        <v>1170</v>
      </c>
      <c r="AI35" s="114">
        <v>0</v>
      </c>
      <c r="AJ35" s="114">
        <v>33</v>
      </c>
      <c r="AK35" s="115">
        <f t="shared" si="0"/>
        <v>7313</v>
      </c>
      <c r="AL35" s="114">
        <v>0</v>
      </c>
      <c r="AM35" s="114">
        <v>24870</v>
      </c>
      <c r="AN35" s="114">
        <v>0</v>
      </c>
      <c r="AO35" s="114">
        <v>0</v>
      </c>
      <c r="AP35" s="114">
        <v>0</v>
      </c>
      <c r="AQ35" s="114">
        <v>0</v>
      </c>
      <c r="AR35" s="116">
        <f t="shared" si="1"/>
        <v>24870</v>
      </c>
      <c r="AS35" s="117">
        <f t="shared" si="2"/>
        <v>32183</v>
      </c>
      <c r="AT35" s="114">
        <v>0</v>
      </c>
      <c r="AU35" s="116">
        <f t="shared" si="3"/>
        <v>24870</v>
      </c>
      <c r="AV35" s="117">
        <f t="shared" si="4"/>
        <v>32183</v>
      </c>
      <c r="AW35" s="114">
        <v>0</v>
      </c>
      <c r="AX35" s="116">
        <f t="shared" si="5"/>
        <v>24870</v>
      </c>
      <c r="AY35" s="118">
        <f t="shared" si="6"/>
        <v>32183</v>
      </c>
    </row>
    <row r="36" spans="1:51" ht="13.5">
      <c r="A36" s="113" t="s">
        <v>367</v>
      </c>
      <c r="B36" s="98" t="s">
        <v>296</v>
      </c>
      <c r="C36" s="114">
        <v>1988</v>
      </c>
      <c r="D36" s="114">
        <v>149</v>
      </c>
      <c r="E36" s="114">
        <v>295</v>
      </c>
      <c r="F36" s="114">
        <v>179</v>
      </c>
      <c r="G36" s="114">
        <v>9917</v>
      </c>
      <c r="H36" s="114">
        <v>1371</v>
      </c>
      <c r="I36" s="114">
        <v>10819</v>
      </c>
      <c r="J36" s="114">
        <v>21959</v>
      </c>
      <c r="K36" s="114">
        <v>127</v>
      </c>
      <c r="L36" s="114">
        <v>1674</v>
      </c>
      <c r="M36" s="114">
        <v>273</v>
      </c>
      <c r="N36" s="114">
        <v>63</v>
      </c>
      <c r="O36" s="114">
        <v>2228</v>
      </c>
      <c r="P36" s="114">
        <v>4058</v>
      </c>
      <c r="Q36" s="114">
        <v>10411</v>
      </c>
      <c r="R36" s="114">
        <v>164</v>
      </c>
      <c r="S36" s="114">
        <v>570</v>
      </c>
      <c r="T36" s="114">
        <v>4496</v>
      </c>
      <c r="U36" s="114">
        <v>38586</v>
      </c>
      <c r="V36" s="114">
        <v>10273</v>
      </c>
      <c r="W36" s="114">
        <v>2193</v>
      </c>
      <c r="X36" s="114">
        <v>25185</v>
      </c>
      <c r="Y36" s="114">
        <v>26178</v>
      </c>
      <c r="Z36" s="114">
        <v>6349</v>
      </c>
      <c r="AA36" s="114">
        <v>38424</v>
      </c>
      <c r="AB36" s="114">
        <v>11247</v>
      </c>
      <c r="AC36" s="114">
        <v>16127</v>
      </c>
      <c r="AD36" s="114">
        <v>9554</v>
      </c>
      <c r="AE36" s="114">
        <v>16150</v>
      </c>
      <c r="AF36" s="114">
        <v>2696</v>
      </c>
      <c r="AG36" s="114">
        <v>19842</v>
      </c>
      <c r="AH36" s="114">
        <v>9758</v>
      </c>
      <c r="AI36" s="114">
        <v>0</v>
      </c>
      <c r="AJ36" s="114">
        <v>1180</v>
      </c>
      <c r="AK36" s="115">
        <f t="shared" si="0"/>
        <v>304483</v>
      </c>
      <c r="AL36" s="114">
        <v>177</v>
      </c>
      <c r="AM36" s="114">
        <v>43371</v>
      </c>
      <c r="AN36" s="114">
        <v>0</v>
      </c>
      <c r="AO36" s="114">
        <v>6818</v>
      </c>
      <c r="AP36" s="114">
        <v>37094</v>
      </c>
      <c r="AQ36" s="114">
        <v>0</v>
      </c>
      <c r="AR36" s="116">
        <f t="shared" si="1"/>
        <v>87460</v>
      </c>
      <c r="AS36" s="117">
        <f t="shared" si="2"/>
        <v>391943</v>
      </c>
      <c r="AT36" s="114">
        <v>4765</v>
      </c>
      <c r="AU36" s="116">
        <f t="shared" si="3"/>
        <v>92225</v>
      </c>
      <c r="AV36" s="117">
        <f t="shared" si="4"/>
        <v>396708</v>
      </c>
      <c r="AW36" s="114">
        <v>-184588</v>
      </c>
      <c r="AX36" s="116">
        <f t="shared" si="5"/>
        <v>-92363</v>
      </c>
      <c r="AY36" s="118">
        <f t="shared" si="6"/>
        <v>212120</v>
      </c>
    </row>
    <row r="37" spans="1:51" ht="13.5">
      <c r="A37" s="113" t="s">
        <v>368</v>
      </c>
      <c r="B37" s="98" t="s">
        <v>298</v>
      </c>
      <c r="C37" s="114">
        <v>11</v>
      </c>
      <c r="D37" s="114">
        <v>1</v>
      </c>
      <c r="E37" s="114">
        <v>49</v>
      </c>
      <c r="F37" s="114">
        <v>0</v>
      </c>
      <c r="G37" s="114">
        <v>72</v>
      </c>
      <c r="H37" s="114">
        <v>11</v>
      </c>
      <c r="I37" s="114">
        <v>70</v>
      </c>
      <c r="J37" s="114">
        <v>85</v>
      </c>
      <c r="K37" s="114">
        <v>0</v>
      </c>
      <c r="L37" s="114">
        <v>8</v>
      </c>
      <c r="M37" s="114">
        <v>0</v>
      </c>
      <c r="N37" s="114">
        <v>0</v>
      </c>
      <c r="O37" s="114">
        <v>8</v>
      </c>
      <c r="P37" s="114">
        <v>21</v>
      </c>
      <c r="Q37" s="114">
        <v>42</v>
      </c>
      <c r="R37" s="114">
        <v>0</v>
      </c>
      <c r="S37" s="114">
        <v>2</v>
      </c>
      <c r="T37" s="114">
        <v>53</v>
      </c>
      <c r="U37" s="114">
        <v>289</v>
      </c>
      <c r="V37" s="114">
        <v>53</v>
      </c>
      <c r="W37" s="114">
        <v>17</v>
      </c>
      <c r="X37" s="114">
        <v>662</v>
      </c>
      <c r="Y37" s="114">
        <v>156</v>
      </c>
      <c r="Z37" s="114">
        <v>170</v>
      </c>
      <c r="AA37" s="114">
        <v>171</v>
      </c>
      <c r="AB37" s="114">
        <v>4576</v>
      </c>
      <c r="AC37" s="114">
        <v>413</v>
      </c>
      <c r="AD37" s="114">
        <v>244</v>
      </c>
      <c r="AE37" s="114">
        <v>6015</v>
      </c>
      <c r="AF37" s="114">
        <v>177</v>
      </c>
      <c r="AG37" s="114">
        <v>1282</v>
      </c>
      <c r="AH37" s="114">
        <v>4963</v>
      </c>
      <c r="AI37" s="114">
        <v>0</v>
      </c>
      <c r="AJ37" s="114">
        <v>282</v>
      </c>
      <c r="AK37" s="115">
        <f t="shared" si="0"/>
        <v>19903</v>
      </c>
      <c r="AL37" s="114">
        <v>73490</v>
      </c>
      <c r="AM37" s="114">
        <v>156892</v>
      </c>
      <c r="AN37" s="114">
        <v>0</v>
      </c>
      <c r="AO37" s="114">
        <v>0</v>
      </c>
      <c r="AP37" s="114">
        <v>0</v>
      </c>
      <c r="AQ37" s="114">
        <v>0</v>
      </c>
      <c r="AR37" s="116">
        <f t="shared" si="1"/>
        <v>230382</v>
      </c>
      <c r="AS37" s="117">
        <f t="shared" si="2"/>
        <v>250285</v>
      </c>
      <c r="AT37" s="114">
        <v>52462</v>
      </c>
      <c r="AU37" s="116">
        <f t="shared" si="3"/>
        <v>282844</v>
      </c>
      <c r="AV37" s="117">
        <f t="shared" si="4"/>
        <v>302747</v>
      </c>
      <c r="AW37" s="114">
        <v>-44584</v>
      </c>
      <c r="AX37" s="116">
        <f t="shared" si="5"/>
        <v>238260</v>
      </c>
      <c r="AY37" s="118">
        <f t="shared" si="6"/>
        <v>258163</v>
      </c>
    </row>
    <row r="38" spans="1:51" ht="13.5">
      <c r="A38" s="113" t="s">
        <v>369</v>
      </c>
      <c r="B38" s="98" t="s">
        <v>300</v>
      </c>
      <c r="C38" s="114">
        <v>28</v>
      </c>
      <c r="D38" s="114">
        <v>7</v>
      </c>
      <c r="E38" s="114">
        <v>52</v>
      </c>
      <c r="F38" s="114">
        <v>6</v>
      </c>
      <c r="G38" s="114">
        <v>254</v>
      </c>
      <c r="H38" s="114">
        <v>84</v>
      </c>
      <c r="I38" s="114">
        <v>295</v>
      </c>
      <c r="J38" s="114">
        <v>242</v>
      </c>
      <c r="K38" s="114">
        <v>1</v>
      </c>
      <c r="L38" s="114">
        <v>45</v>
      </c>
      <c r="M38" s="114">
        <v>1</v>
      </c>
      <c r="N38" s="114">
        <v>0</v>
      </c>
      <c r="O38" s="114">
        <v>96</v>
      </c>
      <c r="P38" s="114">
        <v>140</v>
      </c>
      <c r="Q38" s="114">
        <v>429</v>
      </c>
      <c r="R38" s="114">
        <v>6</v>
      </c>
      <c r="S38" s="114">
        <v>13</v>
      </c>
      <c r="T38" s="114">
        <v>131</v>
      </c>
      <c r="U38" s="114">
        <v>1428</v>
      </c>
      <c r="V38" s="114">
        <v>73</v>
      </c>
      <c r="W38" s="114">
        <v>54</v>
      </c>
      <c r="X38" s="114">
        <v>1515</v>
      </c>
      <c r="Y38" s="114">
        <v>867</v>
      </c>
      <c r="Z38" s="114">
        <v>80</v>
      </c>
      <c r="AA38" s="114">
        <v>376</v>
      </c>
      <c r="AB38" s="114">
        <v>220</v>
      </c>
      <c r="AC38" s="114">
        <v>538</v>
      </c>
      <c r="AD38" s="114">
        <v>833</v>
      </c>
      <c r="AE38" s="114">
        <v>860</v>
      </c>
      <c r="AF38" s="114">
        <v>172</v>
      </c>
      <c r="AG38" s="114">
        <v>529</v>
      </c>
      <c r="AH38" s="114">
        <v>542</v>
      </c>
      <c r="AI38" s="114">
        <v>0</v>
      </c>
      <c r="AJ38" s="114">
        <v>7</v>
      </c>
      <c r="AK38" s="115">
        <f t="shared" si="0"/>
        <v>9924</v>
      </c>
      <c r="AL38" s="114">
        <v>0</v>
      </c>
      <c r="AM38" s="114">
        <v>0</v>
      </c>
      <c r="AN38" s="114">
        <v>0</v>
      </c>
      <c r="AO38" s="114">
        <v>0</v>
      </c>
      <c r="AP38" s="114">
        <v>0</v>
      </c>
      <c r="AQ38" s="114">
        <v>0</v>
      </c>
      <c r="AR38" s="116">
        <f t="shared" si="1"/>
        <v>0</v>
      </c>
      <c r="AS38" s="117">
        <f t="shared" si="2"/>
        <v>9924</v>
      </c>
      <c r="AT38" s="114">
        <v>0</v>
      </c>
      <c r="AU38" s="116">
        <f t="shared" si="3"/>
        <v>0</v>
      </c>
      <c r="AV38" s="117">
        <f t="shared" si="4"/>
        <v>9924</v>
      </c>
      <c r="AW38" s="114">
        <v>0</v>
      </c>
      <c r="AX38" s="116">
        <f t="shared" si="5"/>
        <v>0</v>
      </c>
      <c r="AY38" s="118">
        <f t="shared" si="6"/>
        <v>9924</v>
      </c>
    </row>
    <row r="39" spans="1:51" ht="13.5">
      <c r="A39" s="113" t="s">
        <v>370</v>
      </c>
      <c r="B39" s="98" t="s">
        <v>302</v>
      </c>
      <c r="C39" s="114">
        <v>667</v>
      </c>
      <c r="D39" s="114">
        <v>34</v>
      </c>
      <c r="E39" s="114">
        <v>135</v>
      </c>
      <c r="F39" s="114">
        <v>72</v>
      </c>
      <c r="G39" s="114">
        <v>3601</v>
      </c>
      <c r="H39" s="114">
        <v>314</v>
      </c>
      <c r="I39" s="114">
        <v>1845</v>
      </c>
      <c r="J39" s="114">
        <v>2427</v>
      </c>
      <c r="K39" s="114">
        <v>23</v>
      </c>
      <c r="L39" s="114">
        <v>176</v>
      </c>
      <c r="M39" s="114">
        <v>154</v>
      </c>
      <c r="N39" s="114">
        <v>10</v>
      </c>
      <c r="O39" s="114">
        <v>507</v>
      </c>
      <c r="P39" s="114">
        <v>901</v>
      </c>
      <c r="Q39" s="114">
        <v>543</v>
      </c>
      <c r="R39" s="114">
        <v>96</v>
      </c>
      <c r="S39" s="114">
        <v>49</v>
      </c>
      <c r="T39" s="114">
        <v>584</v>
      </c>
      <c r="U39" s="114">
        <v>4467</v>
      </c>
      <c r="V39" s="114">
        <v>637</v>
      </c>
      <c r="W39" s="114">
        <v>152</v>
      </c>
      <c r="X39" s="114">
        <v>1848</v>
      </c>
      <c r="Y39" s="114">
        <v>1446</v>
      </c>
      <c r="Z39" s="114">
        <v>1121</v>
      </c>
      <c r="AA39" s="114">
        <v>1148</v>
      </c>
      <c r="AB39" s="114">
        <v>486</v>
      </c>
      <c r="AC39" s="114">
        <v>83</v>
      </c>
      <c r="AD39" s="114">
        <v>213</v>
      </c>
      <c r="AE39" s="114">
        <v>681</v>
      </c>
      <c r="AF39" s="114">
        <v>193</v>
      </c>
      <c r="AG39" s="114">
        <v>997</v>
      </c>
      <c r="AH39" s="114">
        <v>892</v>
      </c>
      <c r="AI39" s="114">
        <v>1</v>
      </c>
      <c r="AJ39" s="114">
        <v>0</v>
      </c>
      <c r="AK39" s="115">
        <f t="shared" si="0"/>
        <v>26503</v>
      </c>
      <c r="AL39" s="114">
        <v>0</v>
      </c>
      <c r="AM39" s="114">
        <v>851</v>
      </c>
      <c r="AN39" s="114">
        <v>0</v>
      </c>
      <c r="AO39" s="114">
        <v>0</v>
      </c>
      <c r="AP39" s="114">
        <v>0</v>
      </c>
      <c r="AQ39" s="114">
        <v>0</v>
      </c>
      <c r="AR39" s="116">
        <f t="shared" si="1"/>
        <v>851</v>
      </c>
      <c r="AS39" s="117">
        <f t="shared" si="2"/>
        <v>27354</v>
      </c>
      <c r="AT39" s="114">
        <v>3097</v>
      </c>
      <c r="AU39" s="116">
        <f t="shared" si="3"/>
        <v>3948</v>
      </c>
      <c r="AV39" s="117">
        <f t="shared" si="4"/>
        <v>30451</v>
      </c>
      <c r="AW39" s="114">
        <v>-10127</v>
      </c>
      <c r="AX39" s="116">
        <f t="shared" si="5"/>
        <v>-6179</v>
      </c>
      <c r="AY39" s="118">
        <f t="shared" si="6"/>
        <v>20324</v>
      </c>
    </row>
    <row r="40" spans="1:51" ht="14.25" thickBot="1">
      <c r="A40" s="119" t="s">
        <v>371</v>
      </c>
      <c r="B40" s="106" t="s">
        <v>331</v>
      </c>
      <c r="C40" s="120">
        <f aca="true" t="shared" si="7" ref="C40:AH40">SUM(C6:C39)</f>
        <v>61577</v>
      </c>
      <c r="D40" s="120">
        <f t="shared" si="7"/>
        <v>6084</v>
      </c>
      <c r="E40" s="120">
        <f t="shared" si="7"/>
        <v>9733</v>
      </c>
      <c r="F40" s="120">
        <f t="shared" si="7"/>
        <v>3634</v>
      </c>
      <c r="G40" s="120">
        <f t="shared" si="7"/>
        <v>169825</v>
      </c>
      <c r="H40" s="120">
        <f t="shared" si="7"/>
        <v>25501</v>
      </c>
      <c r="I40" s="120">
        <f t="shared" si="7"/>
        <v>196392</v>
      </c>
      <c r="J40" s="120">
        <f t="shared" si="7"/>
        <v>216969</v>
      </c>
      <c r="K40" s="120">
        <f t="shared" si="7"/>
        <v>1612</v>
      </c>
      <c r="L40" s="120">
        <f t="shared" si="7"/>
        <v>21611</v>
      </c>
      <c r="M40" s="120">
        <f t="shared" si="7"/>
        <v>8221</v>
      </c>
      <c r="N40" s="120">
        <f t="shared" si="7"/>
        <v>1677</v>
      </c>
      <c r="O40" s="120">
        <f t="shared" si="7"/>
        <v>26976</v>
      </c>
      <c r="P40" s="120">
        <f t="shared" si="7"/>
        <v>53761</v>
      </c>
      <c r="Q40" s="120">
        <f t="shared" si="7"/>
        <v>129168</v>
      </c>
      <c r="R40" s="120">
        <f t="shared" si="7"/>
        <v>4911</v>
      </c>
      <c r="S40" s="120">
        <f t="shared" si="7"/>
        <v>7615</v>
      </c>
      <c r="T40" s="120">
        <f t="shared" si="7"/>
        <v>64313</v>
      </c>
      <c r="U40" s="120">
        <f t="shared" si="7"/>
        <v>205860</v>
      </c>
      <c r="V40" s="120">
        <f t="shared" si="7"/>
        <v>37752</v>
      </c>
      <c r="W40" s="120">
        <f t="shared" si="7"/>
        <v>11731</v>
      </c>
      <c r="X40" s="120">
        <f t="shared" si="7"/>
        <v>97721</v>
      </c>
      <c r="Y40" s="120">
        <f t="shared" si="7"/>
        <v>63826</v>
      </c>
      <c r="Z40" s="120">
        <f t="shared" si="7"/>
        <v>35694</v>
      </c>
      <c r="AA40" s="120">
        <f t="shared" si="7"/>
        <v>138092</v>
      </c>
      <c r="AB40" s="120">
        <f t="shared" si="7"/>
        <v>41210</v>
      </c>
      <c r="AC40" s="120">
        <f t="shared" si="7"/>
        <v>57328</v>
      </c>
      <c r="AD40" s="120">
        <f t="shared" si="7"/>
        <v>42430</v>
      </c>
      <c r="AE40" s="120">
        <f t="shared" si="7"/>
        <v>136676</v>
      </c>
      <c r="AF40" s="120">
        <f t="shared" si="7"/>
        <v>11037</v>
      </c>
      <c r="AG40" s="120">
        <f t="shared" si="7"/>
        <v>91401</v>
      </c>
      <c r="AH40" s="120">
        <f t="shared" si="7"/>
        <v>109761</v>
      </c>
      <c r="AI40" s="120">
        <f aca="true" t="shared" si="8" ref="AI40:AY40">SUM(AI6:AI39)</f>
        <v>9924</v>
      </c>
      <c r="AJ40" s="120">
        <f t="shared" si="8"/>
        <v>13364</v>
      </c>
      <c r="AK40" s="121">
        <f t="shared" si="8"/>
        <v>2113387</v>
      </c>
      <c r="AL40" s="120">
        <f t="shared" si="8"/>
        <v>98420</v>
      </c>
      <c r="AM40" s="120">
        <f t="shared" si="8"/>
        <v>1568448</v>
      </c>
      <c r="AN40" s="120">
        <f t="shared" si="8"/>
        <v>558407</v>
      </c>
      <c r="AO40" s="120">
        <f t="shared" si="8"/>
        <v>218992</v>
      </c>
      <c r="AP40" s="120">
        <f t="shared" si="8"/>
        <v>625527</v>
      </c>
      <c r="AQ40" s="120">
        <f t="shared" si="8"/>
        <v>7928</v>
      </c>
      <c r="AR40" s="122">
        <f t="shared" si="8"/>
        <v>3077722</v>
      </c>
      <c r="AS40" s="123">
        <f t="shared" si="8"/>
        <v>5191109</v>
      </c>
      <c r="AT40" s="120">
        <f t="shared" si="8"/>
        <v>1712440</v>
      </c>
      <c r="AU40" s="122">
        <f t="shared" si="8"/>
        <v>4790162</v>
      </c>
      <c r="AV40" s="123">
        <f t="shared" si="8"/>
        <v>6903549</v>
      </c>
      <c r="AW40" s="120">
        <f t="shared" si="8"/>
        <v>-2027140</v>
      </c>
      <c r="AX40" s="122">
        <f t="shared" si="8"/>
        <v>2763022</v>
      </c>
      <c r="AY40" s="124">
        <f t="shared" si="8"/>
        <v>4876409</v>
      </c>
    </row>
    <row r="41" spans="1:52" ht="13.5">
      <c r="A41" s="90">
        <v>51</v>
      </c>
      <c r="B41" s="99" t="s">
        <v>210</v>
      </c>
      <c r="C41" s="114">
        <v>104</v>
      </c>
      <c r="D41" s="114">
        <v>108</v>
      </c>
      <c r="E41" s="114">
        <v>1881</v>
      </c>
      <c r="F41" s="114">
        <v>265</v>
      </c>
      <c r="G41" s="114">
        <v>3591</v>
      </c>
      <c r="H41" s="114">
        <v>743</v>
      </c>
      <c r="I41" s="114">
        <v>6425</v>
      </c>
      <c r="J41" s="114">
        <v>10661</v>
      </c>
      <c r="K41" s="114">
        <v>78</v>
      </c>
      <c r="L41" s="114">
        <v>934</v>
      </c>
      <c r="M41" s="114">
        <v>129</v>
      </c>
      <c r="N41" s="114">
        <v>107</v>
      </c>
      <c r="O41" s="114">
        <v>1279</v>
      </c>
      <c r="P41" s="114">
        <v>2733</v>
      </c>
      <c r="Q41" s="114">
        <v>3791</v>
      </c>
      <c r="R41" s="114">
        <v>182</v>
      </c>
      <c r="S41" s="114">
        <v>261</v>
      </c>
      <c r="T41" s="114">
        <v>3176</v>
      </c>
      <c r="U41" s="114">
        <v>6124</v>
      </c>
      <c r="V41" s="114">
        <v>2547</v>
      </c>
      <c r="W41" s="114">
        <v>652</v>
      </c>
      <c r="X41" s="114">
        <v>8448</v>
      </c>
      <c r="Y41" s="114">
        <v>6953</v>
      </c>
      <c r="Z41" s="114">
        <v>973</v>
      </c>
      <c r="AA41" s="114">
        <v>5558</v>
      </c>
      <c r="AB41" s="114">
        <v>6135</v>
      </c>
      <c r="AC41" s="114">
        <v>3761</v>
      </c>
      <c r="AD41" s="114">
        <v>2068</v>
      </c>
      <c r="AE41" s="114">
        <v>5293</v>
      </c>
      <c r="AF41" s="114">
        <v>1167</v>
      </c>
      <c r="AG41" s="114">
        <v>5407</v>
      </c>
      <c r="AH41" s="114">
        <v>6412</v>
      </c>
      <c r="AI41" s="114">
        <v>0</v>
      </c>
      <c r="AJ41" s="114">
        <v>474</v>
      </c>
      <c r="AK41" s="115">
        <f aca="true" t="shared" si="9" ref="AK41:AK48">SUM(C41:AJ41)</f>
        <v>98420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130"/>
    </row>
    <row r="42" spans="1:52" ht="13.5">
      <c r="A42" s="90">
        <v>52</v>
      </c>
      <c r="B42" s="99" t="s">
        <v>224</v>
      </c>
      <c r="C42" s="114">
        <v>5871</v>
      </c>
      <c r="D42" s="114">
        <v>2432</v>
      </c>
      <c r="E42" s="114">
        <v>5934</v>
      </c>
      <c r="F42" s="114">
        <v>671</v>
      </c>
      <c r="G42" s="114">
        <v>27426</v>
      </c>
      <c r="H42" s="114">
        <v>11552</v>
      </c>
      <c r="I42" s="114">
        <v>42092</v>
      </c>
      <c r="J42" s="114">
        <v>38773</v>
      </c>
      <c r="K42" s="114">
        <v>399</v>
      </c>
      <c r="L42" s="114">
        <v>8612</v>
      </c>
      <c r="M42" s="114">
        <v>1719</v>
      </c>
      <c r="N42" s="114">
        <v>434</v>
      </c>
      <c r="O42" s="114">
        <v>12040</v>
      </c>
      <c r="P42" s="114">
        <v>27880</v>
      </c>
      <c r="Q42" s="114">
        <v>25524</v>
      </c>
      <c r="R42" s="114">
        <v>2605</v>
      </c>
      <c r="S42" s="114">
        <v>3145</v>
      </c>
      <c r="T42" s="114">
        <v>24805</v>
      </c>
      <c r="U42" s="114">
        <v>134683</v>
      </c>
      <c r="V42" s="114">
        <v>7860</v>
      </c>
      <c r="W42" s="114">
        <v>8120</v>
      </c>
      <c r="X42" s="114">
        <v>137885</v>
      </c>
      <c r="Y42" s="114">
        <v>59138</v>
      </c>
      <c r="Z42" s="114">
        <v>6386</v>
      </c>
      <c r="AA42" s="114">
        <v>92532</v>
      </c>
      <c r="AB42" s="114">
        <v>23989</v>
      </c>
      <c r="AC42" s="114">
        <v>116572</v>
      </c>
      <c r="AD42" s="114">
        <v>130752</v>
      </c>
      <c r="AE42" s="114">
        <v>160463</v>
      </c>
      <c r="AF42" s="114">
        <v>15490</v>
      </c>
      <c r="AG42" s="114">
        <v>59941</v>
      </c>
      <c r="AH42" s="114">
        <v>62714</v>
      </c>
      <c r="AI42" s="114">
        <v>0</v>
      </c>
      <c r="AJ42" s="114">
        <v>1877</v>
      </c>
      <c r="AK42" s="115">
        <f t="shared" si="9"/>
        <v>1260316</v>
      </c>
      <c r="AL42" s="6"/>
      <c r="AM42" s="129"/>
      <c r="AN42" s="20"/>
      <c r="AO42" s="20"/>
      <c r="AP42" s="131"/>
      <c r="AQ42" s="20"/>
      <c r="AR42" s="6"/>
      <c r="AS42" s="6"/>
      <c r="AT42" s="6"/>
      <c r="AU42" s="6"/>
      <c r="AV42" s="6"/>
      <c r="AW42" s="6"/>
      <c r="AX42" s="6"/>
      <c r="AY42" s="6"/>
      <c r="AZ42" s="130"/>
    </row>
    <row r="43" spans="1:51" ht="13.5">
      <c r="A43" s="90">
        <v>53</v>
      </c>
      <c r="B43" s="99" t="s">
        <v>225</v>
      </c>
      <c r="C43" s="114">
        <v>43258</v>
      </c>
      <c r="D43" s="114">
        <v>6676</v>
      </c>
      <c r="E43" s="114">
        <v>5514</v>
      </c>
      <c r="F43" s="114">
        <v>784</v>
      </c>
      <c r="G43" s="114">
        <v>33721</v>
      </c>
      <c r="H43" s="114">
        <v>3332</v>
      </c>
      <c r="I43" s="114">
        <v>26196</v>
      </c>
      <c r="J43" s="114">
        <v>41016</v>
      </c>
      <c r="K43" s="114">
        <v>301</v>
      </c>
      <c r="L43" s="114">
        <v>3758</v>
      </c>
      <c r="M43" s="114">
        <v>588</v>
      </c>
      <c r="N43" s="114">
        <v>280</v>
      </c>
      <c r="O43" s="114">
        <v>4588</v>
      </c>
      <c r="P43" s="114">
        <v>9063</v>
      </c>
      <c r="Q43" s="114">
        <v>9357</v>
      </c>
      <c r="R43" s="114">
        <v>579</v>
      </c>
      <c r="S43" s="114">
        <v>992</v>
      </c>
      <c r="T43" s="114">
        <v>10853</v>
      </c>
      <c r="U43" s="114">
        <v>20275</v>
      </c>
      <c r="V43" s="114">
        <v>24313</v>
      </c>
      <c r="W43" s="114">
        <v>4894</v>
      </c>
      <c r="X43" s="114">
        <v>97242</v>
      </c>
      <c r="Y43" s="114">
        <v>57183</v>
      </c>
      <c r="Z43" s="114">
        <v>128667</v>
      </c>
      <c r="AA43" s="114">
        <v>22195</v>
      </c>
      <c r="AB43" s="114">
        <v>10821</v>
      </c>
      <c r="AC43" s="114">
        <v>0</v>
      </c>
      <c r="AD43" s="114">
        <v>11231</v>
      </c>
      <c r="AE43" s="114">
        <v>30133</v>
      </c>
      <c r="AF43" s="114">
        <v>3363</v>
      </c>
      <c r="AG43" s="114">
        <v>25590</v>
      </c>
      <c r="AH43" s="114">
        <v>43807</v>
      </c>
      <c r="AI43" s="114">
        <v>0</v>
      </c>
      <c r="AJ43" s="114">
        <v>2195</v>
      </c>
      <c r="AK43" s="115">
        <f t="shared" si="9"/>
        <v>682765</v>
      </c>
      <c r="AL43" s="6"/>
      <c r="AM43" s="129"/>
      <c r="AN43" s="20"/>
      <c r="AO43" s="6"/>
      <c r="AP43" s="129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3.5">
      <c r="A44" s="90">
        <v>54</v>
      </c>
      <c r="B44" s="99" t="s">
        <v>374</v>
      </c>
      <c r="C44" s="114">
        <v>17463</v>
      </c>
      <c r="D44" s="114">
        <v>579</v>
      </c>
      <c r="E44" s="114">
        <v>2250</v>
      </c>
      <c r="F44" s="114">
        <v>337</v>
      </c>
      <c r="G44" s="114">
        <v>12665</v>
      </c>
      <c r="H44" s="114">
        <v>2193</v>
      </c>
      <c r="I44" s="114">
        <v>15975</v>
      </c>
      <c r="J44" s="114">
        <v>44880</v>
      </c>
      <c r="K44" s="114">
        <v>165</v>
      </c>
      <c r="L44" s="114">
        <v>3119</v>
      </c>
      <c r="M44" s="114">
        <v>750</v>
      </c>
      <c r="N44" s="114">
        <v>264</v>
      </c>
      <c r="O44" s="114">
        <v>2342</v>
      </c>
      <c r="P44" s="114">
        <v>8334</v>
      </c>
      <c r="Q44" s="114">
        <v>13222</v>
      </c>
      <c r="R44" s="114">
        <v>677</v>
      </c>
      <c r="S44" s="114">
        <v>826</v>
      </c>
      <c r="T44" s="114">
        <v>7659</v>
      </c>
      <c r="U44" s="114">
        <v>19260</v>
      </c>
      <c r="V44" s="114">
        <v>27923</v>
      </c>
      <c r="W44" s="114">
        <v>4926</v>
      </c>
      <c r="X44" s="114">
        <v>20009</v>
      </c>
      <c r="Y44" s="114">
        <v>19124</v>
      </c>
      <c r="Z44" s="114">
        <v>90649</v>
      </c>
      <c r="AA44" s="114">
        <v>12110</v>
      </c>
      <c r="AB44" s="114">
        <v>17362</v>
      </c>
      <c r="AC44" s="114">
        <v>69539</v>
      </c>
      <c r="AD44" s="114">
        <v>27090</v>
      </c>
      <c r="AE44" s="114">
        <v>21576</v>
      </c>
      <c r="AF44" s="114">
        <v>1890</v>
      </c>
      <c r="AG44" s="114">
        <v>22191</v>
      </c>
      <c r="AH44" s="114">
        <v>19658</v>
      </c>
      <c r="AI44" s="114">
        <v>0</v>
      </c>
      <c r="AJ44" s="114">
        <v>2132</v>
      </c>
      <c r="AK44" s="115">
        <f t="shared" si="9"/>
        <v>509139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21">
      <c r="A45" s="90">
        <v>55</v>
      </c>
      <c r="B45" s="99" t="s">
        <v>375</v>
      </c>
      <c r="C45" s="114">
        <v>7040</v>
      </c>
      <c r="D45" s="114">
        <v>449</v>
      </c>
      <c r="E45" s="114">
        <v>1499</v>
      </c>
      <c r="F45" s="114">
        <v>249</v>
      </c>
      <c r="G45" s="114">
        <v>87169</v>
      </c>
      <c r="H45" s="114">
        <v>1506</v>
      </c>
      <c r="I45" s="114">
        <v>8951</v>
      </c>
      <c r="J45" s="114">
        <v>10903</v>
      </c>
      <c r="K45" s="114">
        <v>58</v>
      </c>
      <c r="L45" s="114">
        <v>1314</v>
      </c>
      <c r="M45" s="114">
        <v>437</v>
      </c>
      <c r="N45" s="114">
        <v>146</v>
      </c>
      <c r="O45" s="114">
        <v>1668</v>
      </c>
      <c r="P45" s="114">
        <v>2176</v>
      </c>
      <c r="Q45" s="114">
        <v>2792</v>
      </c>
      <c r="R45" s="114">
        <v>238</v>
      </c>
      <c r="S45" s="114">
        <v>278</v>
      </c>
      <c r="T45" s="114">
        <v>3364</v>
      </c>
      <c r="U45" s="114">
        <v>17748</v>
      </c>
      <c r="V45" s="114">
        <v>8774</v>
      </c>
      <c r="W45" s="114">
        <v>1567</v>
      </c>
      <c r="X45" s="114">
        <v>18893</v>
      </c>
      <c r="Y45" s="114">
        <v>7788</v>
      </c>
      <c r="Z45" s="114">
        <v>16534</v>
      </c>
      <c r="AA45" s="114">
        <v>7265</v>
      </c>
      <c r="AB45" s="114">
        <v>3353</v>
      </c>
      <c r="AC45" s="114">
        <v>285</v>
      </c>
      <c r="AD45" s="114">
        <v>1378</v>
      </c>
      <c r="AE45" s="114">
        <v>4243</v>
      </c>
      <c r="AF45" s="114">
        <v>1006</v>
      </c>
      <c r="AG45" s="114">
        <v>7999</v>
      </c>
      <c r="AH45" s="114">
        <v>15919</v>
      </c>
      <c r="AI45" s="114">
        <v>0</v>
      </c>
      <c r="AJ45" s="114">
        <v>293</v>
      </c>
      <c r="AK45" s="115">
        <f t="shared" si="9"/>
        <v>243282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3.5">
      <c r="A46" s="90">
        <v>56</v>
      </c>
      <c r="B46" s="99" t="s">
        <v>228</v>
      </c>
      <c r="C46" s="114">
        <v>-912</v>
      </c>
      <c r="D46" s="114">
        <v>-736</v>
      </c>
      <c r="E46" s="114">
        <v>-160</v>
      </c>
      <c r="F46" s="114">
        <v>-3</v>
      </c>
      <c r="G46" s="114">
        <v>-4390</v>
      </c>
      <c r="H46" s="114">
        <v>-42</v>
      </c>
      <c r="I46" s="114">
        <v>-126</v>
      </c>
      <c r="J46" s="114">
        <v>-100</v>
      </c>
      <c r="K46" s="114">
        <v>-1</v>
      </c>
      <c r="L46" s="114">
        <v>-19</v>
      </c>
      <c r="M46" s="114">
        <v>-3</v>
      </c>
      <c r="N46" s="114">
        <v>-2</v>
      </c>
      <c r="O46" s="114">
        <v>-23</v>
      </c>
      <c r="P46" s="114">
        <v>-51</v>
      </c>
      <c r="Q46" s="114">
        <v>-52</v>
      </c>
      <c r="R46" s="114">
        <v>-12</v>
      </c>
      <c r="S46" s="114">
        <v>-7</v>
      </c>
      <c r="T46" s="114">
        <v>-49</v>
      </c>
      <c r="U46" s="114">
        <v>-160</v>
      </c>
      <c r="V46" s="114">
        <v>-176</v>
      </c>
      <c r="W46" s="114">
        <v>-1079</v>
      </c>
      <c r="X46" s="114">
        <v>-734</v>
      </c>
      <c r="Y46" s="114">
        <v>-8047</v>
      </c>
      <c r="Z46" s="114">
        <v>-1219</v>
      </c>
      <c r="AA46" s="114">
        <v>-860</v>
      </c>
      <c r="AB46" s="114">
        <v>-38</v>
      </c>
      <c r="AC46" s="114">
        <v>0</v>
      </c>
      <c r="AD46" s="114">
        <v>-59</v>
      </c>
      <c r="AE46" s="114">
        <v>-9542</v>
      </c>
      <c r="AF46" s="114">
        <v>-1770</v>
      </c>
      <c r="AG46" s="114">
        <v>-409</v>
      </c>
      <c r="AH46" s="114">
        <v>-108</v>
      </c>
      <c r="AI46" s="114">
        <v>0</v>
      </c>
      <c r="AJ46" s="114">
        <v>-11</v>
      </c>
      <c r="AK46" s="115">
        <f t="shared" si="9"/>
        <v>-30900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3.5">
      <c r="A47" s="109">
        <v>57</v>
      </c>
      <c r="B47" s="100" t="s">
        <v>229</v>
      </c>
      <c r="C47" s="125">
        <f aca="true" t="shared" si="10" ref="C47:AJ47">SUM(C41:C46)</f>
        <v>72824</v>
      </c>
      <c r="D47" s="125">
        <f t="shared" si="10"/>
        <v>9508</v>
      </c>
      <c r="E47" s="125">
        <f t="shared" si="10"/>
        <v>16918</v>
      </c>
      <c r="F47" s="125">
        <f t="shared" si="10"/>
        <v>2303</v>
      </c>
      <c r="G47" s="125">
        <f t="shared" si="10"/>
        <v>160182</v>
      </c>
      <c r="H47" s="125">
        <f t="shared" si="10"/>
        <v>19284</v>
      </c>
      <c r="I47" s="125">
        <f t="shared" si="10"/>
        <v>99513</v>
      </c>
      <c r="J47" s="125">
        <f t="shared" si="10"/>
        <v>146133</v>
      </c>
      <c r="K47" s="125">
        <f t="shared" si="10"/>
        <v>1000</v>
      </c>
      <c r="L47" s="125">
        <f t="shared" si="10"/>
        <v>17718</v>
      </c>
      <c r="M47" s="125">
        <f t="shared" si="10"/>
        <v>3620</v>
      </c>
      <c r="N47" s="125">
        <f t="shared" si="10"/>
        <v>1229</v>
      </c>
      <c r="O47" s="125">
        <f t="shared" si="10"/>
        <v>21894</v>
      </c>
      <c r="P47" s="125">
        <f t="shared" si="10"/>
        <v>50135</v>
      </c>
      <c r="Q47" s="125">
        <f t="shared" si="10"/>
        <v>54634</v>
      </c>
      <c r="R47" s="125">
        <f t="shared" si="10"/>
        <v>4269</v>
      </c>
      <c r="S47" s="125">
        <f t="shared" si="10"/>
        <v>5495</v>
      </c>
      <c r="T47" s="125">
        <f t="shared" si="10"/>
        <v>49808</v>
      </c>
      <c r="U47" s="125">
        <f t="shared" si="10"/>
        <v>197930</v>
      </c>
      <c r="V47" s="125">
        <f t="shared" si="10"/>
        <v>71241</v>
      </c>
      <c r="W47" s="125">
        <f t="shared" si="10"/>
        <v>19080</v>
      </c>
      <c r="X47" s="125">
        <f t="shared" si="10"/>
        <v>281743</v>
      </c>
      <c r="Y47" s="125">
        <f t="shared" si="10"/>
        <v>142139</v>
      </c>
      <c r="Z47" s="125">
        <f t="shared" si="10"/>
        <v>241990</v>
      </c>
      <c r="AA47" s="125">
        <f t="shared" si="10"/>
        <v>138800</v>
      </c>
      <c r="AB47" s="125">
        <f t="shared" si="10"/>
        <v>61622</v>
      </c>
      <c r="AC47" s="125">
        <f t="shared" si="10"/>
        <v>190157</v>
      </c>
      <c r="AD47" s="125">
        <f t="shared" si="10"/>
        <v>172460</v>
      </c>
      <c r="AE47" s="125">
        <f t="shared" si="10"/>
        <v>212166</v>
      </c>
      <c r="AF47" s="125">
        <f t="shared" si="10"/>
        <v>21146</v>
      </c>
      <c r="AG47" s="125">
        <f t="shared" si="10"/>
        <v>120719</v>
      </c>
      <c r="AH47" s="125">
        <f t="shared" si="10"/>
        <v>148402</v>
      </c>
      <c r="AI47" s="125">
        <f t="shared" si="10"/>
        <v>0</v>
      </c>
      <c r="AJ47" s="125">
        <f t="shared" si="10"/>
        <v>6960</v>
      </c>
      <c r="AK47" s="126">
        <f t="shared" si="9"/>
        <v>2763022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ht="14.25" thickBot="1">
      <c r="A48" s="92">
        <v>58</v>
      </c>
      <c r="B48" s="110" t="s">
        <v>234</v>
      </c>
      <c r="C48" s="127">
        <v>134401</v>
      </c>
      <c r="D48" s="127">
        <v>15592</v>
      </c>
      <c r="E48" s="127">
        <v>26651</v>
      </c>
      <c r="F48" s="127">
        <v>5937</v>
      </c>
      <c r="G48" s="127">
        <v>330007</v>
      </c>
      <c r="H48" s="127">
        <v>44785</v>
      </c>
      <c r="I48" s="127">
        <v>295905</v>
      </c>
      <c r="J48" s="127">
        <v>363102</v>
      </c>
      <c r="K48" s="127">
        <v>2612</v>
      </c>
      <c r="L48" s="127">
        <v>39329</v>
      </c>
      <c r="M48" s="127">
        <v>11841</v>
      </c>
      <c r="N48" s="127">
        <v>2906</v>
      </c>
      <c r="O48" s="127">
        <v>48870</v>
      </c>
      <c r="P48" s="127">
        <v>103896</v>
      </c>
      <c r="Q48" s="127">
        <v>183802</v>
      </c>
      <c r="R48" s="127">
        <v>9180</v>
      </c>
      <c r="S48" s="127">
        <v>13110</v>
      </c>
      <c r="T48" s="127">
        <v>114121</v>
      </c>
      <c r="U48" s="127">
        <v>403790</v>
      </c>
      <c r="V48" s="127">
        <v>108993</v>
      </c>
      <c r="W48" s="127">
        <v>30811</v>
      </c>
      <c r="X48" s="127">
        <v>379464</v>
      </c>
      <c r="Y48" s="127">
        <v>205965</v>
      </c>
      <c r="Z48" s="127">
        <v>277684</v>
      </c>
      <c r="AA48" s="127">
        <v>276892</v>
      </c>
      <c r="AB48" s="127">
        <v>102832</v>
      </c>
      <c r="AC48" s="127">
        <v>247485</v>
      </c>
      <c r="AD48" s="127">
        <v>214890</v>
      </c>
      <c r="AE48" s="127">
        <v>348842</v>
      </c>
      <c r="AF48" s="127">
        <v>32183</v>
      </c>
      <c r="AG48" s="127">
        <v>212120</v>
      </c>
      <c r="AH48" s="127">
        <v>258163</v>
      </c>
      <c r="AI48" s="127">
        <v>9924</v>
      </c>
      <c r="AJ48" s="127">
        <v>20324</v>
      </c>
      <c r="AK48" s="128">
        <f t="shared" si="9"/>
        <v>4876409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ht="13.5">
      <c r="A49" s="87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ht="13.5">
      <c r="A50" s="87"/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ht="13.5">
      <c r="A51" s="88"/>
    </row>
    <row r="52" ht="13.5">
      <c r="A52" s="88"/>
    </row>
    <row r="53" spans="46:49" ht="13.5">
      <c r="AT53" s="2"/>
      <c r="AU53" s="2"/>
      <c r="AV53" s="132"/>
      <c r="AW53" s="132"/>
    </row>
    <row r="54" spans="46:49" ht="13.5">
      <c r="AT54" s="133"/>
      <c r="AU54" s="132"/>
      <c r="AV54" s="134"/>
      <c r="AW54" s="134"/>
    </row>
    <row r="55" spans="46:49" ht="13.5">
      <c r="AT55" s="133"/>
      <c r="AU55" s="132"/>
      <c r="AV55" s="134"/>
      <c r="AW55" s="134"/>
    </row>
    <row r="56" spans="46:49" ht="13.5">
      <c r="AT56" s="133"/>
      <c r="AU56" s="132"/>
      <c r="AV56" s="134"/>
      <c r="AW56" s="134"/>
    </row>
    <row r="57" spans="46:49" ht="13.5">
      <c r="AT57" s="133"/>
      <c r="AU57" s="132"/>
      <c r="AV57" s="134"/>
      <c r="AW57" s="134"/>
    </row>
    <row r="58" spans="46:49" ht="13.5">
      <c r="AT58" s="133"/>
      <c r="AU58" s="132"/>
      <c r="AV58" s="134"/>
      <c r="AW58" s="134"/>
    </row>
    <row r="59" spans="46:49" ht="13.5">
      <c r="AT59" s="133"/>
      <c r="AU59" s="132"/>
      <c r="AV59" s="134"/>
      <c r="AW59" s="134"/>
    </row>
    <row r="60" spans="46:49" ht="13.5">
      <c r="AT60" s="133"/>
      <c r="AU60" s="132"/>
      <c r="AV60" s="134"/>
      <c r="AW60" s="134"/>
    </row>
    <row r="61" spans="46:49" ht="13.5">
      <c r="AT61" s="133"/>
      <c r="AU61" s="132"/>
      <c r="AV61" s="134"/>
      <c r="AW61" s="134"/>
    </row>
    <row r="62" spans="46:49" ht="13.5">
      <c r="AT62" s="133"/>
      <c r="AU62" s="132"/>
      <c r="AV62" s="134"/>
      <c r="AW62" s="134"/>
    </row>
    <row r="63" spans="46:49" ht="13.5">
      <c r="AT63" s="133"/>
      <c r="AU63" s="132"/>
      <c r="AV63" s="134"/>
      <c r="AW63" s="134"/>
    </row>
    <row r="64" spans="46:49" ht="13.5">
      <c r="AT64" s="133"/>
      <c r="AU64" s="132"/>
      <c r="AV64" s="134"/>
      <c r="AW64" s="134"/>
    </row>
    <row r="65" spans="46:49" ht="13.5">
      <c r="AT65" s="133"/>
      <c r="AU65" s="132"/>
      <c r="AV65" s="134"/>
      <c r="AW65" s="134"/>
    </row>
    <row r="66" spans="46:49" ht="13.5">
      <c r="AT66" s="133"/>
      <c r="AU66" s="132"/>
      <c r="AV66" s="134"/>
      <c r="AW66" s="134"/>
    </row>
    <row r="67" spans="46:49" ht="13.5">
      <c r="AT67" s="133"/>
      <c r="AU67" s="132"/>
      <c r="AV67" s="134"/>
      <c r="AW67" s="134"/>
    </row>
    <row r="68" spans="46:49" ht="13.5">
      <c r="AT68" s="133"/>
      <c r="AU68" s="132"/>
      <c r="AV68" s="134"/>
      <c r="AW68" s="134"/>
    </row>
    <row r="69" spans="46:49" ht="13.5">
      <c r="AT69" s="133"/>
      <c r="AU69" s="132"/>
      <c r="AV69" s="134"/>
      <c r="AW69" s="134"/>
    </row>
    <row r="70" spans="46:49" ht="13.5">
      <c r="AT70" s="133"/>
      <c r="AU70" s="132"/>
      <c r="AV70" s="134"/>
      <c r="AW70" s="134"/>
    </row>
    <row r="71" spans="46:49" ht="13.5">
      <c r="AT71" s="133"/>
      <c r="AU71" s="132"/>
      <c r="AV71" s="134"/>
      <c r="AW71" s="134"/>
    </row>
    <row r="72" spans="46:49" ht="13.5">
      <c r="AT72" s="133"/>
      <c r="AU72" s="132"/>
      <c r="AV72" s="134"/>
      <c r="AW72" s="134"/>
    </row>
    <row r="73" spans="46:49" ht="13.5">
      <c r="AT73" s="133"/>
      <c r="AU73" s="132"/>
      <c r="AV73" s="134"/>
      <c r="AW73" s="134"/>
    </row>
    <row r="74" spans="46:49" ht="13.5">
      <c r="AT74" s="133"/>
      <c r="AU74" s="132"/>
      <c r="AV74" s="134"/>
      <c r="AW74" s="134"/>
    </row>
    <row r="75" spans="46:49" ht="13.5">
      <c r="AT75" s="133"/>
      <c r="AU75" s="132"/>
      <c r="AV75" s="134"/>
      <c r="AW75" s="134"/>
    </row>
    <row r="76" spans="46:49" ht="13.5">
      <c r="AT76" s="133"/>
      <c r="AU76" s="132"/>
      <c r="AV76" s="134"/>
      <c r="AW76" s="134"/>
    </row>
    <row r="77" spans="46:49" ht="13.5">
      <c r="AT77" s="133"/>
      <c r="AU77" s="132"/>
      <c r="AV77" s="134"/>
      <c r="AW77" s="134"/>
    </row>
    <row r="78" spans="46:49" ht="14.25" thickBot="1">
      <c r="AT78" s="133"/>
      <c r="AU78" s="132"/>
      <c r="AV78" s="134"/>
      <c r="AW78" s="134"/>
    </row>
    <row r="79" spans="46:59" ht="13.5">
      <c r="AT79" s="133"/>
      <c r="AU79" s="132"/>
      <c r="AV79" s="134"/>
      <c r="AW79" s="134"/>
      <c r="BB79" s="147"/>
      <c r="BC79" s="148"/>
      <c r="BD79" s="149" t="s">
        <v>104</v>
      </c>
      <c r="BE79" s="149" t="s">
        <v>105</v>
      </c>
      <c r="BF79" s="149"/>
      <c r="BG79" s="150"/>
    </row>
    <row r="80" spans="46:59" ht="13.5">
      <c r="AT80" s="133"/>
      <c r="AU80" s="132"/>
      <c r="AV80" s="134"/>
      <c r="AW80" s="134"/>
      <c r="BB80" s="151"/>
      <c r="BC80" s="11"/>
      <c r="BD80" s="2" t="s">
        <v>218</v>
      </c>
      <c r="BE80" s="2" t="s">
        <v>221</v>
      </c>
      <c r="BF80" s="2"/>
      <c r="BG80" s="152"/>
    </row>
    <row r="81" spans="46:59" ht="13.5">
      <c r="AT81" s="133"/>
      <c r="AU81" s="132"/>
      <c r="AV81" s="134"/>
      <c r="AW81" s="134"/>
      <c r="BB81" s="153" t="s">
        <v>0</v>
      </c>
      <c r="BC81" s="12" t="s">
        <v>106</v>
      </c>
      <c r="BD81" s="2">
        <v>60080</v>
      </c>
      <c r="BE81" s="2">
        <v>-48337</v>
      </c>
      <c r="BF81" s="2"/>
      <c r="BG81" s="152"/>
    </row>
    <row r="82" spans="46:59" ht="13.5">
      <c r="AT82" s="133"/>
      <c r="AU82" s="132"/>
      <c r="AV82" s="134"/>
      <c r="AW82" s="134"/>
      <c r="BB82" s="153" t="s">
        <v>1</v>
      </c>
      <c r="BC82" s="12" t="s">
        <v>107</v>
      </c>
      <c r="BD82" s="2">
        <v>12895</v>
      </c>
      <c r="BE82" s="2">
        <v>-1788</v>
      </c>
      <c r="BF82" s="2"/>
      <c r="BG82" s="152"/>
    </row>
    <row r="83" spans="46:59" ht="21">
      <c r="AT83" s="133"/>
      <c r="AU83" s="132"/>
      <c r="AV83" s="134"/>
      <c r="AW83" s="134"/>
      <c r="BB83" s="153" t="s">
        <v>2</v>
      </c>
      <c r="BC83" s="12" t="s">
        <v>108</v>
      </c>
      <c r="BD83" s="2">
        <v>0</v>
      </c>
      <c r="BE83" s="2">
        <v>-142</v>
      </c>
      <c r="BF83" s="2"/>
      <c r="BG83" s="152"/>
    </row>
    <row r="84" spans="46:59" ht="13.5">
      <c r="AT84" s="133"/>
      <c r="AU84" s="132"/>
      <c r="AV84" s="134"/>
      <c r="AW84" s="134"/>
      <c r="BB84" s="153" t="s">
        <v>3</v>
      </c>
      <c r="BC84" s="12" t="s">
        <v>109</v>
      </c>
      <c r="BD84" s="2">
        <v>9003</v>
      </c>
      <c r="BE84" s="2">
        <v>-13504</v>
      </c>
      <c r="BF84" s="2"/>
      <c r="BG84" s="152"/>
    </row>
    <row r="85" spans="46:59" ht="13.5">
      <c r="AT85" s="133"/>
      <c r="AU85" s="132"/>
      <c r="AV85" s="134"/>
      <c r="AW85" s="134"/>
      <c r="BB85" s="153" t="s">
        <v>4</v>
      </c>
      <c r="BC85" s="12" t="s">
        <v>110</v>
      </c>
      <c r="BD85" s="2">
        <v>26615</v>
      </c>
      <c r="BE85" s="2">
        <v>-15804</v>
      </c>
      <c r="BF85" s="2"/>
      <c r="BG85" s="152"/>
    </row>
    <row r="86" spans="46:59" ht="13.5">
      <c r="AT86" s="133"/>
      <c r="AU86" s="132"/>
      <c r="AV86" s="134"/>
      <c r="AW86" s="134"/>
      <c r="BB86" s="153" t="s">
        <v>5</v>
      </c>
      <c r="BC86" s="12" t="s">
        <v>111</v>
      </c>
      <c r="BD86" s="2">
        <v>0</v>
      </c>
      <c r="BE86" s="2">
        <v>-1729</v>
      </c>
      <c r="BF86" s="2"/>
      <c r="BG86" s="152"/>
    </row>
    <row r="87" spans="46:59" ht="13.5">
      <c r="AT87" s="133"/>
      <c r="AU87" s="132"/>
      <c r="AV87" s="134"/>
      <c r="AW87" s="134"/>
      <c r="BB87" s="153" t="s">
        <v>6</v>
      </c>
      <c r="BC87" s="12" t="s">
        <v>112</v>
      </c>
      <c r="BD87" s="2">
        <v>4831</v>
      </c>
      <c r="BE87" s="2">
        <v>-9805</v>
      </c>
      <c r="BF87" s="2"/>
      <c r="BG87" s="152"/>
    </row>
    <row r="88" spans="46:59" ht="13.5">
      <c r="AT88" s="2"/>
      <c r="AU88" s="2"/>
      <c r="AV88" s="2"/>
      <c r="AW88" s="2"/>
      <c r="BB88" s="153" t="s">
        <v>7</v>
      </c>
      <c r="BC88" s="12" t="s">
        <v>113</v>
      </c>
      <c r="BD88" s="2">
        <v>0</v>
      </c>
      <c r="BE88" s="2">
        <v>-1329</v>
      </c>
      <c r="BF88" s="2"/>
      <c r="BG88" s="152"/>
    </row>
    <row r="89" spans="54:59" ht="21">
      <c r="BB89" s="153" t="s">
        <v>8</v>
      </c>
      <c r="BC89" s="12" t="s">
        <v>114</v>
      </c>
      <c r="BD89" s="2">
        <v>0</v>
      </c>
      <c r="BE89" s="2">
        <v>-5900</v>
      </c>
      <c r="BF89" s="2"/>
      <c r="BG89" s="152"/>
    </row>
    <row r="90" spans="54:59" ht="13.5">
      <c r="BB90" s="153" t="s">
        <v>9</v>
      </c>
      <c r="BC90" s="12" t="s">
        <v>115</v>
      </c>
      <c r="BD90" s="2">
        <v>104045</v>
      </c>
      <c r="BE90" s="2">
        <v>-96163</v>
      </c>
      <c r="BF90" s="2"/>
      <c r="BG90" s="152"/>
    </row>
    <row r="91" spans="54:59" ht="13.5">
      <c r="BB91" s="153" t="s">
        <v>10</v>
      </c>
      <c r="BC91" s="12" t="s">
        <v>116</v>
      </c>
      <c r="BD91" s="2">
        <v>55103</v>
      </c>
      <c r="BE91" s="2">
        <v>-35542</v>
      </c>
      <c r="BF91" s="2"/>
      <c r="BG91" s="152"/>
    </row>
    <row r="92" spans="54:59" ht="31.5">
      <c r="BB92" s="153" t="s">
        <v>11</v>
      </c>
      <c r="BC92" s="12" t="s">
        <v>117</v>
      </c>
      <c r="BD92" s="2">
        <v>303</v>
      </c>
      <c r="BE92" s="2">
        <v>-6853</v>
      </c>
      <c r="BF92" s="2"/>
      <c r="BG92" s="152"/>
    </row>
    <row r="93" spans="54:59" ht="13.5">
      <c r="BB93" s="153" t="s">
        <v>12</v>
      </c>
      <c r="BC93" s="12" t="s">
        <v>118</v>
      </c>
      <c r="BD93" s="2">
        <v>98690</v>
      </c>
      <c r="BE93" s="2">
        <v>-16005</v>
      </c>
      <c r="BF93" s="2"/>
      <c r="BG93" s="152"/>
    </row>
    <row r="94" spans="54:59" ht="21">
      <c r="BB94" s="154" t="s">
        <v>13</v>
      </c>
      <c r="BC94" s="13" t="s">
        <v>119</v>
      </c>
      <c r="BD94" s="140">
        <v>24471</v>
      </c>
      <c r="BE94" s="140">
        <v>-15000</v>
      </c>
      <c r="BF94" s="2"/>
      <c r="BG94" s="152"/>
    </row>
    <row r="95" spans="54:59" ht="31.5">
      <c r="BB95" s="154" t="s">
        <v>14</v>
      </c>
      <c r="BC95" s="13" t="s">
        <v>120</v>
      </c>
      <c r="BD95" s="141">
        <v>18726</v>
      </c>
      <c r="BE95" s="141">
        <v>-25000</v>
      </c>
      <c r="BF95" s="2">
        <f>SUM(BD94:BD95)</f>
        <v>43197</v>
      </c>
      <c r="BG95" s="152">
        <f>SUM(BE94:BE95)</f>
        <v>-40000</v>
      </c>
    </row>
    <row r="96" spans="54:59" ht="21">
      <c r="BB96" s="153" t="s">
        <v>15</v>
      </c>
      <c r="BC96" s="12" t="s">
        <v>121</v>
      </c>
      <c r="BD96" s="2">
        <v>46272</v>
      </c>
      <c r="BE96" s="2">
        <v>-25803</v>
      </c>
      <c r="BF96" s="2"/>
      <c r="BG96" s="152"/>
    </row>
    <row r="97" spans="54:59" ht="21">
      <c r="BB97" s="153" t="s">
        <v>16</v>
      </c>
      <c r="BC97" s="12" t="s">
        <v>122</v>
      </c>
      <c r="BD97" s="2">
        <v>64960</v>
      </c>
      <c r="BE97" s="2">
        <v>-17234</v>
      </c>
      <c r="BF97" s="2"/>
      <c r="BG97" s="152"/>
    </row>
    <row r="98" spans="54:59" ht="31.5">
      <c r="BB98" s="153" t="s">
        <v>17</v>
      </c>
      <c r="BC98" s="12" t="s">
        <v>123</v>
      </c>
      <c r="BD98" s="2">
        <v>117483</v>
      </c>
      <c r="BE98" s="2">
        <v>-35381</v>
      </c>
      <c r="BF98" s="2"/>
      <c r="BG98" s="152"/>
    </row>
    <row r="99" spans="54:59" ht="13.5">
      <c r="BB99" s="153" t="s">
        <v>18</v>
      </c>
      <c r="BC99" s="12" t="s">
        <v>124</v>
      </c>
      <c r="BD99" s="2">
        <v>18763</v>
      </c>
      <c r="BE99" s="2">
        <v>-17799</v>
      </c>
      <c r="BF99" s="2"/>
      <c r="BG99" s="152"/>
    </row>
    <row r="100" spans="54:59" ht="13.5">
      <c r="BB100" s="153" t="s">
        <v>19</v>
      </c>
      <c r="BC100" s="12" t="s">
        <v>125</v>
      </c>
      <c r="BD100" s="2">
        <v>12930</v>
      </c>
      <c r="BE100" s="2">
        <v>-25587</v>
      </c>
      <c r="BF100" s="2"/>
      <c r="BG100" s="152"/>
    </row>
    <row r="101" spans="54:59" ht="13.5">
      <c r="BB101" s="153" t="s">
        <v>20</v>
      </c>
      <c r="BC101" s="12" t="s">
        <v>126</v>
      </c>
      <c r="BD101" s="142">
        <v>2022</v>
      </c>
      <c r="BE101" s="140">
        <v>-4472</v>
      </c>
      <c r="BF101" s="2"/>
      <c r="BG101" s="152"/>
    </row>
    <row r="102" spans="54:59" ht="21">
      <c r="BB102" s="153" t="s">
        <v>21</v>
      </c>
      <c r="BC102" s="12" t="s">
        <v>127</v>
      </c>
      <c r="BD102" s="143">
        <v>69759</v>
      </c>
      <c r="BE102" s="145">
        <v>-16292</v>
      </c>
      <c r="BF102" s="2"/>
      <c r="BG102" s="152"/>
    </row>
    <row r="103" spans="54:59" ht="21">
      <c r="BB103" s="153" t="s">
        <v>22</v>
      </c>
      <c r="BC103" s="12" t="s">
        <v>128</v>
      </c>
      <c r="BD103" s="143">
        <v>0</v>
      </c>
      <c r="BE103" s="145">
        <v>-6071</v>
      </c>
      <c r="BF103" s="2"/>
      <c r="BG103" s="152"/>
    </row>
    <row r="104" spans="54:59" ht="21">
      <c r="BB104" s="153" t="s">
        <v>23</v>
      </c>
      <c r="BC104" s="12" t="s">
        <v>129</v>
      </c>
      <c r="BD104" s="143">
        <v>16556</v>
      </c>
      <c r="BE104" s="145">
        <v>-6644</v>
      </c>
      <c r="BF104" s="2"/>
      <c r="BG104" s="152"/>
    </row>
    <row r="105" spans="54:59" ht="13.5">
      <c r="BB105" s="153" t="s">
        <v>24</v>
      </c>
      <c r="BC105" s="12" t="s">
        <v>130</v>
      </c>
      <c r="BD105" s="143">
        <v>0</v>
      </c>
      <c r="BE105" s="145">
        <v>-2046</v>
      </c>
      <c r="BF105" s="2"/>
      <c r="BG105" s="152"/>
    </row>
    <row r="106" spans="54:59" ht="13.5">
      <c r="BB106" s="153" t="s">
        <v>25</v>
      </c>
      <c r="BC106" s="12" t="s">
        <v>131</v>
      </c>
      <c r="BD106" s="143">
        <v>4200</v>
      </c>
      <c r="BE106" s="145">
        <v>-5904</v>
      </c>
      <c r="BF106" s="2"/>
      <c r="BG106" s="152"/>
    </row>
    <row r="107" spans="54:59" ht="13.5">
      <c r="BB107" s="154" t="s">
        <v>26</v>
      </c>
      <c r="BC107" s="13" t="s">
        <v>132</v>
      </c>
      <c r="BD107" s="143">
        <v>195330</v>
      </c>
      <c r="BE107" s="145">
        <v>-62022</v>
      </c>
      <c r="BF107" s="2"/>
      <c r="BG107" s="152"/>
    </row>
    <row r="108" spans="54:59" ht="31.5">
      <c r="BB108" s="153" t="s">
        <v>27</v>
      </c>
      <c r="BC108" s="12" t="s">
        <v>133</v>
      </c>
      <c r="BD108" s="144">
        <v>4905</v>
      </c>
      <c r="BE108" s="141">
        <v>-34648</v>
      </c>
      <c r="BF108" s="2">
        <f>SUM(BD101:BD108)</f>
        <v>292772</v>
      </c>
      <c r="BG108" s="152">
        <f>SUM(BE101:BE108)</f>
        <v>-138099</v>
      </c>
    </row>
    <row r="109" spans="54:59" ht="13.5">
      <c r="BB109" s="153" t="s">
        <v>28</v>
      </c>
      <c r="BC109" s="12" t="s">
        <v>134</v>
      </c>
      <c r="BD109" s="2">
        <v>9</v>
      </c>
      <c r="BE109" s="2">
        <v>-71520</v>
      </c>
      <c r="BF109" s="2"/>
      <c r="BG109" s="152"/>
    </row>
    <row r="110" spans="54:59" ht="13.5">
      <c r="BB110" s="153" t="s">
        <v>29</v>
      </c>
      <c r="BC110" s="12" t="s">
        <v>135</v>
      </c>
      <c r="BD110" s="2">
        <v>252</v>
      </c>
      <c r="BE110" s="2">
        <v>-2086</v>
      </c>
      <c r="BF110" s="2"/>
      <c r="BG110" s="152"/>
    </row>
    <row r="111" spans="54:59" ht="21">
      <c r="BB111" s="154" t="s">
        <v>30</v>
      </c>
      <c r="BC111" s="13" t="s">
        <v>136</v>
      </c>
      <c r="BD111" s="2">
        <v>41346</v>
      </c>
      <c r="BE111" s="2">
        <v>-50409</v>
      </c>
      <c r="BF111" s="2"/>
      <c r="BG111" s="152"/>
    </row>
    <row r="112" spans="54:59" ht="13.5">
      <c r="BB112" s="153" t="s">
        <v>31</v>
      </c>
      <c r="BC112" s="12" t="s">
        <v>137</v>
      </c>
      <c r="BD112" s="2">
        <v>10202</v>
      </c>
      <c r="BE112" s="2">
        <v>-11658</v>
      </c>
      <c r="BF112" s="2"/>
      <c r="BG112" s="152"/>
    </row>
    <row r="113" spans="54:59" ht="31.5">
      <c r="BB113" s="153" t="s">
        <v>32</v>
      </c>
      <c r="BC113" s="12" t="s">
        <v>138</v>
      </c>
      <c r="BD113" s="2">
        <v>0</v>
      </c>
      <c r="BE113" s="2">
        <v>-4528</v>
      </c>
      <c r="BF113" s="2"/>
      <c r="BG113" s="152"/>
    </row>
    <row r="114" spans="54:59" ht="21">
      <c r="BB114" s="153" t="s">
        <v>33</v>
      </c>
      <c r="BC114" s="12" t="s">
        <v>139</v>
      </c>
      <c r="BD114" s="140">
        <v>927</v>
      </c>
      <c r="BE114" s="140">
        <v>-8543</v>
      </c>
      <c r="BF114" s="2"/>
      <c r="BG114" s="152"/>
    </row>
    <row r="115" spans="54:59" ht="31.5">
      <c r="BB115" s="153" t="s">
        <v>34</v>
      </c>
      <c r="BC115" s="12" t="s">
        <v>140</v>
      </c>
      <c r="BD115" s="145">
        <v>18405</v>
      </c>
      <c r="BE115" s="145">
        <v>-11784</v>
      </c>
      <c r="BF115" s="2"/>
      <c r="BG115" s="152"/>
    </row>
    <row r="116" spans="54:59" ht="13.5">
      <c r="BB116" s="154" t="s">
        <v>35</v>
      </c>
      <c r="BC116" s="13" t="s">
        <v>141</v>
      </c>
      <c r="BD116" s="145">
        <v>16</v>
      </c>
      <c r="BE116" s="145">
        <v>-3330</v>
      </c>
      <c r="BF116" s="2"/>
      <c r="BG116" s="152"/>
    </row>
    <row r="117" spans="54:59" ht="31.5">
      <c r="BB117" s="153" t="s">
        <v>36</v>
      </c>
      <c r="BC117" s="12" t="s">
        <v>142</v>
      </c>
      <c r="BD117" s="141">
        <v>6185</v>
      </c>
      <c r="BE117" s="141">
        <v>-7324</v>
      </c>
      <c r="BF117" s="2">
        <f>SUM(BD114:BD117)</f>
        <v>25533</v>
      </c>
      <c r="BG117" s="152">
        <f>SUM(BE114:BE117)</f>
        <v>-30981</v>
      </c>
    </row>
    <row r="118" spans="54:59" ht="13.5">
      <c r="BB118" s="154" t="s">
        <v>37</v>
      </c>
      <c r="BC118" s="13" t="s">
        <v>143</v>
      </c>
      <c r="BD118" s="140">
        <v>6779</v>
      </c>
      <c r="BE118" s="140">
        <v>-566</v>
      </c>
      <c r="BF118" s="2"/>
      <c r="BG118" s="152"/>
    </row>
    <row r="119" spans="54:59" ht="13.5">
      <c r="BB119" s="153" t="s">
        <v>38</v>
      </c>
      <c r="BC119" s="12" t="s">
        <v>144</v>
      </c>
      <c r="BD119" s="145">
        <v>0</v>
      </c>
      <c r="BE119" s="145">
        <v>-19176</v>
      </c>
      <c r="BF119" s="2"/>
      <c r="BG119" s="152"/>
    </row>
    <row r="120" spans="54:59" ht="13.5">
      <c r="BB120" s="153" t="s">
        <v>39</v>
      </c>
      <c r="BC120" s="12" t="s">
        <v>145</v>
      </c>
      <c r="BD120" s="145">
        <v>0</v>
      </c>
      <c r="BE120" s="145">
        <v>-6453</v>
      </c>
      <c r="BF120" s="2"/>
      <c r="BG120" s="152"/>
    </row>
    <row r="121" spans="54:59" ht="21">
      <c r="BB121" s="153" t="s">
        <v>40</v>
      </c>
      <c r="BC121" s="12" t="s">
        <v>146</v>
      </c>
      <c r="BD121" s="141">
        <v>0</v>
      </c>
      <c r="BE121" s="141">
        <v>-6246</v>
      </c>
      <c r="BF121" s="2">
        <f>SUM(BD118:BD121)</f>
        <v>6779</v>
      </c>
      <c r="BG121" s="152">
        <f>SUM(BE118:BE121)</f>
        <v>-32441</v>
      </c>
    </row>
    <row r="122" spans="54:59" ht="21">
      <c r="BB122" s="153" t="s">
        <v>41</v>
      </c>
      <c r="BC122" s="12" t="s">
        <v>147</v>
      </c>
      <c r="BD122" s="2">
        <v>492</v>
      </c>
      <c r="BE122" s="2">
        <v>-13753</v>
      </c>
      <c r="BF122" s="2"/>
      <c r="BG122" s="152"/>
    </row>
    <row r="123" spans="54:59" ht="21">
      <c r="BB123" s="153" t="s">
        <v>42</v>
      </c>
      <c r="BC123" s="12" t="s">
        <v>148</v>
      </c>
      <c r="BD123" s="2">
        <v>860</v>
      </c>
      <c r="BE123" s="2">
        <v>-18048</v>
      </c>
      <c r="BF123" s="2"/>
      <c r="BG123" s="152"/>
    </row>
    <row r="124" spans="54:59" ht="21">
      <c r="BB124" s="153" t="s">
        <v>43</v>
      </c>
      <c r="BC124" s="12" t="s">
        <v>149</v>
      </c>
      <c r="BD124" s="2">
        <v>17609</v>
      </c>
      <c r="BE124" s="2">
        <v>-16076</v>
      </c>
      <c r="BF124" s="2"/>
      <c r="BG124" s="152"/>
    </row>
    <row r="125" spans="54:59" ht="21">
      <c r="BB125" s="153" t="s">
        <v>44</v>
      </c>
      <c r="BC125" s="12" t="s">
        <v>150</v>
      </c>
      <c r="BD125" s="2">
        <v>970</v>
      </c>
      <c r="BE125" s="2">
        <v>-18573</v>
      </c>
      <c r="BF125" s="2"/>
      <c r="BG125" s="152"/>
    </row>
    <row r="126" spans="54:59" ht="21">
      <c r="BB126" s="154" t="s">
        <v>45</v>
      </c>
      <c r="BC126" s="13" t="s">
        <v>151</v>
      </c>
      <c r="BD126" s="2">
        <v>13155</v>
      </c>
      <c r="BE126" s="2">
        <v>-160000</v>
      </c>
      <c r="BF126" s="2"/>
      <c r="BG126" s="152"/>
    </row>
    <row r="127" spans="54:59" ht="21">
      <c r="BB127" s="153" t="s">
        <v>46</v>
      </c>
      <c r="BC127" s="12" t="s">
        <v>152</v>
      </c>
      <c r="BD127" s="2">
        <v>15091</v>
      </c>
      <c r="BE127" s="2">
        <v>-54334</v>
      </c>
      <c r="BF127" s="2"/>
      <c r="BG127" s="152"/>
    </row>
    <row r="128" spans="54:59" ht="21">
      <c r="BB128" s="153" t="s">
        <v>47</v>
      </c>
      <c r="BC128" s="12" t="s">
        <v>153</v>
      </c>
      <c r="BD128" s="2">
        <v>48964</v>
      </c>
      <c r="BE128" s="2">
        <v>-3340</v>
      </c>
      <c r="BF128" s="2"/>
      <c r="BG128" s="152"/>
    </row>
    <row r="129" spans="54:59" ht="31.5">
      <c r="BB129" s="153" t="s">
        <v>48</v>
      </c>
      <c r="BC129" s="12" t="s">
        <v>154</v>
      </c>
      <c r="BD129" s="2">
        <v>0</v>
      </c>
      <c r="BE129" s="2">
        <v>-14295</v>
      </c>
      <c r="BF129" s="2"/>
      <c r="BG129" s="152"/>
    </row>
    <row r="130" spans="54:59" ht="31.5">
      <c r="BB130" s="153" t="s">
        <v>49</v>
      </c>
      <c r="BC130" s="12" t="s">
        <v>155</v>
      </c>
      <c r="BD130" s="140">
        <v>4122</v>
      </c>
      <c r="BE130" s="140">
        <v>-17489</v>
      </c>
      <c r="BF130" s="2"/>
      <c r="BG130" s="152"/>
    </row>
    <row r="131" spans="54:59" ht="31.5">
      <c r="BB131" s="153" t="s">
        <v>50</v>
      </c>
      <c r="BC131" s="12" t="s">
        <v>156</v>
      </c>
      <c r="BD131" s="145">
        <v>13022</v>
      </c>
      <c r="BE131" s="145">
        <v>-41480</v>
      </c>
      <c r="BF131" s="2"/>
      <c r="BG131" s="152"/>
    </row>
    <row r="132" spans="54:59" ht="13.5">
      <c r="BB132" s="153" t="s">
        <v>51</v>
      </c>
      <c r="BC132" s="12" t="s">
        <v>157</v>
      </c>
      <c r="BD132" s="145">
        <v>334</v>
      </c>
      <c r="BE132" s="145">
        <v>-22133</v>
      </c>
      <c r="BF132" s="2"/>
      <c r="BG132" s="152"/>
    </row>
    <row r="133" spans="54:59" ht="31.5">
      <c r="BB133" s="153" t="s">
        <v>52</v>
      </c>
      <c r="BC133" s="12" t="s">
        <v>158</v>
      </c>
      <c r="BD133" s="145">
        <v>0</v>
      </c>
      <c r="BE133" s="145">
        <v>-15399</v>
      </c>
      <c r="BF133" s="2"/>
      <c r="BG133" s="152"/>
    </row>
    <row r="134" spans="54:59" ht="31.5">
      <c r="BB134" s="154" t="s">
        <v>53</v>
      </c>
      <c r="BC134" s="13" t="s">
        <v>159</v>
      </c>
      <c r="BD134" s="145">
        <v>13022</v>
      </c>
      <c r="BE134" s="145">
        <v>-6317</v>
      </c>
      <c r="BF134" s="2"/>
      <c r="BG134" s="152"/>
    </row>
    <row r="135" spans="54:59" ht="13.5">
      <c r="BB135" s="153" t="s">
        <v>54</v>
      </c>
      <c r="BC135" s="12" t="s">
        <v>160</v>
      </c>
      <c r="BD135" s="145">
        <v>0</v>
      </c>
      <c r="BE135" s="145">
        <v>-6503</v>
      </c>
      <c r="BF135" s="2"/>
      <c r="BG135" s="152"/>
    </row>
    <row r="136" spans="54:59" ht="13.5">
      <c r="BB136" s="153" t="s">
        <v>55</v>
      </c>
      <c r="BC136" s="12" t="s">
        <v>161</v>
      </c>
      <c r="BD136" s="145">
        <v>1460</v>
      </c>
      <c r="BE136" s="145">
        <v>-17078</v>
      </c>
      <c r="BF136" s="2"/>
      <c r="BG136" s="152"/>
    </row>
    <row r="137" spans="54:59" ht="21">
      <c r="BB137" s="153" t="s">
        <v>56</v>
      </c>
      <c r="BC137" s="12" t="s">
        <v>162</v>
      </c>
      <c r="BD137" s="141">
        <v>100589</v>
      </c>
      <c r="BE137" s="141">
        <v>-6058</v>
      </c>
      <c r="BF137" s="2">
        <f>SUM(BD130:BD137)</f>
        <v>132549</v>
      </c>
      <c r="BG137" s="152">
        <f>SUM(BE130:BE137)</f>
        <v>-132457</v>
      </c>
    </row>
    <row r="138" spans="54:59" ht="13.5">
      <c r="BB138" s="153" t="s">
        <v>57</v>
      </c>
      <c r="BC138" s="12" t="s">
        <v>163</v>
      </c>
      <c r="BD138" s="140">
        <v>7</v>
      </c>
      <c r="BE138" s="140">
        <v>-39878</v>
      </c>
      <c r="BF138" s="2"/>
      <c r="BG138" s="152"/>
    </row>
    <row r="139" spans="54:59" ht="21">
      <c r="BB139" s="154" t="s">
        <v>58</v>
      </c>
      <c r="BC139" s="13" t="s">
        <v>164</v>
      </c>
      <c r="BD139" s="145">
        <v>0</v>
      </c>
      <c r="BE139" s="145">
        <v>-20466</v>
      </c>
      <c r="BF139" s="2"/>
      <c r="BG139" s="152"/>
    </row>
    <row r="140" spans="54:59" ht="21">
      <c r="BB140" s="153" t="s">
        <v>59</v>
      </c>
      <c r="BC140" s="12" t="s">
        <v>165</v>
      </c>
      <c r="BD140" s="145">
        <v>6087</v>
      </c>
      <c r="BE140" s="145">
        <v>-3421</v>
      </c>
      <c r="BF140" s="2"/>
      <c r="BG140" s="152"/>
    </row>
    <row r="141" spans="54:59" ht="31.5">
      <c r="BB141" s="153" t="s">
        <v>60</v>
      </c>
      <c r="BC141" s="12" t="s">
        <v>166</v>
      </c>
      <c r="BD141" s="141">
        <v>210</v>
      </c>
      <c r="BE141" s="141">
        <v>-9845</v>
      </c>
      <c r="BF141" s="2">
        <f>SUM(BD138:BD141)</f>
        <v>6304</v>
      </c>
      <c r="BG141" s="152">
        <f>SUM(BE138:BE141)</f>
        <v>-73610</v>
      </c>
    </row>
    <row r="142" spans="54:59" ht="13.5">
      <c r="BB142" s="154" t="s">
        <v>61</v>
      </c>
      <c r="BC142" s="13" t="s">
        <v>167</v>
      </c>
      <c r="BD142" s="146">
        <v>12280</v>
      </c>
      <c r="BE142" s="146">
        <v>-25296</v>
      </c>
      <c r="BF142" s="2">
        <f>SUM(BD142)</f>
        <v>12280</v>
      </c>
      <c r="BG142" s="152">
        <f>SUM(BE142)</f>
        <v>-25296</v>
      </c>
    </row>
    <row r="143" spans="54:59" ht="21">
      <c r="BB143" s="153" t="s">
        <v>62</v>
      </c>
      <c r="BC143" s="12" t="s">
        <v>168</v>
      </c>
      <c r="BD143" s="2">
        <v>24211</v>
      </c>
      <c r="BE143" s="2">
        <v>-26669</v>
      </c>
      <c r="BF143" s="2"/>
      <c r="BG143" s="152"/>
    </row>
    <row r="144" spans="54:59" ht="31.5">
      <c r="BB144" s="153" t="s">
        <v>63</v>
      </c>
      <c r="BC144" s="12" t="s">
        <v>169</v>
      </c>
      <c r="BD144" s="2">
        <v>0</v>
      </c>
      <c r="BE144" s="2">
        <v>-6243</v>
      </c>
      <c r="BF144" s="2"/>
      <c r="BG144" s="152"/>
    </row>
    <row r="145" spans="54:59" ht="13.5">
      <c r="BB145" s="153" t="s">
        <v>64</v>
      </c>
      <c r="BC145" s="12" t="s">
        <v>170</v>
      </c>
      <c r="BD145" s="2">
        <v>0</v>
      </c>
      <c r="BE145" s="2">
        <v>0</v>
      </c>
      <c r="BF145" s="2"/>
      <c r="BG145" s="152"/>
    </row>
    <row r="146" spans="54:59" ht="13.5">
      <c r="BB146" s="153" t="s">
        <v>65</v>
      </c>
      <c r="BC146" s="12" t="s">
        <v>171</v>
      </c>
      <c r="BD146" s="2">
        <v>0</v>
      </c>
      <c r="BE146" s="2">
        <v>0</v>
      </c>
      <c r="BF146" s="2"/>
      <c r="BG146" s="152"/>
    </row>
    <row r="147" spans="54:59" ht="13.5">
      <c r="BB147" s="153" t="s">
        <v>66</v>
      </c>
      <c r="BC147" s="12" t="s">
        <v>172</v>
      </c>
      <c r="BD147" s="2">
        <v>0</v>
      </c>
      <c r="BE147" s="2">
        <v>0</v>
      </c>
      <c r="BF147" s="2"/>
      <c r="BG147" s="152"/>
    </row>
    <row r="148" spans="54:59" ht="21">
      <c r="BB148" s="153" t="s">
        <v>67</v>
      </c>
      <c r="BC148" s="12" t="s">
        <v>173</v>
      </c>
      <c r="BD148" s="2">
        <v>0</v>
      </c>
      <c r="BE148" s="2">
        <v>0</v>
      </c>
      <c r="BF148" s="2"/>
      <c r="BG148" s="152"/>
    </row>
    <row r="149" spans="54:59" ht="13.5">
      <c r="BB149" s="153" t="s">
        <v>68</v>
      </c>
      <c r="BC149" s="12" t="s">
        <v>174</v>
      </c>
      <c r="BD149" s="2">
        <v>6619</v>
      </c>
      <c r="BE149" s="2">
        <v>0</v>
      </c>
      <c r="BF149" s="2"/>
      <c r="BG149" s="152"/>
    </row>
    <row r="150" spans="54:59" ht="21">
      <c r="BB150" s="153" t="s">
        <v>69</v>
      </c>
      <c r="BC150" s="12" t="s">
        <v>175</v>
      </c>
      <c r="BD150" s="2">
        <v>0</v>
      </c>
      <c r="BE150" s="2">
        <v>-8358</v>
      </c>
      <c r="BF150" s="2"/>
      <c r="BG150" s="152"/>
    </row>
    <row r="151" spans="54:59" ht="13.5">
      <c r="BB151" s="153" t="s">
        <v>70</v>
      </c>
      <c r="BC151" s="12" t="s">
        <v>176</v>
      </c>
      <c r="BD151" s="2">
        <v>13</v>
      </c>
      <c r="BE151" s="2">
        <v>0</v>
      </c>
      <c r="BF151" s="2"/>
      <c r="BG151" s="152"/>
    </row>
    <row r="152" spans="54:59" ht="13.5">
      <c r="BB152" s="153" t="s">
        <v>71</v>
      </c>
      <c r="BC152" s="12" t="s">
        <v>177</v>
      </c>
      <c r="BD152" s="2">
        <v>0</v>
      </c>
      <c r="BE152" s="2">
        <v>-20969</v>
      </c>
      <c r="BF152" s="2"/>
      <c r="BG152" s="152"/>
    </row>
    <row r="153" spans="54:59" ht="13.5">
      <c r="BB153" s="153" t="s">
        <v>72</v>
      </c>
      <c r="BC153" s="12" t="s">
        <v>178</v>
      </c>
      <c r="BD153" s="2">
        <v>209163</v>
      </c>
      <c r="BE153" s="2">
        <v>-281532</v>
      </c>
      <c r="BF153" s="2"/>
      <c r="BG153" s="152"/>
    </row>
    <row r="154" spans="54:59" ht="13.5">
      <c r="BB154" s="153" t="s">
        <v>73</v>
      </c>
      <c r="BC154" s="12" t="s">
        <v>179</v>
      </c>
      <c r="BD154" s="2">
        <v>7405</v>
      </c>
      <c r="BE154" s="2">
        <v>-1932</v>
      </c>
      <c r="BF154" s="2"/>
      <c r="BG154" s="152"/>
    </row>
    <row r="155" spans="54:59" ht="21">
      <c r="BB155" s="153" t="s">
        <v>74</v>
      </c>
      <c r="BC155" s="12" t="s">
        <v>180</v>
      </c>
      <c r="BD155" s="2">
        <v>0</v>
      </c>
      <c r="BE155" s="2">
        <v>0</v>
      </c>
      <c r="BF155" s="2"/>
      <c r="BG155" s="152"/>
    </row>
    <row r="156" spans="54:59" ht="13.5">
      <c r="BB156" s="153" t="s">
        <v>75</v>
      </c>
      <c r="BC156" s="12" t="s">
        <v>181</v>
      </c>
      <c r="BD156" s="2">
        <v>0</v>
      </c>
      <c r="BE156" s="2">
        <v>0</v>
      </c>
      <c r="BF156" s="2"/>
      <c r="BG156" s="152"/>
    </row>
    <row r="157" spans="54:59" ht="31.5">
      <c r="BB157" s="153" t="s">
        <v>76</v>
      </c>
      <c r="BC157" s="12" t="s">
        <v>182</v>
      </c>
      <c r="BD157" s="2">
        <v>0</v>
      </c>
      <c r="BE157" s="2">
        <v>0</v>
      </c>
      <c r="BF157" s="2"/>
      <c r="BG157" s="152"/>
    </row>
    <row r="158" spans="54:59" ht="13.5">
      <c r="BB158" s="153" t="s">
        <v>77</v>
      </c>
      <c r="BC158" s="12" t="s">
        <v>183</v>
      </c>
      <c r="BD158" s="2">
        <v>1590</v>
      </c>
      <c r="BE158" s="2">
        <v>-29483</v>
      </c>
      <c r="BF158" s="2"/>
      <c r="BG158" s="152"/>
    </row>
    <row r="159" spans="54:59" ht="13.5">
      <c r="BB159" s="153" t="s">
        <v>78</v>
      </c>
      <c r="BC159" s="12" t="s">
        <v>184</v>
      </c>
      <c r="BD159" s="2">
        <v>69178</v>
      </c>
      <c r="BE159" s="2">
        <v>-21317</v>
      </c>
      <c r="BF159" s="2"/>
      <c r="BG159" s="152"/>
    </row>
    <row r="160" spans="54:59" ht="13.5">
      <c r="BB160" s="153" t="s">
        <v>79</v>
      </c>
      <c r="BC160" s="12" t="s">
        <v>185</v>
      </c>
      <c r="BD160" s="2">
        <v>0</v>
      </c>
      <c r="BE160" s="2">
        <v>0</v>
      </c>
      <c r="BF160" s="2"/>
      <c r="BG160" s="152"/>
    </row>
    <row r="161" spans="54:59" ht="13.5">
      <c r="BB161" s="153" t="s">
        <v>80</v>
      </c>
      <c r="BC161" s="12" t="s">
        <v>186</v>
      </c>
      <c r="BD161" s="2">
        <v>10724</v>
      </c>
      <c r="BE161" s="2">
        <v>-4714</v>
      </c>
      <c r="BF161" s="2"/>
      <c r="BG161" s="152"/>
    </row>
    <row r="162" spans="54:59" ht="13.5">
      <c r="BB162" s="153" t="s">
        <v>81</v>
      </c>
      <c r="BC162" s="12" t="s">
        <v>187</v>
      </c>
      <c r="BD162" s="2">
        <v>505</v>
      </c>
      <c r="BE162" s="2">
        <v>-8224</v>
      </c>
      <c r="BF162" s="2"/>
      <c r="BG162" s="152"/>
    </row>
    <row r="163" spans="54:59" ht="21">
      <c r="BB163" s="153" t="s">
        <v>82</v>
      </c>
      <c r="BC163" s="12" t="s">
        <v>188</v>
      </c>
      <c r="BD163" s="2">
        <v>373</v>
      </c>
      <c r="BE163" s="2">
        <v>-1193</v>
      </c>
      <c r="BF163" s="2"/>
      <c r="BG163" s="152"/>
    </row>
    <row r="164" spans="54:59" ht="13.5">
      <c r="BB164" s="153" t="s">
        <v>83</v>
      </c>
      <c r="BC164" s="12" t="s">
        <v>189</v>
      </c>
      <c r="BD164" s="2">
        <v>1128</v>
      </c>
      <c r="BE164" s="2">
        <v>-3707</v>
      </c>
      <c r="BF164" s="2"/>
      <c r="BG164" s="152"/>
    </row>
    <row r="165" spans="54:59" ht="21">
      <c r="BB165" s="153" t="s">
        <v>84</v>
      </c>
      <c r="BC165" s="12" t="s">
        <v>190</v>
      </c>
      <c r="BD165" s="2">
        <v>10285</v>
      </c>
      <c r="BE165" s="2">
        <v>-19791</v>
      </c>
      <c r="BF165" s="2"/>
      <c r="BG165" s="152"/>
    </row>
    <row r="166" spans="54:59" ht="13.5">
      <c r="BB166" s="153" t="s">
        <v>85</v>
      </c>
      <c r="BC166" s="12" t="s">
        <v>191</v>
      </c>
      <c r="BD166" s="2">
        <v>1799</v>
      </c>
      <c r="BE166" s="2">
        <v>-40964</v>
      </c>
      <c r="BF166" s="2"/>
      <c r="BG166" s="152"/>
    </row>
    <row r="167" spans="54:59" ht="13.5">
      <c r="BB167" s="153" t="s">
        <v>86</v>
      </c>
      <c r="BC167" s="12" t="s">
        <v>192</v>
      </c>
      <c r="BD167" s="2">
        <v>1</v>
      </c>
      <c r="BE167" s="2">
        <v>0</v>
      </c>
      <c r="BF167" s="2"/>
      <c r="BG167" s="152"/>
    </row>
    <row r="168" spans="54:59" ht="13.5">
      <c r="BB168" s="153" t="s">
        <v>87</v>
      </c>
      <c r="BC168" s="12" t="s">
        <v>193</v>
      </c>
      <c r="BD168" s="2">
        <v>0</v>
      </c>
      <c r="BE168" s="2">
        <v>0</v>
      </c>
      <c r="BF168" s="2"/>
      <c r="BG168" s="152"/>
    </row>
    <row r="169" spans="54:59" ht="13.5">
      <c r="BB169" s="153" t="s">
        <v>88</v>
      </c>
      <c r="BC169" s="12" t="s">
        <v>194</v>
      </c>
      <c r="BD169" s="2">
        <v>0</v>
      </c>
      <c r="BE169" s="2">
        <v>0</v>
      </c>
      <c r="BF169" s="2"/>
      <c r="BG169" s="152"/>
    </row>
    <row r="170" spans="54:59" ht="13.5">
      <c r="BB170" s="153" t="s">
        <v>89</v>
      </c>
      <c r="BC170" s="12" t="s">
        <v>195</v>
      </c>
      <c r="BD170" s="2">
        <v>0</v>
      </c>
      <c r="BE170" s="2">
        <v>-17751</v>
      </c>
      <c r="BF170" s="2"/>
      <c r="BG170" s="152"/>
    </row>
    <row r="171" spans="54:59" ht="13.5">
      <c r="BB171" s="153" t="s">
        <v>90</v>
      </c>
      <c r="BC171" s="12" t="s">
        <v>196</v>
      </c>
      <c r="BD171" s="2">
        <v>0</v>
      </c>
      <c r="BE171" s="2">
        <v>0</v>
      </c>
      <c r="BF171" s="2"/>
      <c r="BG171" s="152"/>
    </row>
    <row r="172" spans="54:59" ht="13.5">
      <c r="BB172" s="153" t="s">
        <v>91</v>
      </c>
      <c r="BC172" s="12" t="s">
        <v>197</v>
      </c>
      <c r="BD172" s="2">
        <v>0</v>
      </c>
      <c r="BE172" s="2">
        <v>0</v>
      </c>
      <c r="BF172" s="2"/>
      <c r="BG172" s="152"/>
    </row>
    <row r="173" spans="54:59" ht="13.5">
      <c r="BB173" s="153" t="s">
        <v>92</v>
      </c>
      <c r="BC173" s="12" t="s">
        <v>198</v>
      </c>
      <c r="BD173" s="2">
        <v>0</v>
      </c>
      <c r="BE173" s="2">
        <v>0</v>
      </c>
      <c r="BF173" s="2"/>
      <c r="BG173" s="152"/>
    </row>
    <row r="174" spans="54:59" ht="21">
      <c r="BB174" s="153" t="s">
        <v>93</v>
      </c>
      <c r="BC174" s="12" t="s">
        <v>199</v>
      </c>
      <c r="BD174" s="2">
        <v>0</v>
      </c>
      <c r="BE174" s="2">
        <v>0</v>
      </c>
      <c r="BF174" s="2"/>
      <c r="BG174" s="152"/>
    </row>
    <row r="175" spans="54:59" ht="31.5">
      <c r="BB175" s="153" t="s">
        <v>94</v>
      </c>
      <c r="BC175" s="12" t="s">
        <v>200</v>
      </c>
      <c r="BD175" s="2">
        <v>2679</v>
      </c>
      <c r="BE175" s="2">
        <v>-99644</v>
      </c>
      <c r="BF175" s="2"/>
      <c r="BG175" s="152"/>
    </row>
    <row r="176" spans="54:59" ht="21">
      <c r="BB176" s="153" t="s">
        <v>95</v>
      </c>
      <c r="BC176" s="12" t="s">
        <v>201</v>
      </c>
      <c r="BD176" s="2">
        <v>522</v>
      </c>
      <c r="BE176" s="2">
        <v>-35531</v>
      </c>
      <c r="BF176" s="2"/>
      <c r="BG176" s="152"/>
    </row>
    <row r="177" spans="54:59" ht="21">
      <c r="BB177" s="153" t="s">
        <v>96</v>
      </c>
      <c r="BC177" s="12" t="s">
        <v>202</v>
      </c>
      <c r="BD177" s="2">
        <v>6</v>
      </c>
      <c r="BE177" s="2">
        <v>-14713</v>
      </c>
      <c r="BF177" s="2"/>
      <c r="BG177" s="152"/>
    </row>
    <row r="178" spans="54:59" ht="31.5">
      <c r="BB178" s="153" t="s">
        <v>97</v>
      </c>
      <c r="BC178" s="12" t="s">
        <v>203</v>
      </c>
      <c r="BD178" s="2">
        <v>1558</v>
      </c>
      <c r="BE178" s="2">
        <v>-34700</v>
      </c>
      <c r="BF178" s="2"/>
      <c r="BG178" s="152"/>
    </row>
    <row r="179" spans="54:59" ht="21">
      <c r="BB179" s="153" t="s">
        <v>98</v>
      </c>
      <c r="BC179" s="12" t="s">
        <v>204</v>
      </c>
      <c r="BD179" s="2">
        <v>2359</v>
      </c>
      <c r="BE179" s="2">
        <v>-9928</v>
      </c>
      <c r="BF179" s="2"/>
      <c r="BG179" s="152"/>
    </row>
    <row r="180" spans="54:59" ht="13.5">
      <c r="BB180" s="153" t="s">
        <v>99</v>
      </c>
      <c r="BC180" s="12" t="s">
        <v>205</v>
      </c>
      <c r="BD180" s="2">
        <v>37020</v>
      </c>
      <c r="BE180" s="2">
        <v>-20673</v>
      </c>
      <c r="BF180" s="2"/>
      <c r="BG180" s="152"/>
    </row>
    <row r="181" spans="54:59" ht="21">
      <c r="BB181" s="153" t="s">
        <v>100</v>
      </c>
      <c r="BC181" s="12" t="s">
        <v>206</v>
      </c>
      <c r="BD181" s="2">
        <v>12243</v>
      </c>
      <c r="BE181" s="2">
        <v>-8049</v>
      </c>
      <c r="BF181" s="2"/>
      <c r="BG181" s="152"/>
    </row>
    <row r="182" spans="54:59" ht="31.5">
      <c r="BB182" s="153" t="s">
        <v>101</v>
      </c>
      <c r="BC182" s="12" t="s">
        <v>207</v>
      </c>
      <c r="BD182" s="2">
        <v>840</v>
      </c>
      <c r="BE182" s="2">
        <v>-5934</v>
      </c>
      <c r="BF182" s="2"/>
      <c r="BG182" s="152"/>
    </row>
    <row r="183" spans="54:59" ht="13.5">
      <c r="BB183" s="153" t="s">
        <v>102</v>
      </c>
      <c r="BC183" s="12" t="s">
        <v>208</v>
      </c>
      <c r="BD183" s="2">
        <v>0</v>
      </c>
      <c r="BE183" s="2">
        <v>0</v>
      </c>
      <c r="BF183" s="2"/>
      <c r="BG183" s="152"/>
    </row>
    <row r="184" spans="54:59" ht="13.5">
      <c r="BB184" s="153" t="s">
        <v>103</v>
      </c>
      <c r="BC184" s="12" t="s">
        <v>209</v>
      </c>
      <c r="BD184" s="2">
        <v>3097</v>
      </c>
      <c r="BE184" s="2">
        <v>-10127</v>
      </c>
      <c r="BF184" s="2"/>
      <c r="BG184" s="152"/>
    </row>
    <row r="185" spans="54:59" ht="14.25" thickBot="1">
      <c r="BB185" s="155"/>
      <c r="BC185" s="156"/>
      <c r="BD185" s="156">
        <v>1703655</v>
      </c>
      <c r="BE185" s="156">
        <v>-2018355</v>
      </c>
      <c r="BF185" s="156"/>
      <c r="BG185" s="15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F48"/>
  <sheetViews>
    <sheetView workbookViewId="0" topLeftCell="A18">
      <selection activeCell="B27" sqref="B27"/>
    </sheetView>
  </sheetViews>
  <sheetFormatPr defaultColWidth="9.00390625" defaultRowHeight="13.5"/>
  <cols>
    <col min="1" max="1" width="3.375" style="204" customWidth="1"/>
    <col min="2" max="2" width="24.75390625" style="18" customWidth="1"/>
    <col min="3" max="7" width="11.625" style="2" bestFit="1" customWidth="1"/>
    <col min="8" max="8" width="10.50390625" style="2" bestFit="1" customWidth="1"/>
    <col min="9" max="9" width="11.625" style="2" bestFit="1" customWidth="1"/>
    <col min="10" max="11" width="10.50390625" style="2" bestFit="1" customWidth="1"/>
    <col min="12" max="24" width="11.625" style="2" bestFit="1" customWidth="1"/>
    <col min="25" max="25" width="10.50390625" style="2" bestFit="1" customWidth="1"/>
    <col min="26" max="30" width="11.625" style="2" bestFit="1" customWidth="1"/>
    <col min="31" max="31" width="10.50390625" style="2" bestFit="1" customWidth="1"/>
    <col min="32" max="59" width="11.625" style="2" bestFit="1" customWidth="1"/>
    <col min="60" max="60" width="10.50390625" style="2" bestFit="1" customWidth="1"/>
    <col min="61" max="78" width="11.625" style="2" bestFit="1" customWidth="1"/>
    <col min="79" max="79" width="10.50390625" style="2" bestFit="1" customWidth="1"/>
    <col min="80" max="81" width="11.625" style="2" bestFit="1" customWidth="1"/>
    <col min="82" max="82" width="10.50390625" style="2" bestFit="1" customWidth="1"/>
    <col min="83" max="89" width="11.625" style="2" bestFit="1" customWidth="1"/>
    <col min="90" max="90" width="10.50390625" style="2" bestFit="1" customWidth="1"/>
    <col min="91" max="93" width="11.625" style="2" bestFit="1" customWidth="1"/>
    <col min="94" max="94" width="10.50390625" style="2" bestFit="1" customWidth="1"/>
    <col min="95" max="104" width="11.625" style="2" bestFit="1" customWidth="1"/>
    <col min="105" max="105" width="10.50390625" style="2" bestFit="1" customWidth="1"/>
    <col min="106" max="107" width="11.625" style="2" bestFit="1" customWidth="1"/>
    <col min="108" max="114" width="9.00390625" style="2" customWidth="1"/>
    <col min="115" max="214" width="9.00390625" style="1" customWidth="1"/>
  </cols>
  <sheetData>
    <row r="2" spans="1:214" s="4" customFormat="1" ht="12">
      <c r="A2" s="171"/>
      <c r="B2" s="111"/>
      <c r="C2" s="178" t="s">
        <v>235</v>
      </c>
      <c r="D2" s="178" t="s">
        <v>237</v>
      </c>
      <c r="E2" s="178" t="s">
        <v>239</v>
      </c>
      <c r="F2" s="178" t="s">
        <v>241</v>
      </c>
      <c r="G2" s="178" t="s">
        <v>243</v>
      </c>
      <c r="H2" s="178" t="s">
        <v>245</v>
      </c>
      <c r="I2" s="178" t="s">
        <v>247</v>
      </c>
      <c r="J2" s="178" t="s">
        <v>249</v>
      </c>
      <c r="K2" s="178" t="s">
        <v>251</v>
      </c>
      <c r="L2" s="178" t="s">
        <v>254</v>
      </c>
      <c r="M2" s="178" t="s">
        <v>256</v>
      </c>
      <c r="N2" s="178" t="s">
        <v>258</v>
      </c>
      <c r="O2" s="178" t="s">
        <v>260</v>
      </c>
      <c r="P2" s="178" t="s">
        <v>262</v>
      </c>
      <c r="Q2" s="178" t="s">
        <v>264</v>
      </c>
      <c r="R2" s="178" t="s">
        <v>266</v>
      </c>
      <c r="S2" s="178" t="s">
        <v>268</v>
      </c>
      <c r="T2" s="178" t="s">
        <v>253</v>
      </c>
      <c r="U2" s="178" t="s">
        <v>271</v>
      </c>
      <c r="V2" s="178" t="s">
        <v>273</v>
      </c>
      <c r="W2" s="178" t="s">
        <v>275</v>
      </c>
      <c r="X2" s="178" t="s">
        <v>277</v>
      </c>
      <c r="Y2" s="178" t="s">
        <v>279</v>
      </c>
      <c r="Z2" s="178" t="s">
        <v>281</v>
      </c>
      <c r="AA2" s="178" t="s">
        <v>283</v>
      </c>
      <c r="AB2" s="178" t="s">
        <v>285</v>
      </c>
      <c r="AC2" s="178" t="s">
        <v>287</v>
      </c>
      <c r="AD2" s="178" t="s">
        <v>289</v>
      </c>
      <c r="AE2" s="178" t="s">
        <v>291</v>
      </c>
      <c r="AF2" s="178" t="s">
        <v>293</v>
      </c>
      <c r="AG2" s="178" t="s">
        <v>295</v>
      </c>
      <c r="AH2" s="178" t="s">
        <v>297</v>
      </c>
      <c r="AI2" s="178" t="s">
        <v>299</v>
      </c>
      <c r="AJ2" s="178" t="s">
        <v>301</v>
      </c>
      <c r="AK2" s="175">
        <v>36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5"/>
      <c r="DE2" s="15"/>
      <c r="DF2" s="15"/>
      <c r="DG2" s="15"/>
      <c r="DH2" s="15"/>
      <c r="DI2" s="15"/>
      <c r="DJ2" s="15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</row>
    <row r="3" spans="1:214" s="5" customFormat="1" ht="36">
      <c r="A3" s="179"/>
      <c r="B3" s="179"/>
      <c r="C3" s="180" t="s">
        <v>236</v>
      </c>
      <c r="D3" s="180" t="s">
        <v>238</v>
      </c>
      <c r="E3" s="180" t="s">
        <v>240</v>
      </c>
      <c r="F3" s="180" t="s">
        <v>242</v>
      </c>
      <c r="G3" s="180" t="s">
        <v>244</v>
      </c>
      <c r="H3" s="180" t="s">
        <v>246</v>
      </c>
      <c r="I3" s="180" t="s">
        <v>248</v>
      </c>
      <c r="J3" s="180" t="s">
        <v>250</v>
      </c>
      <c r="K3" s="180" t="s">
        <v>252</v>
      </c>
      <c r="L3" s="180" t="s">
        <v>255</v>
      </c>
      <c r="M3" s="180" t="s">
        <v>257</v>
      </c>
      <c r="N3" s="180" t="s">
        <v>259</v>
      </c>
      <c r="O3" s="180" t="s">
        <v>261</v>
      </c>
      <c r="P3" s="180" t="s">
        <v>263</v>
      </c>
      <c r="Q3" s="180" t="s">
        <v>265</v>
      </c>
      <c r="R3" s="180" t="s">
        <v>267</v>
      </c>
      <c r="S3" s="180" t="s">
        <v>269</v>
      </c>
      <c r="T3" s="180" t="s">
        <v>270</v>
      </c>
      <c r="U3" s="180" t="s">
        <v>272</v>
      </c>
      <c r="V3" s="180" t="s">
        <v>274</v>
      </c>
      <c r="W3" s="180" t="s">
        <v>276</v>
      </c>
      <c r="X3" s="180" t="s">
        <v>278</v>
      </c>
      <c r="Y3" s="180" t="s">
        <v>280</v>
      </c>
      <c r="Z3" s="180" t="s">
        <v>282</v>
      </c>
      <c r="AA3" s="180" t="s">
        <v>284</v>
      </c>
      <c r="AB3" s="180" t="s">
        <v>286</v>
      </c>
      <c r="AC3" s="180" t="s">
        <v>288</v>
      </c>
      <c r="AD3" s="180" t="s">
        <v>290</v>
      </c>
      <c r="AE3" s="180" t="s">
        <v>292</v>
      </c>
      <c r="AF3" s="180" t="s">
        <v>294</v>
      </c>
      <c r="AG3" s="180" t="s">
        <v>296</v>
      </c>
      <c r="AH3" s="180" t="s">
        <v>298</v>
      </c>
      <c r="AI3" s="180" t="s">
        <v>300</v>
      </c>
      <c r="AJ3" s="180" t="s">
        <v>302</v>
      </c>
      <c r="AK3" s="181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7"/>
      <c r="DE3" s="17"/>
      <c r="DF3" s="17"/>
      <c r="DG3" s="17"/>
      <c r="DH3" s="17"/>
      <c r="DI3" s="17"/>
      <c r="DJ3" s="17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</row>
    <row r="4" spans="1:107" ht="13.5">
      <c r="A4" s="182" t="s">
        <v>235</v>
      </c>
      <c r="B4" s="112" t="s">
        <v>236</v>
      </c>
      <c r="C4" s="162">
        <v>0.11340689429394127</v>
      </c>
      <c r="D4" s="162">
        <v>0.0022447408927655206</v>
      </c>
      <c r="E4" s="162">
        <v>0</v>
      </c>
      <c r="F4" s="162">
        <v>0</v>
      </c>
      <c r="G4" s="162">
        <v>0.17502659034505327</v>
      </c>
      <c r="H4" s="162">
        <v>0.004443452048677013</v>
      </c>
      <c r="I4" s="162">
        <v>0</v>
      </c>
      <c r="J4" s="162">
        <v>0.0015422663604166323</v>
      </c>
      <c r="K4" s="162">
        <v>0.0007656967840735069</v>
      </c>
      <c r="L4" s="162">
        <v>2.5426530041445244E-05</v>
      </c>
      <c r="M4" s="162">
        <v>0</v>
      </c>
      <c r="N4" s="162">
        <v>0</v>
      </c>
      <c r="O4" s="162">
        <v>0</v>
      </c>
      <c r="P4" s="162">
        <v>0</v>
      </c>
      <c r="Q4" s="162">
        <v>0</v>
      </c>
      <c r="R4" s="162">
        <v>0</v>
      </c>
      <c r="S4" s="162">
        <v>0</v>
      </c>
      <c r="T4" s="162">
        <v>0.007062679086233033</v>
      </c>
      <c r="U4" s="162">
        <v>0.003135293097897422</v>
      </c>
      <c r="V4" s="162">
        <v>0</v>
      </c>
      <c r="W4" s="162">
        <v>0</v>
      </c>
      <c r="X4" s="162">
        <v>0.00014494128560285034</v>
      </c>
      <c r="Y4" s="162">
        <v>0</v>
      </c>
      <c r="Z4" s="162">
        <v>0</v>
      </c>
      <c r="AA4" s="162">
        <v>0</v>
      </c>
      <c r="AB4" s="162">
        <v>0</v>
      </c>
      <c r="AC4" s="162">
        <v>2.424389356930723E-05</v>
      </c>
      <c r="AD4" s="162">
        <v>0.0008562520359253571</v>
      </c>
      <c r="AE4" s="162">
        <v>0.0031246237551670955</v>
      </c>
      <c r="AF4" s="162">
        <v>0.0018021937047509554</v>
      </c>
      <c r="AG4" s="162">
        <v>9.428625306430323E-06</v>
      </c>
      <c r="AH4" s="162">
        <v>0.014111239798112046</v>
      </c>
      <c r="AI4" s="162">
        <v>0</v>
      </c>
      <c r="AJ4" s="162">
        <v>0.0002460145640621925</v>
      </c>
      <c r="AK4" s="176">
        <v>0.016592947802368505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3.5">
      <c r="A5" s="182" t="s">
        <v>237</v>
      </c>
      <c r="B5" s="112" t="s">
        <v>238</v>
      </c>
      <c r="C5" s="162">
        <v>0.00016368925826444744</v>
      </c>
      <c r="D5" s="162">
        <v>0.1891354540790149</v>
      </c>
      <c r="E5" s="162">
        <v>0</v>
      </c>
      <c r="F5" s="162">
        <v>0</v>
      </c>
      <c r="G5" s="162">
        <v>0.0004605962903817192</v>
      </c>
      <c r="H5" s="162">
        <v>4.465780953444234E-05</v>
      </c>
      <c r="I5" s="162">
        <v>0.05015461043240229</v>
      </c>
      <c r="J5" s="162">
        <v>0.0002533723306398753</v>
      </c>
      <c r="K5" s="162">
        <v>0</v>
      </c>
      <c r="L5" s="162">
        <v>0</v>
      </c>
      <c r="M5" s="162">
        <v>0</v>
      </c>
      <c r="N5" s="162">
        <v>0</v>
      </c>
      <c r="O5" s="162">
        <v>0</v>
      </c>
      <c r="P5" s="162">
        <v>0</v>
      </c>
      <c r="Q5" s="162">
        <v>0</v>
      </c>
      <c r="R5" s="162">
        <v>0.00065359477124183</v>
      </c>
      <c r="S5" s="162">
        <v>0</v>
      </c>
      <c r="T5" s="162">
        <v>0.0001752525827849388</v>
      </c>
      <c r="U5" s="162">
        <v>0.00031204338889026474</v>
      </c>
      <c r="V5" s="162">
        <v>0</v>
      </c>
      <c r="W5" s="162">
        <v>0</v>
      </c>
      <c r="X5" s="162">
        <v>0</v>
      </c>
      <c r="Y5" s="162">
        <v>0</v>
      </c>
      <c r="Z5" s="162">
        <v>0</v>
      </c>
      <c r="AA5" s="162">
        <v>0</v>
      </c>
      <c r="AB5" s="162">
        <v>0</v>
      </c>
      <c r="AC5" s="162">
        <v>0</v>
      </c>
      <c r="AD5" s="162">
        <v>0</v>
      </c>
      <c r="AE5" s="162">
        <v>5.1599291369731855E-05</v>
      </c>
      <c r="AF5" s="162">
        <v>0</v>
      </c>
      <c r="AG5" s="162">
        <v>0</v>
      </c>
      <c r="AH5" s="162">
        <v>0.0006584987004334471</v>
      </c>
      <c r="AI5" s="162">
        <v>0</v>
      </c>
      <c r="AJ5" s="162">
        <v>0</v>
      </c>
      <c r="AK5" s="176">
        <v>0.003772858265170128</v>
      </c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3.5">
      <c r="A6" s="182" t="s">
        <v>239</v>
      </c>
      <c r="B6" s="112" t="s">
        <v>240</v>
      </c>
      <c r="C6" s="162">
        <v>0</v>
      </c>
      <c r="D6" s="162">
        <v>0</v>
      </c>
      <c r="E6" s="162">
        <v>0.015571648343401748</v>
      </c>
      <c r="F6" s="162">
        <v>0</v>
      </c>
      <c r="G6" s="162">
        <v>0.02576005963509865</v>
      </c>
      <c r="H6" s="162">
        <v>0</v>
      </c>
      <c r="I6" s="162">
        <v>0</v>
      </c>
      <c r="J6" s="162">
        <v>5.508094144345115E-05</v>
      </c>
      <c r="K6" s="162">
        <v>0</v>
      </c>
      <c r="L6" s="162">
        <v>0</v>
      </c>
      <c r="M6" s="162">
        <v>0</v>
      </c>
      <c r="N6" s="162">
        <v>0</v>
      </c>
      <c r="O6" s="162">
        <v>0</v>
      </c>
      <c r="P6" s="162">
        <v>0</v>
      </c>
      <c r="Q6" s="162">
        <v>0</v>
      </c>
      <c r="R6" s="162">
        <v>0</v>
      </c>
      <c r="S6" s="162">
        <v>0</v>
      </c>
      <c r="T6" s="162">
        <v>0.001314394370887041</v>
      </c>
      <c r="U6" s="162">
        <v>0</v>
      </c>
      <c r="V6" s="162">
        <v>0</v>
      </c>
      <c r="W6" s="162">
        <v>0</v>
      </c>
      <c r="X6" s="162">
        <v>0</v>
      </c>
      <c r="Y6" s="162">
        <v>0</v>
      </c>
      <c r="Z6" s="162">
        <v>0</v>
      </c>
      <c r="AA6" s="162">
        <v>0</v>
      </c>
      <c r="AB6" s="162">
        <v>0</v>
      </c>
      <c r="AC6" s="162">
        <v>4.040648928217872E-06</v>
      </c>
      <c r="AD6" s="162">
        <v>0</v>
      </c>
      <c r="AE6" s="162">
        <v>0.001083585118764369</v>
      </c>
      <c r="AF6" s="162">
        <v>0</v>
      </c>
      <c r="AG6" s="162">
        <v>0</v>
      </c>
      <c r="AH6" s="162">
        <v>0.005566250779546256</v>
      </c>
      <c r="AI6" s="162">
        <v>0</v>
      </c>
      <c r="AJ6" s="162">
        <v>0</v>
      </c>
      <c r="AK6" s="176">
        <v>0.002235661528801214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3.5">
      <c r="A7" s="182" t="s">
        <v>241</v>
      </c>
      <c r="B7" s="112" t="s">
        <v>242</v>
      </c>
      <c r="C7" s="162">
        <v>0</v>
      </c>
      <c r="D7" s="162">
        <v>0.00012827090815802975</v>
      </c>
      <c r="E7" s="162">
        <v>0</v>
      </c>
      <c r="F7" s="162">
        <v>0.00067374094660603</v>
      </c>
      <c r="G7" s="162">
        <v>6.060477505022621E-06</v>
      </c>
      <c r="H7" s="162">
        <v>0</v>
      </c>
      <c r="I7" s="162">
        <v>0.0019837447829539885</v>
      </c>
      <c r="J7" s="162">
        <v>0.00524370562541655</v>
      </c>
      <c r="K7" s="162">
        <v>0.05819295558958652</v>
      </c>
      <c r="L7" s="162">
        <v>0.07673726766508175</v>
      </c>
      <c r="M7" s="162">
        <v>0.007854066379528755</v>
      </c>
      <c r="N7" s="162">
        <v>0.16930488644184447</v>
      </c>
      <c r="O7" s="162">
        <v>6.138735420503377E-05</v>
      </c>
      <c r="P7" s="162">
        <v>0.0001155001155001155</v>
      </c>
      <c r="Q7" s="162">
        <v>0</v>
      </c>
      <c r="R7" s="162">
        <v>0</v>
      </c>
      <c r="S7" s="162">
        <v>0</v>
      </c>
      <c r="T7" s="162">
        <v>0.0014896469536719798</v>
      </c>
      <c r="U7" s="162">
        <v>0.014945887713910696</v>
      </c>
      <c r="V7" s="162">
        <v>0.059187287256979804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8.081297856435743E-06</v>
      </c>
      <c r="AD7" s="162">
        <v>7.445669877611802E-05</v>
      </c>
      <c r="AE7" s="162">
        <v>2.8666272983184365E-06</v>
      </c>
      <c r="AF7" s="162">
        <v>0</v>
      </c>
      <c r="AG7" s="162">
        <v>0</v>
      </c>
      <c r="AH7" s="162">
        <v>-3.873521767255571E-06</v>
      </c>
      <c r="AI7" s="162">
        <v>0</v>
      </c>
      <c r="AJ7" s="162">
        <v>0.000196811651249754</v>
      </c>
      <c r="AK7" s="176">
        <v>0.0038854411104564854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3.5">
      <c r="A8" s="182" t="s">
        <v>243</v>
      </c>
      <c r="B8" s="112" t="s">
        <v>244</v>
      </c>
      <c r="C8" s="162">
        <v>0.08118987209916594</v>
      </c>
      <c r="D8" s="162">
        <v>0.016033863519753718</v>
      </c>
      <c r="E8" s="162">
        <v>0.03710930171475742</v>
      </c>
      <c r="F8" s="162">
        <v>0</v>
      </c>
      <c r="G8" s="162">
        <v>0.09236167717654474</v>
      </c>
      <c r="H8" s="162">
        <v>0.0010048007145249526</v>
      </c>
      <c r="I8" s="162">
        <v>0.002345347324310167</v>
      </c>
      <c r="J8" s="162">
        <v>0.005722909815974574</v>
      </c>
      <c r="K8" s="162">
        <v>0</v>
      </c>
      <c r="L8" s="162">
        <v>0.0003559714205802334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9.638892053171634E-05</v>
      </c>
      <c r="U8" s="162">
        <v>0</v>
      </c>
      <c r="V8" s="162">
        <v>0</v>
      </c>
      <c r="W8" s="162">
        <v>0</v>
      </c>
      <c r="X8" s="162">
        <v>0.00013967069339911032</v>
      </c>
      <c r="Y8" s="162">
        <v>0</v>
      </c>
      <c r="Z8" s="162">
        <v>0</v>
      </c>
      <c r="AA8" s="162">
        <v>1.8057582017537525E-05</v>
      </c>
      <c r="AB8" s="162">
        <v>0</v>
      </c>
      <c r="AC8" s="162">
        <v>0.00016566660605693274</v>
      </c>
      <c r="AD8" s="162">
        <v>0.00045604728000372285</v>
      </c>
      <c r="AE8" s="162">
        <v>0.0132008187087564</v>
      </c>
      <c r="AF8" s="162">
        <v>0.0013050368206817264</v>
      </c>
      <c r="AG8" s="162">
        <v>0</v>
      </c>
      <c r="AH8" s="162">
        <v>0.10589821159500006</v>
      </c>
      <c r="AI8" s="162">
        <v>0</v>
      </c>
      <c r="AJ8" s="162">
        <v>0.0005412320409368235</v>
      </c>
      <c r="AK8" s="176">
        <v>0.01592708897059291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3.5">
      <c r="A9" s="182" t="s">
        <v>245</v>
      </c>
      <c r="B9" s="112" t="s">
        <v>246</v>
      </c>
      <c r="C9" s="162">
        <v>0.002581826028080148</v>
      </c>
      <c r="D9" s="162">
        <v>0.005323242688558235</v>
      </c>
      <c r="E9" s="162">
        <v>0.0204495140895276</v>
      </c>
      <c r="F9" s="162">
        <v>0.005053057099545225</v>
      </c>
      <c r="G9" s="162">
        <v>0.0010302811758538455</v>
      </c>
      <c r="H9" s="162">
        <v>0.19678463771352014</v>
      </c>
      <c r="I9" s="162">
        <v>0.0070225241209171865</v>
      </c>
      <c r="J9" s="162">
        <v>0.0007876574626413514</v>
      </c>
      <c r="K9" s="162">
        <v>0.009571209800918835</v>
      </c>
      <c r="L9" s="162">
        <v>0.0017798571029011671</v>
      </c>
      <c r="M9" s="162">
        <v>0.00016890465332319906</v>
      </c>
      <c r="N9" s="162">
        <v>0.00034411562284927734</v>
      </c>
      <c r="O9" s="162">
        <v>0.0014937589523224882</v>
      </c>
      <c r="P9" s="162">
        <v>0.0017036267036267035</v>
      </c>
      <c r="Q9" s="162">
        <v>0.004341628491528928</v>
      </c>
      <c r="R9" s="162">
        <v>0.002832244008714597</v>
      </c>
      <c r="S9" s="162">
        <v>0.0017543859649122807</v>
      </c>
      <c r="T9" s="162">
        <v>0.004039572033192839</v>
      </c>
      <c r="U9" s="162">
        <v>0.002909928428143342</v>
      </c>
      <c r="V9" s="162">
        <v>0.0002477223307918857</v>
      </c>
      <c r="W9" s="162">
        <v>0.0011035019960403752</v>
      </c>
      <c r="X9" s="162">
        <v>0.003309931903948728</v>
      </c>
      <c r="Y9" s="162">
        <v>0.001340033500837521</v>
      </c>
      <c r="Z9" s="162">
        <v>1.0803647311332306E-05</v>
      </c>
      <c r="AA9" s="162">
        <v>0.001524059922280167</v>
      </c>
      <c r="AB9" s="162">
        <v>0.0006709973549089777</v>
      </c>
      <c r="AC9" s="162">
        <v>0.0019879992726831927</v>
      </c>
      <c r="AD9" s="162">
        <v>0.0001535669412257434</v>
      </c>
      <c r="AE9" s="162">
        <v>0.003310954529557794</v>
      </c>
      <c r="AF9" s="162">
        <v>0.020569866078364352</v>
      </c>
      <c r="AG9" s="162">
        <v>0.0018527248727135584</v>
      </c>
      <c r="AH9" s="162">
        <v>0.003958739246135194</v>
      </c>
      <c r="AI9" s="162">
        <v>0.01713018943974204</v>
      </c>
      <c r="AJ9" s="162">
        <v>0.007478842747490651</v>
      </c>
      <c r="AK9" s="176">
        <v>0.004412878411142298</v>
      </c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3.5">
      <c r="A10" s="182" t="s">
        <v>247</v>
      </c>
      <c r="B10" s="112" t="s">
        <v>248</v>
      </c>
      <c r="C10" s="162">
        <v>0.015051971339498963</v>
      </c>
      <c r="D10" s="162">
        <v>0.009299640841457157</v>
      </c>
      <c r="E10" s="162">
        <v>0.002701587182469701</v>
      </c>
      <c r="F10" s="162">
        <v>0.002358093313121105</v>
      </c>
      <c r="G10" s="162">
        <v>0.01653298263370171</v>
      </c>
      <c r="H10" s="162">
        <v>0.006564698001563023</v>
      </c>
      <c r="I10" s="162">
        <v>0.23853263716395465</v>
      </c>
      <c r="J10" s="162">
        <v>0.014018099597358318</v>
      </c>
      <c r="K10" s="162">
        <v>0</v>
      </c>
      <c r="L10" s="162">
        <v>0.005797248849449516</v>
      </c>
      <c r="M10" s="162">
        <v>0.00016890465332319906</v>
      </c>
      <c r="N10" s="162">
        <v>0.0017205781142463868</v>
      </c>
      <c r="O10" s="162">
        <v>0.0034581542868835687</v>
      </c>
      <c r="P10" s="162">
        <v>0.0029933779933779933</v>
      </c>
      <c r="Q10" s="162">
        <v>0.008993373303881351</v>
      </c>
      <c r="R10" s="162">
        <v>0.008061002178649237</v>
      </c>
      <c r="S10" s="162">
        <v>0.006178489702517162</v>
      </c>
      <c r="T10" s="162">
        <v>0.04895680900097265</v>
      </c>
      <c r="U10" s="162">
        <v>0.05059065355754229</v>
      </c>
      <c r="V10" s="162">
        <v>0.0009266650151844613</v>
      </c>
      <c r="W10" s="162">
        <v>0.002628931225860894</v>
      </c>
      <c r="X10" s="162">
        <v>0.007966500115953028</v>
      </c>
      <c r="Y10" s="162">
        <v>0.0045347510499356685</v>
      </c>
      <c r="Z10" s="162">
        <v>0.0006410164071390501</v>
      </c>
      <c r="AA10" s="162">
        <v>0.0033225950912269043</v>
      </c>
      <c r="AB10" s="162">
        <v>0.002139411856231523</v>
      </c>
      <c r="AC10" s="162">
        <v>0.0018182920176980422</v>
      </c>
      <c r="AD10" s="162">
        <v>0.003978779840848806</v>
      </c>
      <c r="AE10" s="162">
        <v>0.004621003204889319</v>
      </c>
      <c r="AF10" s="162">
        <v>0.013920392753938415</v>
      </c>
      <c r="AG10" s="162">
        <v>0.0037761644352253443</v>
      </c>
      <c r="AH10" s="162">
        <v>0.006503643047222104</v>
      </c>
      <c r="AI10" s="162">
        <v>0.42533252720677145</v>
      </c>
      <c r="AJ10" s="162">
        <v>0.01677819326904153</v>
      </c>
      <c r="AK10" s="176">
        <v>0.026265024119182783</v>
      </c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3.5">
      <c r="A11" s="182" t="s">
        <v>249</v>
      </c>
      <c r="B11" s="112" t="s">
        <v>250</v>
      </c>
      <c r="C11" s="162">
        <v>0.058184090892180865</v>
      </c>
      <c r="D11" s="162">
        <v>0.004553617239610056</v>
      </c>
      <c r="E11" s="162">
        <v>0.0037146823758958387</v>
      </c>
      <c r="F11" s="162">
        <v>0.0069058447027118075</v>
      </c>
      <c r="G11" s="162">
        <v>0.008724057368480063</v>
      </c>
      <c r="H11" s="162">
        <v>0.1393546946522273</v>
      </c>
      <c r="I11" s="162">
        <v>0.03848870414491137</v>
      </c>
      <c r="J11" s="162">
        <v>0.18857786517287153</v>
      </c>
      <c r="K11" s="162">
        <v>0.041730474732006126</v>
      </c>
      <c r="L11" s="162">
        <v>0.01614584657631773</v>
      </c>
      <c r="M11" s="162">
        <v>0.009627565239422346</v>
      </c>
      <c r="N11" s="162">
        <v>0.004473503097040606</v>
      </c>
      <c r="O11" s="162">
        <v>0.012359320646613464</v>
      </c>
      <c r="P11" s="162">
        <v>0.004398629398629399</v>
      </c>
      <c r="Q11" s="162">
        <v>0.01941763419331672</v>
      </c>
      <c r="R11" s="162">
        <v>0.04106753812636166</v>
      </c>
      <c r="S11" s="162">
        <v>0.007398932112890923</v>
      </c>
      <c r="T11" s="162">
        <v>0.11841817018778314</v>
      </c>
      <c r="U11" s="162">
        <v>0.005497907328066569</v>
      </c>
      <c r="V11" s="162">
        <v>0.0004679199581624508</v>
      </c>
      <c r="W11" s="162">
        <v>0.01252799324916426</v>
      </c>
      <c r="X11" s="162">
        <v>7.905888305610018E-06</v>
      </c>
      <c r="Y11" s="162">
        <v>1.4565581530842619E-05</v>
      </c>
      <c r="Z11" s="162">
        <v>1.4404863081776408E-05</v>
      </c>
      <c r="AA11" s="162">
        <v>0.00032503647631567544</v>
      </c>
      <c r="AB11" s="162">
        <v>0.000894663139878637</v>
      </c>
      <c r="AC11" s="162">
        <v>0.0006869103177970382</v>
      </c>
      <c r="AD11" s="162">
        <v>0.004276606635953278</v>
      </c>
      <c r="AE11" s="162">
        <v>0.13458528502875228</v>
      </c>
      <c r="AF11" s="162">
        <v>0.0019575552310225897</v>
      </c>
      <c r="AG11" s="162">
        <v>0.0037195926833867624</v>
      </c>
      <c r="AH11" s="162">
        <v>0.006197634827608914</v>
      </c>
      <c r="AI11" s="162">
        <v>0.058242644095122934</v>
      </c>
      <c r="AJ11" s="162">
        <v>0.01731942530997835</v>
      </c>
      <c r="AK11" s="176">
        <v>0.03501982708997543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3.5">
      <c r="A12" s="182" t="s">
        <v>251</v>
      </c>
      <c r="B12" s="112" t="s">
        <v>252</v>
      </c>
      <c r="C12" s="162">
        <v>0.005163652056160296</v>
      </c>
      <c r="D12" s="162">
        <v>0.010133401744484351</v>
      </c>
      <c r="E12" s="162">
        <v>0.06896551724137931</v>
      </c>
      <c r="F12" s="162">
        <v>0.0069058447027118075</v>
      </c>
      <c r="G12" s="162">
        <v>0.002248437154363392</v>
      </c>
      <c r="H12" s="162">
        <v>0.0049346879535558785</v>
      </c>
      <c r="I12" s="162">
        <v>0.010692620942532231</v>
      </c>
      <c r="J12" s="162">
        <v>0.007714085849155334</v>
      </c>
      <c r="K12" s="162">
        <v>0.23966309341500766</v>
      </c>
      <c r="L12" s="162">
        <v>0.008314475323552594</v>
      </c>
      <c r="M12" s="162">
        <v>0.008022971032851956</v>
      </c>
      <c r="N12" s="162">
        <v>0.003785271851342051</v>
      </c>
      <c r="O12" s="162">
        <v>0.002496419071004706</v>
      </c>
      <c r="P12" s="162">
        <v>0.00154000154000154</v>
      </c>
      <c r="Q12" s="162">
        <v>0.0013438373902351444</v>
      </c>
      <c r="R12" s="162">
        <v>0.0007625272331154684</v>
      </c>
      <c r="S12" s="162">
        <v>0.0006864988558352403</v>
      </c>
      <c r="T12" s="162">
        <v>0.0016298490198999307</v>
      </c>
      <c r="U12" s="162">
        <v>0.011959186705961019</v>
      </c>
      <c r="V12" s="162">
        <v>0.01646894754709018</v>
      </c>
      <c r="W12" s="162">
        <v>0.007951705559702704</v>
      </c>
      <c r="X12" s="162">
        <v>0.0015205658507789935</v>
      </c>
      <c r="Y12" s="162">
        <v>0.00036413953827106545</v>
      </c>
      <c r="Z12" s="162">
        <v>0.0005942006021232768</v>
      </c>
      <c r="AA12" s="162">
        <v>0.1146295306473282</v>
      </c>
      <c r="AB12" s="162">
        <v>0.0008460401431461023</v>
      </c>
      <c r="AC12" s="162">
        <v>0.004384104087116391</v>
      </c>
      <c r="AD12" s="162">
        <v>0.004402252315137978</v>
      </c>
      <c r="AE12" s="162">
        <v>0.0033998199758056655</v>
      </c>
      <c r="AF12" s="162">
        <v>0.003977255072553833</v>
      </c>
      <c r="AG12" s="162">
        <v>0.0013577220441259663</v>
      </c>
      <c r="AH12" s="162">
        <v>0.0035907546782459145</v>
      </c>
      <c r="AI12" s="162">
        <v>0</v>
      </c>
      <c r="AJ12" s="162">
        <v>0.00787246604999016</v>
      </c>
      <c r="AK12" s="176">
        <v>0.011418648435764924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3.5">
      <c r="A13" s="182" t="s">
        <v>254</v>
      </c>
      <c r="B13" s="112" t="s">
        <v>255</v>
      </c>
      <c r="C13" s="162">
        <v>0.001532726691021644</v>
      </c>
      <c r="D13" s="162">
        <v>0.0008337609030271934</v>
      </c>
      <c r="E13" s="162">
        <v>3.752204420096807E-05</v>
      </c>
      <c r="F13" s="162">
        <v>0</v>
      </c>
      <c r="G13" s="162">
        <v>0.0023363140781862204</v>
      </c>
      <c r="H13" s="162">
        <v>0.00029027576197387516</v>
      </c>
      <c r="I13" s="162">
        <v>0.007711934573596256</v>
      </c>
      <c r="J13" s="162">
        <v>0.0116413569740734</v>
      </c>
      <c r="K13" s="162">
        <v>0.016845329249617153</v>
      </c>
      <c r="L13" s="162">
        <v>0.1007653385542475</v>
      </c>
      <c r="M13" s="162">
        <v>0.03673676209779579</v>
      </c>
      <c r="N13" s="162">
        <v>0.0041293874741913286</v>
      </c>
      <c r="O13" s="162">
        <v>0.003887865766318805</v>
      </c>
      <c r="P13" s="162">
        <v>0.005746130746130746</v>
      </c>
      <c r="Q13" s="162">
        <v>0.014281672669503052</v>
      </c>
      <c r="R13" s="162">
        <v>0.0022875816993464053</v>
      </c>
      <c r="S13" s="162">
        <v>0.012738367658276125</v>
      </c>
      <c r="T13" s="162">
        <v>0.0035488648013950103</v>
      </c>
      <c r="U13" s="162">
        <v>0.05882760841031229</v>
      </c>
      <c r="V13" s="162">
        <v>2.7524703421320635E-05</v>
      </c>
      <c r="W13" s="162">
        <v>0.002661387166920905</v>
      </c>
      <c r="X13" s="162">
        <v>0.00042428267240107097</v>
      </c>
      <c r="Y13" s="162">
        <v>9.710387687228412E-06</v>
      </c>
      <c r="Z13" s="162">
        <v>3.961337347488512E-05</v>
      </c>
      <c r="AA13" s="162">
        <v>0.00010112245929821013</v>
      </c>
      <c r="AB13" s="162">
        <v>0</v>
      </c>
      <c r="AC13" s="162">
        <v>0.00020607309533911147</v>
      </c>
      <c r="AD13" s="162">
        <v>0.0013541812089906463</v>
      </c>
      <c r="AE13" s="162">
        <v>0.001169583937713922</v>
      </c>
      <c r="AF13" s="162">
        <v>0.001553615262716341</v>
      </c>
      <c r="AG13" s="162">
        <v>0.0010654346596266264</v>
      </c>
      <c r="AH13" s="162">
        <v>0.002773441585354989</v>
      </c>
      <c r="AI13" s="162">
        <v>0.0028214429665457475</v>
      </c>
      <c r="AJ13" s="162">
        <v>0.0071344223578035815</v>
      </c>
      <c r="AK13" s="176">
        <v>0.008598130304492507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3.5">
      <c r="A14" s="182" t="s">
        <v>256</v>
      </c>
      <c r="B14" s="112" t="s">
        <v>257</v>
      </c>
      <c r="C14" s="162">
        <v>4.464252498121294E-05</v>
      </c>
      <c r="D14" s="162">
        <v>0</v>
      </c>
      <c r="E14" s="162">
        <v>0.00011256613260290421</v>
      </c>
      <c r="F14" s="162">
        <v>0.0005053057099545225</v>
      </c>
      <c r="G14" s="162">
        <v>0</v>
      </c>
      <c r="H14" s="162">
        <v>0</v>
      </c>
      <c r="I14" s="162">
        <v>0.008326996840202092</v>
      </c>
      <c r="J14" s="162">
        <v>0.00017075091847469856</v>
      </c>
      <c r="K14" s="162">
        <v>0</v>
      </c>
      <c r="L14" s="162">
        <v>0.015255918024867147</v>
      </c>
      <c r="M14" s="162">
        <v>0.2658559243307153</v>
      </c>
      <c r="N14" s="162">
        <v>0</v>
      </c>
      <c r="O14" s="162">
        <v>0.1905463474524248</v>
      </c>
      <c r="P14" s="162">
        <v>0.0909082159082159</v>
      </c>
      <c r="Q14" s="162">
        <v>0.014608110901948836</v>
      </c>
      <c r="R14" s="162">
        <v>0.05816993464052288</v>
      </c>
      <c r="S14" s="162">
        <v>0.008161708619374524</v>
      </c>
      <c r="T14" s="162">
        <v>0.004486466119294433</v>
      </c>
      <c r="U14" s="162">
        <v>0.0208895713118205</v>
      </c>
      <c r="V14" s="162">
        <v>0</v>
      </c>
      <c r="W14" s="162">
        <v>0.00038947129272013243</v>
      </c>
      <c r="X14" s="162">
        <v>0</v>
      </c>
      <c r="Y14" s="162">
        <v>0</v>
      </c>
      <c r="Z14" s="162">
        <v>0</v>
      </c>
      <c r="AA14" s="162">
        <v>0.00012640307412276267</v>
      </c>
      <c r="AB14" s="162">
        <v>0</v>
      </c>
      <c r="AC14" s="162">
        <v>8.081297856435743E-06</v>
      </c>
      <c r="AD14" s="162">
        <v>0</v>
      </c>
      <c r="AE14" s="162">
        <v>5.733254596636873E-06</v>
      </c>
      <c r="AF14" s="162">
        <v>0</v>
      </c>
      <c r="AG14" s="162">
        <v>0.00014142937959645485</v>
      </c>
      <c r="AH14" s="162">
        <v>1.1620565301766713E-05</v>
      </c>
      <c r="AI14" s="162">
        <v>0</v>
      </c>
      <c r="AJ14" s="162">
        <v>0.005756740799055304</v>
      </c>
      <c r="AK14" s="176">
        <v>0.00769357123243764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3.5">
      <c r="A15" s="182" t="s">
        <v>258</v>
      </c>
      <c r="B15" s="112" t="s">
        <v>259</v>
      </c>
      <c r="C15" s="162">
        <v>0</v>
      </c>
      <c r="D15" s="162">
        <v>0</v>
      </c>
      <c r="E15" s="162">
        <v>0</v>
      </c>
      <c r="F15" s="162">
        <v>0</v>
      </c>
      <c r="G15" s="162">
        <v>0.001327244573599954</v>
      </c>
      <c r="H15" s="162">
        <v>0</v>
      </c>
      <c r="I15" s="162">
        <v>0.001990503708960646</v>
      </c>
      <c r="J15" s="162">
        <v>0.009093863432313784</v>
      </c>
      <c r="K15" s="162">
        <v>0</v>
      </c>
      <c r="L15" s="162">
        <v>0.001983269343232729</v>
      </c>
      <c r="M15" s="162">
        <v>0.011907778059285534</v>
      </c>
      <c r="N15" s="162">
        <v>0.1551961459050241</v>
      </c>
      <c r="O15" s="162">
        <v>0.04489461837528136</v>
      </c>
      <c r="P15" s="162">
        <v>0.029606529606529607</v>
      </c>
      <c r="Q15" s="162">
        <v>0.09465076549765508</v>
      </c>
      <c r="R15" s="162">
        <v>0.009477124183006535</v>
      </c>
      <c r="S15" s="162">
        <v>0.019679633867276888</v>
      </c>
      <c r="T15" s="162">
        <v>0.008832730172360916</v>
      </c>
      <c r="U15" s="162">
        <v>0.005185863939176304</v>
      </c>
      <c r="V15" s="162">
        <v>0.0009450148174653418</v>
      </c>
      <c r="W15" s="162">
        <v>0.00012982376424004415</v>
      </c>
      <c r="X15" s="162">
        <v>7.905888305610018E-06</v>
      </c>
      <c r="Y15" s="162">
        <v>0</v>
      </c>
      <c r="Z15" s="162">
        <v>0</v>
      </c>
      <c r="AA15" s="162">
        <v>7.22303280701501E-06</v>
      </c>
      <c r="AB15" s="162">
        <v>0</v>
      </c>
      <c r="AC15" s="162">
        <v>0.0001010162232054468</v>
      </c>
      <c r="AD15" s="162">
        <v>0</v>
      </c>
      <c r="AE15" s="162">
        <v>0.0009861197906215421</v>
      </c>
      <c r="AF15" s="162">
        <v>0.00012428922101730727</v>
      </c>
      <c r="AG15" s="162">
        <v>0.00016500094286253064</v>
      </c>
      <c r="AH15" s="162">
        <v>0.00030600821961319013</v>
      </c>
      <c r="AI15" s="162">
        <v>0.0005038291011688835</v>
      </c>
      <c r="AJ15" s="162">
        <v>0.003296595158433379</v>
      </c>
      <c r="AK15" s="176">
        <v>0.006517911028381745</v>
      </c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3.5">
      <c r="A16" s="182" t="s">
        <v>260</v>
      </c>
      <c r="B16" s="112" t="s">
        <v>261</v>
      </c>
      <c r="C16" s="162">
        <v>0.0011681460703417386</v>
      </c>
      <c r="D16" s="162">
        <v>0.001603386351975372</v>
      </c>
      <c r="E16" s="162">
        <v>0.0011631833702300102</v>
      </c>
      <c r="F16" s="162">
        <v>0.0180225703217113</v>
      </c>
      <c r="G16" s="162">
        <v>0.010748256855157618</v>
      </c>
      <c r="H16" s="162">
        <v>0.001585352238472703</v>
      </c>
      <c r="I16" s="162">
        <v>0.013592200199388317</v>
      </c>
      <c r="J16" s="162">
        <v>0.011988366905167143</v>
      </c>
      <c r="K16" s="162">
        <v>0.004211332312404288</v>
      </c>
      <c r="L16" s="162">
        <v>0.011111393628111572</v>
      </c>
      <c r="M16" s="162">
        <v>0.0004222616333079976</v>
      </c>
      <c r="N16" s="162">
        <v>0.0006882312456985547</v>
      </c>
      <c r="O16" s="162">
        <v>0.06703499079189687</v>
      </c>
      <c r="P16" s="162">
        <v>0.036382536382536385</v>
      </c>
      <c r="Q16" s="162">
        <v>0.01885724856095146</v>
      </c>
      <c r="R16" s="162">
        <v>0.03572984749455338</v>
      </c>
      <c r="S16" s="162">
        <v>0.014187643020594966</v>
      </c>
      <c r="T16" s="162">
        <v>0.008736341251829198</v>
      </c>
      <c r="U16" s="162">
        <v>0.07301319993065702</v>
      </c>
      <c r="V16" s="162">
        <v>0.0007339920912352169</v>
      </c>
      <c r="W16" s="162">
        <v>0.0006491188212002207</v>
      </c>
      <c r="X16" s="162">
        <v>0.0024139312293129257</v>
      </c>
      <c r="Y16" s="162">
        <v>6.311751996698468E-05</v>
      </c>
      <c r="Z16" s="162">
        <v>0.00028809726163552815</v>
      </c>
      <c r="AA16" s="162">
        <v>0.0012640307412276266</v>
      </c>
      <c r="AB16" s="162">
        <v>0.00021394118562315234</v>
      </c>
      <c r="AC16" s="162">
        <v>0.00339818574863123</v>
      </c>
      <c r="AD16" s="162">
        <v>6.980315510261064E-05</v>
      </c>
      <c r="AE16" s="162">
        <v>0.0002837961025335252</v>
      </c>
      <c r="AF16" s="162">
        <v>0.0018021937047509554</v>
      </c>
      <c r="AG16" s="162">
        <v>0.0018291533094474826</v>
      </c>
      <c r="AH16" s="162">
        <v>0.0020994487978525196</v>
      </c>
      <c r="AI16" s="162">
        <v>0.00010076582023377671</v>
      </c>
      <c r="AJ16" s="162">
        <v>0.005461523322180673</v>
      </c>
      <c r="AK16" s="176">
        <v>0.011856880749748432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3.5">
      <c r="A17" s="182" t="s">
        <v>262</v>
      </c>
      <c r="B17" s="112" t="s">
        <v>263</v>
      </c>
      <c r="C17" s="162">
        <v>0</v>
      </c>
      <c r="D17" s="162">
        <v>0.00019240636223704464</v>
      </c>
      <c r="E17" s="162">
        <v>0</v>
      </c>
      <c r="F17" s="162">
        <v>0.004547751389590703</v>
      </c>
      <c r="G17" s="162">
        <v>0</v>
      </c>
      <c r="H17" s="162">
        <v>0</v>
      </c>
      <c r="I17" s="162">
        <v>0.0028691640898261266</v>
      </c>
      <c r="J17" s="162">
        <v>5.508094144345115E-06</v>
      </c>
      <c r="K17" s="162">
        <v>0</v>
      </c>
      <c r="L17" s="162">
        <v>0.001449312212362379</v>
      </c>
      <c r="M17" s="162">
        <v>0.00016890465332319906</v>
      </c>
      <c r="N17" s="162">
        <v>0</v>
      </c>
      <c r="O17" s="162">
        <v>0.0017597708205443013</v>
      </c>
      <c r="P17" s="162">
        <v>0.12962962962962962</v>
      </c>
      <c r="Q17" s="162">
        <v>0.0031229257570646674</v>
      </c>
      <c r="R17" s="162">
        <v>0.02167755991285403</v>
      </c>
      <c r="S17" s="162">
        <v>0.007246376811594203</v>
      </c>
      <c r="T17" s="162">
        <v>0.0022257078013687226</v>
      </c>
      <c r="U17" s="162">
        <v>0.006047698060873226</v>
      </c>
      <c r="V17" s="162">
        <v>0</v>
      </c>
      <c r="W17" s="162">
        <v>0.0038947129272013242</v>
      </c>
      <c r="X17" s="162">
        <v>5.270592203740013E-06</v>
      </c>
      <c r="Y17" s="162">
        <v>0</v>
      </c>
      <c r="Z17" s="162">
        <v>0</v>
      </c>
      <c r="AA17" s="162">
        <v>3.611516403507505E-05</v>
      </c>
      <c r="AB17" s="162">
        <v>0</v>
      </c>
      <c r="AC17" s="162">
        <v>0.00021011374426732932</v>
      </c>
      <c r="AD17" s="162">
        <v>0</v>
      </c>
      <c r="AE17" s="162">
        <v>0</v>
      </c>
      <c r="AF17" s="162">
        <v>0</v>
      </c>
      <c r="AG17" s="162">
        <v>0.03552234584197624</v>
      </c>
      <c r="AH17" s="162">
        <v>0.00025177891487161214</v>
      </c>
      <c r="AI17" s="162">
        <v>0.041414752116082226</v>
      </c>
      <c r="AJ17" s="162">
        <v>0</v>
      </c>
      <c r="AK17" s="176">
        <v>0.0053836747491853125</v>
      </c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3.5">
      <c r="A18" s="182" t="s">
        <v>264</v>
      </c>
      <c r="B18" s="112" t="s">
        <v>265</v>
      </c>
      <c r="C18" s="162">
        <v>6.69637874718194E-05</v>
      </c>
      <c r="D18" s="162">
        <v>0</v>
      </c>
      <c r="E18" s="162">
        <v>0.0022513226520580842</v>
      </c>
      <c r="F18" s="162">
        <v>0</v>
      </c>
      <c r="G18" s="162">
        <v>3.6362865030135726E-05</v>
      </c>
      <c r="H18" s="162">
        <v>0</v>
      </c>
      <c r="I18" s="162">
        <v>0.00023656241023301398</v>
      </c>
      <c r="J18" s="162">
        <v>7.711331802083161E-05</v>
      </c>
      <c r="K18" s="162">
        <v>0</v>
      </c>
      <c r="L18" s="162">
        <v>0</v>
      </c>
      <c r="M18" s="162">
        <v>0</v>
      </c>
      <c r="N18" s="162">
        <v>0</v>
      </c>
      <c r="O18" s="162">
        <v>0.0026396562308164517</v>
      </c>
      <c r="P18" s="162">
        <v>0.014533764533764534</v>
      </c>
      <c r="Q18" s="162">
        <v>0.19438308614704955</v>
      </c>
      <c r="R18" s="162">
        <v>0.03474945533769063</v>
      </c>
      <c r="S18" s="162">
        <v>0.08810068649885583</v>
      </c>
      <c r="T18" s="162">
        <v>0.005818385748459968</v>
      </c>
      <c r="U18" s="162">
        <v>0.018863765818866243</v>
      </c>
      <c r="V18" s="162">
        <v>9.174901140440211E-06</v>
      </c>
      <c r="W18" s="162">
        <v>6.491188212002208E-05</v>
      </c>
      <c r="X18" s="162">
        <v>0.00035049438154871083</v>
      </c>
      <c r="Y18" s="162">
        <v>0.00011652465224674095</v>
      </c>
      <c r="Z18" s="162">
        <v>7.202431540888204E-06</v>
      </c>
      <c r="AA18" s="162">
        <v>0.0001661297545613452</v>
      </c>
      <c r="AB18" s="162">
        <v>0.001536486696748094</v>
      </c>
      <c r="AC18" s="162">
        <v>0.00611350182839364</v>
      </c>
      <c r="AD18" s="162">
        <v>0.0015822048489925078</v>
      </c>
      <c r="AE18" s="162">
        <v>6.879905515964247E-05</v>
      </c>
      <c r="AF18" s="162">
        <v>6.214461050865363E-05</v>
      </c>
      <c r="AG18" s="162">
        <v>0.02541957382613615</v>
      </c>
      <c r="AH18" s="162">
        <v>0.0004299609161653684</v>
      </c>
      <c r="AI18" s="162">
        <v>0.010278113663845224</v>
      </c>
      <c r="AJ18" s="162">
        <v>0.0031981893328085023</v>
      </c>
      <c r="AK18" s="176">
        <v>0.011323086312079237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3.5">
      <c r="A19" s="182" t="s">
        <v>266</v>
      </c>
      <c r="B19" s="112" t="s">
        <v>267</v>
      </c>
      <c r="C19" s="162">
        <v>0</v>
      </c>
      <c r="D19" s="162">
        <v>0</v>
      </c>
      <c r="E19" s="162">
        <v>0.05110502420171851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0.13856209150326798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0.0035790127558759373</v>
      </c>
      <c r="AB19" s="162">
        <v>0</v>
      </c>
      <c r="AC19" s="162">
        <v>0.015447400852576924</v>
      </c>
      <c r="AD19" s="162">
        <v>1.8614174694029504E-05</v>
      </c>
      <c r="AE19" s="162">
        <v>0</v>
      </c>
      <c r="AF19" s="162">
        <v>0</v>
      </c>
      <c r="AG19" s="162">
        <v>0.03468319818970394</v>
      </c>
      <c r="AH19" s="162">
        <v>1.9367608836277854E-05</v>
      </c>
      <c r="AI19" s="162">
        <v>0</v>
      </c>
      <c r="AJ19" s="162">
        <v>0</v>
      </c>
      <c r="AK19" s="176">
        <v>0.003037891202317115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3.5">
      <c r="A20" s="182" t="s">
        <v>268</v>
      </c>
      <c r="B20" s="112" t="s">
        <v>269</v>
      </c>
      <c r="C20" s="162">
        <v>7.440420830202156E-05</v>
      </c>
      <c r="D20" s="162">
        <v>0</v>
      </c>
      <c r="E20" s="162">
        <v>0</v>
      </c>
      <c r="F20" s="162">
        <v>0</v>
      </c>
      <c r="G20" s="162">
        <v>1.2120955010045241E-05</v>
      </c>
      <c r="H20" s="162">
        <v>0</v>
      </c>
      <c r="I20" s="162">
        <v>5.745087105658911E-05</v>
      </c>
      <c r="J20" s="162">
        <v>4.131070608258836E-05</v>
      </c>
      <c r="K20" s="162">
        <v>0</v>
      </c>
      <c r="L20" s="162">
        <v>0</v>
      </c>
      <c r="M20" s="162">
        <v>0</v>
      </c>
      <c r="N20" s="162">
        <v>0</v>
      </c>
      <c r="O20" s="162">
        <v>4.092490280335584E-05</v>
      </c>
      <c r="P20" s="162">
        <v>0.0015785015785015784</v>
      </c>
      <c r="Q20" s="162">
        <v>0.0005059792602909653</v>
      </c>
      <c r="R20" s="162">
        <v>0.0014161220043572985</v>
      </c>
      <c r="S20" s="162">
        <v>0.12700228832951946</v>
      </c>
      <c r="T20" s="162">
        <v>0.0002015404702026796</v>
      </c>
      <c r="U20" s="162">
        <v>0.0001708809034399069</v>
      </c>
      <c r="V20" s="162">
        <v>0</v>
      </c>
      <c r="W20" s="162">
        <v>3.245594106001104E-05</v>
      </c>
      <c r="X20" s="162">
        <v>0.0011015537705816626</v>
      </c>
      <c r="Y20" s="162">
        <v>5.3407132279756266E-05</v>
      </c>
      <c r="Z20" s="162">
        <v>0</v>
      </c>
      <c r="AA20" s="162">
        <v>7.22303280701501E-06</v>
      </c>
      <c r="AB20" s="162">
        <v>1.9449198693013848E-05</v>
      </c>
      <c r="AC20" s="162">
        <v>0.0005293250095965412</v>
      </c>
      <c r="AD20" s="162">
        <v>4.653543673507376E-06</v>
      </c>
      <c r="AE20" s="162">
        <v>0.006378245738758521</v>
      </c>
      <c r="AF20" s="162">
        <v>0</v>
      </c>
      <c r="AG20" s="162">
        <v>0.0009570054686026777</v>
      </c>
      <c r="AH20" s="162">
        <v>0.00023628482780258984</v>
      </c>
      <c r="AI20" s="162">
        <v>0</v>
      </c>
      <c r="AJ20" s="162">
        <v>0</v>
      </c>
      <c r="AK20" s="176">
        <v>0.0010520036362823544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3.5">
      <c r="A21" s="182" t="s">
        <v>253</v>
      </c>
      <c r="B21" s="112" t="s">
        <v>270</v>
      </c>
      <c r="C21" s="162">
        <v>0.0068377467429557815</v>
      </c>
      <c r="D21" s="162">
        <v>0.011159569009748588</v>
      </c>
      <c r="E21" s="162">
        <v>0.022250572211174064</v>
      </c>
      <c r="F21" s="162">
        <v>0.01010611419909045</v>
      </c>
      <c r="G21" s="162">
        <v>0.0204692627732139</v>
      </c>
      <c r="H21" s="162">
        <v>0.029094562911689183</v>
      </c>
      <c r="I21" s="162">
        <v>0.031530389821057436</v>
      </c>
      <c r="J21" s="162">
        <v>0.02762309213389075</v>
      </c>
      <c r="K21" s="162">
        <v>0.003445635528330781</v>
      </c>
      <c r="L21" s="162">
        <v>0.014747387424038241</v>
      </c>
      <c r="M21" s="162">
        <v>0.1278608225656617</v>
      </c>
      <c r="N21" s="162">
        <v>0.05505849965588438</v>
      </c>
      <c r="O21" s="162">
        <v>0.009228565582156742</v>
      </c>
      <c r="P21" s="162">
        <v>0.01697851697851698</v>
      </c>
      <c r="Q21" s="162">
        <v>0.06196885779262467</v>
      </c>
      <c r="R21" s="162">
        <v>0.020806100217864925</v>
      </c>
      <c r="S21" s="162">
        <v>0.0505720823798627</v>
      </c>
      <c r="T21" s="162">
        <v>0.15359136355272035</v>
      </c>
      <c r="U21" s="162">
        <v>0.018546769360311053</v>
      </c>
      <c r="V21" s="162">
        <v>0.010184140265888635</v>
      </c>
      <c r="W21" s="162">
        <v>0.033105059881211256</v>
      </c>
      <c r="X21" s="162">
        <v>0.014135728290430713</v>
      </c>
      <c r="Y21" s="162">
        <v>0.023717621926055397</v>
      </c>
      <c r="Z21" s="162">
        <v>0.0005942006021232768</v>
      </c>
      <c r="AA21" s="162">
        <v>0.005085015096138567</v>
      </c>
      <c r="AB21" s="162">
        <v>0.012661428349152015</v>
      </c>
      <c r="AC21" s="162">
        <v>0.0245307796432107</v>
      </c>
      <c r="AD21" s="162">
        <v>0.03133696309739867</v>
      </c>
      <c r="AE21" s="162">
        <v>0.00942547055687102</v>
      </c>
      <c r="AF21" s="162">
        <v>0.06565578100239257</v>
      </c>
      <c r="AG21" s="162">
        <v>0.040213086931925324</v>
      </c>
      <c r="AH21" s="162">
        <v>0.013708393534317466</v>
      </c>
      <c r="AI21" s="162">
        <v>0.13633615477629987</v>
      </c>
      <c r="AJ21" s="162">
        <v>0.02051761464278685</v>
      </c>
      <c r="AK21" s="176">
        <v>0.024239558248703094</v>
      </c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13.5">
      <c r="A22" s="182" t="s">
        <v>271</v>
      </c>
      <c r="B22" s="112" t="s">
        <v>272</v>
      </c>
      <c r="C22" s="162">
        <v>0.006755902113823558</v>
      </c>
      <c r="D22" s="162">
        <v>0.0027578245253976398</v>
      </c>
      <c r="E22" s="162">
        <v>0.0006753967956174252</v>
      </c>
      <c r="F22" s="162">
        <v>0.005726798046151255</v>
      </c>
      <c r="G22" s="162">
        <v>0.001299972424827352</v>
      </c>
      <c r="H22" s="162">
        <v>0.0036619403818242717</v>
      </c>
      <c r="I22" s="162">
        <v>0.006924519693820652</v>
      </c>
      <c r="J22" s="162">
        <v>0.0058385797930058225</v>
      </c>
      <c r="K22" s="162">
        <v>0.015313935681470138</v>
      </c>
      <c r="L22" s="162">
        <v>0.019858119962368737</v>
      </c>
      <c r="M22" s="162">
        <v>0.007769614052867156</v>
      </c>
      <c r="N22" s="162">
        <v>0.00653819683413627</v>
      </c>
      <c r="O22" s="162">
        <v>0.009924288929813792</v>
      </c>
      <c r="P22" s="162">
        <v>0.002618002618002618</v>
      </c>
      <c r="Q22" s="162">
        <v>0.004276340845039771</v>
      </c>
      <c r="R22" s="162">
        <v>0.0030501089324618735</v>
      </c>
      <c r="S22" s="162">
        <v>0.0032799389778794814</v>
      </c>
      <c r="T22" s="162">
        <v>0.0032772232980783555</v>
      </c>
      <c r="U22" s="162">
        <v>0.0011738775105871865</v>
      </c>
      <c r="V22" s="162">
        <v>0.018505775600267907</v>
      </c>
      <c r="W22" s="162">
        <v>0.033105059881211256</v>
      </c>
      <c r="X22" s="162">
        <v>0.006116522252440284</v>
      </c>
      <c r="Y22" s="162">
        <v>0.004015245308668949</v>
      </c>
      <c r="Z22" s="162">
        <v>0.046981460941213755</v>
      </c>
      <c r="AA22" s="162">
        <v>0.005066957514121029</v>
      </c>
      <c r="AB22" s="162">
        <v>0.0077602302785125254</v>
      </c>
      <c r="AC22" s="162">
        <v>0.016299977776430895</v>
      </c>
      <c r="AD22" s="162">
        <v>0.012676252966634091</v>
      </c>
      <c r="AE22" s="162">
        <v>0.006117382654611543</v>
      </c>
      <c r="AF22" s="162">
        <v>0.002547929030854799</v>
      </c>
      <c r="AG22" s="162">
        <v>0.002828587591929097</v>
      </c>
      <c r="AH22" s="162">
        <v>0.007227991617698896</v>
      </c>
      <c r="AI22" s="162">
        <v>0</v>
      </c>
      <c r="AJ22" s="162">
        <v>0.00044282621531194645</v>
      </c>
      <c r="AK22" s="176">
        <v>0.008621098025206664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13.5">
      <c r="A23" s="182" t="s">
        <v>273</v>
      </c>
      <c r="B23" s="112" t="s">
        <v>274</v>
      </c>
      <c r="C23" s="162">
        <v>0.005275258368613329</v>
      </c>
      <c r="D23" s="162">
        <v>0.0059645972293483835</v>
      </c>
      <c r="E23" s="162">
        <v>0.0029267194476755094</v>
      </c>
      <c r="F23" s="162">
        <v>0.01549604177193869</v>
      </c>
      <c r="G23" s="162">
        <v>0.00869678521970746</v>
      </c>
      <c r="H23" s="162">
        <v>0.016344758289605896</v>
      </c>
      <c r="I23" s="162">
        <v>0.040813774691201565</v>
      </c>
      <c r="J23" s="162">
        <v>0.033147710560668904</v>
      </c>
      <c r="K23" s="162">
        <v>0.0222052067381317</v>
      </c>
      <c r="L23" s="162">
        <v>0.0208497546339851</v>
      </c>
      <c r="M23" s="162">
        <v>0.09230639304112828</v>
      </c>
      <c r="N23" s="162">
        <v>0.03785271851342051</v>
      </c>
      <c r="O23" s="162">
        <v>0.021096787395129938</v>
      </c>
      <c r="P23" s="162">
        <v>0.015361515361515362</v>
      </c>
      <c r="Q23" s="162">
        <v>0.018726673267973146</v>
      </c>
      <c r="R23" s="162">
        <v>0.009368191721132898</v>
      </c>
      <c r="S23" s="162">
        <v>0.011365369946605645</v>
      </c>
      <c r="T23" s="162">
        <v>0.01783195029836752</v>
      </c>
      <c r="U23" s="162">
        <v>0.0039030188959607716</v>
      </c>
      <c r="V23" s="162">
        <v>0.040167717192847244</v>
      </c>
      <c r="W23" s="162">
        <v>0.05514264386095875</v>
      </c>
      <c r="X23" s="162">
        <v>0.01303680981595092</v>
      </c>
      <c r="Y23" s="162">
        <v>0.003689947321146797</v>
      </c>
      <c r="Z23" s="162">
        <v>0.0019914723210555886</v>
      </c>
      <c r="AA23" s="162">
        <v>0.007371104979558817</v>
      </c>
      <c r="AB23" s="162">
        <v>0.009277267776567606</v>
      </c>
      <c r="AC23" s="162">
        <v>0.012024971210376387</v>
      </c>
      <c r="AD23" s="162">
        <v>0.022825631718553677</v>
      </c>
      <c r="AE23" s="162">
        <v>0.01771575670360794</v>
      </c>
      <c r="AF23" s="162">
        <v>0.004598701177640369</v>
      </c>
      <c r="AG23" s="162">
        <v>0.007090326230435602</v>
      </c>
      <c r="AH23" s="162">
        <v>0.025735678621646014</v>
      </c>
      <c r="AI23" s="162">
        <v>0</v>
      </c>
      <c r="AJ23" s="162">
        <v>0.004379059240307026</v>
      </c>
      <c r="AK23" s="176">
        <v>0.016089913704941484</v>
      </c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3.5">
      <c r="A24" s="182" t="s">
        <v>275</v>
      </c>
      <c r="B24" s="205" t="s">
        <v>388</v>
      </c>
      <c r="C24" s="162">
        <v>0.0006547570330577897</v>
      </c>
      <c r="D24" s="162">
        <v>0.0002565418163160595</v>
      </c>
      <c r="E24" s="162">
        <v>0.00018761022100484035</v>
      </c>
      <c r="F24" s="162">
        <v>0.0033687047330301497</v>
      </c>
      <c r="G24" s="162">
        <v>0.0027060032059926</v>
      </c>
      <c r="H24" s="162">
        <v>0.004622083286814782</v>
      </c>
      <c r="I24" s="162">
        <v>0.005214511414136294</v>
      </c>
      <c r="J24" s="162">
        <v>0.006882363633359222</v>
      </c>
      <c r="K24" s="162">
        <v>0.0007656967840735069</v>
      </c>
      <c r="L24" s="162">
        <v>0.0055684100790765086</v>
      </c>
      <c r="M24" s="162">
        <v>0.003378093066463981</v>
      </c>
      <c r="N24" s="162">
        <v>0.0017205781142463868</v>
      </c>
      <c r="O24" s="162">
        <v>0.0014119091467157765</v>
      </c>
      <c r="P24" s="162">
        <v>0.0021848771848771847</v>
      </c>
      <c r="Q24" s="162">
        <v>0.0015995473389843419</v>
      </c>
      <c r="R24" s="162">
        <v>0.00130718954248366</v>
      </c>
      <c r="S24" s="162">
        <v>0.0017543859649122807</v>
      </c>
      <c r="T24" s="162">
        <v>0.0014020206622795104</v>
      </c>
      <c r="U24" s="162">
        <v>0.002840585452834394</v>
      </c>
      <c r="V24" s="162">
        <v>0.006844476250768398</v>
      </c>
      <c r="W24" s="162">
        <v>0.06965044951478368</v>
      </c>
      <c r="X24" s="162">
        <v>0.0028909198237513966</v>
      </c>
      <c r="Y24" s="162">
        <v>0.0024858592479304734</v>
      </c>
      <c r="Z24" s="162">
        <v>0.0003385142824217456</v>
      </c>
      <c r="AA24" s="162">
        <v>0.002784479147104286</v>
      </c>
      <c r="AB24" s="162">
        <v>0.005115139256262642</v>
      </c>
      <c r="AC24" s="162">
        <v>0.015960563266460594</v>
      </c>
      <c r="AD24" s="162">
        <v>0.00893945739680767</v>
      </c>
      <c r="AE24" s="162">
        <v>0.00956880192178694</v>
      </c>
      <c r="AF24" s="162">
        <v>0.0030140136096697013</v>
      </c>
      <c r="AG24" s="162">
        <v>0.0009287195926833868</v>
      </c>
      <c r="AH24" s="162">
        <v>0.019758834534770668</v>
      </c>
      <c r="AI24" s="162">
        <v>0</v>
      </c>
      <c r="AJ24" s="162">
        <v>0.010234205864987207</v>
      </c>
      <c r="AK24" s="176">
        <v>0.0057749462770657674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3.5">
      <c r="A25" s="182" t="s">
        <v>277</v>
      </c>
      <c r="B25" s="112" t="s">
        <v>278</v>
      </c>
      <c r="C25" s="162">
        <v>0.04656959397623529</v>
      </c>
      <c r="D25" s="162">
        <v>0.021100564391995896</v>
      </c>
      <c r="E25" s="162">
        <v>0.04618963641139169</v>
      </c>
      <c r="F25" s="162">
        <v>0.013980124642075122</v>
      </c>
      <c r="G25" s="162">
        <v>0.05900783922765274</v>
      </c>
      <c r="H25" s="162">
        <v>0.054996092441665735</v>
      </c>
      <c r="I25" s="162">
        <v>0.0792855815210963</v>
      </c>
      <c r="J25" s="162">
        <v>0.03683537959030796</v>
      </c>
      <c r="K25" s="162">
        <v>0.07848392036753446</v>
      </c>
      <c r="L25" s="162">
        <v>0.04645427038572046</v>
      </c>
      <c r="M25" s="162">
        <v>0.03479435858457901</v>
      </c>
      <c r="N25" s="162">
        <v>0.03303509979353063</v>
      </c>
      <c r="O25" s="162">
        <v>0.04540617966032331</v>
      </c>
      <c r="P25" s="162">
        <v>0.04761492261492262</v>
      </c>
      <c r="Q25" s="162">
        <v>0.062349702397144754</v>
      </c>
      <c r="R25" s="162">
        <v>0.060784313725490195</v>
      </c>
      <c r="S25" s="162">
        <v>0.06491228070175438</v>
      </c>
      <c r="T25" s="162">
        <v>0.05594062442495246</v>
      </c>
      <c r="U25" s="162">
        <v>0.038272369300874215</v>
      </c>
      <c r="V25" s="162">
        <v>0.007495894231739653</v>
      </c>
      <c r="W25" s="162">
        <v>0.01590341111940541</v>
      </c>
      <c r="X25" s="162">
        <v>0.01264942128897603</v>
      </c>
      <c r="Y25" s="162">
        <v>0.005243609351103343</v>
      </c>
      <c r="Z25" s="162">
        <v>0.0010443525734287896</v>
      </c>
      <c r="AA25" s="162">
        <v>0.0388346358869162</v>
      </c>
      <c r="AB25" s="162">
        <v>0.0045316632954722266</v>
      </c>
      <c r="AC25" s="162">
        <v>0.010424874234802109</v>
      </c>
      <c r="AD25" s="162">
        <v>0.01367211131276467</v>
      </c>
      <c r="AE25" s="162">
        <v>0.054136256528743674</v>
      </c>
      <c r="AF25" s="162">
        <v>0.030513003759748934</v>
      </c>
      <c r="AG25" s="162">
        <v>0.0323684706769753</v>
      </c>
      <c r="AH25" s="162">
        <v>0.06248765314936687</v>
      </c>
      <c r="AI25" s="162">
        <v>0.2571543732365981</v>
      </c>
      <c r="AJ25" s="162">
        <v>0.02445384766778193</v>
      </c>
      <c r="AK25" s="176">
        <v>0.03716156704657054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3.5">
      <c r="A26" s="182" t="s">
        <v>279</v>
      </c>
      <c r="B26" s="112" t="s">
        <v>280</v>
      </c>
      <c r="C26" s="162">
        <v>0.033794391410778196</v>
      </c>
      <c r="D26" s="162">
        <v>0.012121600820933812</v>
      </c>
      <c r="E26" s="162">
        <v>0.01707253011144047</v>
      </c>
      <c r="F26" s="162">
        <v>0.038740104429846725</v>
      </c>
      <c r="G26" s="162">
        <v>0.005475641425787938</v>
      </c>
      <c r="H26" s="162">
        <v>0.025544267053701015</v>
      </c>
      <c r="I26" s="162">
        <v>0.01600513678376506</v>
      </c>
      <c r="J26" s="162">
        <v>0.012654846296632901</v>
      </c>
      <c r="K26" s="162">
        <v>0.004211332312404288</v>
      </c>
      <c r="L26" s="162">
        <v>0.025095985150906455</v>
      </c>
      <c r="M26" s="162">
        <v>0.012921205979224727</v>
      </c>
      <c r="N26" s="162">
        <v>0.02339986235375086</v>
      </c>
      <c r="O26" s="162">
        <v>0.015183138940045018</v>
      </c>
      <c r="P26" s="162">
        <v>0.014071764071764073</v>
      </c>
      <c r="Q26" s="162">
        <v>0.009989009912840992</v>
      </c>
      <c r="R26" s="162">
        <v>0.01764705882352941</v>
      </c>
      <c r="S26" s="162">
        <v>0.019145690312738366</v>
      </c>
      <c r="T26" s="162">
        <v>0.012066140324743036</v>
      </c>
      <c r="U26" s="162">
        <v>0.006067510339532925</v>
      </c>
      <c r="V26" s="162">
        <v>0.030901067041002633</v>
      </c>
      <c r="W26" s="162">
        <v>0.010158709551783454</v>
      </c>
      <c r="X26" s="162">
        <v>0.03952417093584635</v>
      </c>
      <c r="Y26" s="162">
        <v>0.0662685407714903</v>
      </c>
      <c r="Z26" s="162">
        <v>0.04114028896155342</v>
      </c>
      <c r="AA26" s="162">
        <v>0.038776851624460075</v>
      </c>
      <c r="AB26" s="162">
        <v>0.019517270888439395</v>
      </c>
      <c r="AC26" s="162">
        <v>0.002541568175849041</v>
      </c>
      <c r="AD26" s="162">
        <v>0.0057098980873935504</v>
      </c>
      <c r="AE26" s="162">
        <v>0.011543908130328344</v>
      </c>
      <c r="AF26" s="162">
        <v>0.014168971195973028</v>
      </c>
      <c r="AG26" s="162">
        <v>0.039501225721289834</v>
      </c>
      <c r="AH26" s="162">
        <v>0.020301127582186447</v>
      </c>
      <c r="AI26" s="162">
        <v>0</v>
      </c>
      <c r="AJ26" s="162">
        <v>0.18219838614445974</v>
      </c>
      <c r="AK26" s="176">
        <v>0.02201517551132401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3.5">
      <c r="A27" s="182" t="s">
        <v>281</v>
      </c>
      <c r="B27" s="112" t="s">
        <v>282</v>
      </c>
      <c r="C27" s="162">
        <v>9.672547079262803E-05</v>
      </c>
      <c r="D27" s="162">
        <v>0.0007054899948691636</v>
      </c>
      <c r="E27" s="162">
        <v>0.00041274248621064874</v>
      </c>
      <c r="F27" s="162">
        <v>0.0038740104429846726</v>
      </c>
      <c r="G27" s="162">
        <v>0.0007818015981479181</v>
      </c>
      <c r="H27" s="162">
        <v>0.0023445350005582228</v>
      </c>
      <c r="I27" s="162">
        <v>0.0026528784576130855</v>
      </c>
      <c r="J27" s="162">
        <v>0.002641131142213483</v>
      </c>
      <c r="K27" s="162">
        <v>0.0019142419601837673</v>
      </c>
      <c r="L27" s="162">
        <v>0.002796918304558977</v>
      </c>
      <c r="M27" s="162">
        <v>0.0015201418799087915</v>
      </c>
      <c r="N27" s="162">
        <v>0.0006882312456985547</v>
      </c>
      <c r="O27" s="162">
        <v>0.0037446286065070597</v>
      </c>
      <c r="P27" s="162">
        <v>0.0021945021945021944</v>
      </c>
      <c r="Q27" s="162">
        <v>0.0024210835573062316</v>
      </c>
      <c r="R27" s="162">
        <v>0.0029411764705882353</v>
      </c>
      <c r="S27" s="162">
        <v>0.002517162471395881</v>
      </c>
      <c r="T27" s="162">
        <v>0.0021468441391155</v>
      </c>
      <c r="U27" s="162">
        <v>0.0022883181851952746</v>
      </c>
      <c r="V27" s="162">
        <v>0.005312267760314883</v>
      </c>
      <c r="W27" s="162">
        <v>0.0013956054655804744</v>
      </c>
      <c r="X27" s="162">
        <v>0.014915775936584235</v>
      </c>
      <c r="Y27" s="162">
        <v>0.008889859927657612</v>
      </c>
      <c r="Z27" s="162">
        <v>0.002693709396292188</v>
      </c>
      <c r="AA27" s="162">
        <v>0.009693310027014143</v>
      </c>
      <c r="AB27" s="162">
        <v>0.009520382760230279</v>
      </c>
      <c r="AC27" s="162">
        <v>0.0006465038285148595</v>
      </c>
      <c r="AD27" s="162">
        <v>0.005509795709432733</v>
      </c>
      <c r="AE27" s="162">
        <v>0.003735215369708923</v>
      </c>
      <c r="AF27" s="162">
        <v>0.014479694248516297</v>
      </c>
      <c r="AG27" s="162">
        <v>0.004959456911182349</v>
      </c>
      <c r="AH27" s="162">
        <v>0.008874238368782513</v>
      </c>
      <c r="AI27" s="162">
        <v>0</v>
      </c>
      <c r="AJ27" s="162">
        <v>0.005756740799055304</v>
      </c>
      <c r="AK27" s="176">
        <v>0.004815428730444883</v>
      </c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13.5">
      <c r="A28" s="182" t="s">
        <v>283</v>
      </c>
      <c r="B28" s="112" t="s">
        <v>284</v>
      </c>
      <c r="C28" s="162">
        <v>0.059129024337616534</v>
      </c>
      <c r="D28" s="162">
        <v>0.08100307850179579</v>
      </c>
      <c r="E28" s="162">
        <v>0.042287343814491014</v>
      </c>
      <c r="F28" s="162">
        <v>0.42732019538487453</v>
      </c>
      <c r="G28" s="162">
        <v>0.0317205392612884</v>
      </c>
      <c r="H28" s="162">
        <v>0.0263704365300882</v>
      </c>
      <c r="I28" s="162">
        <v>0.04342272012977138</v>
      </c>
      <c r="J28" s="162">
        <v>0.026204757891721886</v>
      </c>
      <c r="K28" s="162">
        <v>0.05245022970903522</v>
      </c>
      <c r="L28" s="162">
        <v>0.10114673650486918</v>
      </c>
      <c r="M28" s="162">
        <v>0.023984460771894266</v>
      </c>
      <c r="N28" s="162">
        <v>0.036132140399174124</v>
      </c>
      <c r="O28" s="162">
        <v>0.03670963781461019</v>
      </c>
      <c r="P28" s="162">
        <v>0.022917147917147915</v>
      </c>
      <c r="Q28" s="162">
        <v>0.02191488667152697</v>
      </c>
      <c r="R28" s="162">
        <v>0.01971677559912854</v>
      </c>
      <c r="S28" s="162">
        <v>0.01952707856598017</v>
      </c>
      <c r="T28" s="162">
        <v>0.033648495894708245</v>
      </c>
      <c r="U28" s="162">
        <v>0.04182867332029025</v>
      </c>
      <c r="V28" s="162">
        <v>0.018423201490003944</v>
      </c>
      <c r="W28" s="162">
        <v>0.03394891434877154</v>
      </c>
      <c r="X28" s="162">
        <v>0.03259861278013198</v>
      </c>
      <c r="Y28" s="162">
        <v>0.023576821304590587</v>
      </c>
      <c r="Z28" s="162">
        <v>0.0028377580271099524</v>
      </c>
      <c r="AA28" s="162">
        <v>0.11066047411987345</v>
      </c>
      <c r="AB28" s="162">
        <v>0.02469075774078108</v>
      </c>
      <c r="AC28" s="162">
        <v>0.031989817564700894</v>
      </c>
      <c r="AD28" s="162">
        <v>0.0164688910605426</v>
      </c>
      <c r="AE28" s="162">
        <v>0.0186273441844732</v>
      </c>
      <c r="AF28" s="162">
        <v>0.03200447441195662</v>
      </c>
      <c r="AG28" s="162">
        <v>0.018810107486328494</v>
      </c>
      <c r="AH28" s="162">
        <v>0.03428454116197906</v>
      </c>
      <c r="AI28" s="162">
        <v>0.05058444175735591</v>
      </c>
      <c r="AJ28" s="162">
        <v>0.022830151544971464</v>
      </c>
      <c r="AK28" s="176">
        <v>0.034410567284245436</v>
      </c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107" ht="13.5">
      <c r="A29" s="182" t="s">
        <v>285</v>
      </c>
      <c r="B29" s="112" t="s">
        <v>286</v>
      </c>
      <c r="C29" s="162">
        <v>0.00012648715411343666</v>
      </c>
      <c r="D29" s="162">
        <v>0.001026167265264238</v>
      </c>
      <c r="E29" s="162">
        <v>0.006491313646767476</v>
      </c>
      <c r="F29" s="162">
        <v>0.0038740104429846726</v>
      </c>
      <c r="G29" s="162">
        <v>0.001269670037302239</v>
      </c>
      <c r="H29" s="162">
        <v>0.005135648096460868</v>
      </c>
      <c r="I29" s="162">
        <v>0.0030347577769892363</v>
      </c>
      <c r="J29" s="162">
        <v>0.01238494968355999</v>
      </c>
      <c r="K29" s="162">
        <v>0.0030627871362940277</v>
      </c>
      <c r="L29" s="162">
        <v>0.0027460652444760863</v>
      </c>
      <c r="M29" s="162">
        <v>0.0005911662866311967</v>
      </c>
      <c r="N29" s="162">
        <v>0.0034411562284927736</v>
      </c>
      <c r="O29" s="162">
        <v>0.007632494372825865</v>
      </c>
      <c r="P29" s="162">
        <v>0.005274505274505275</v>
      </c>
      <c r="Q29" s="162">
        <v>0.0037812428591636653</v>
      </c>
      <c r="R29" s="162">
        <v>0.0023965141612200436</v>
      </c>
      <c r="S29" s="162">
        <v>0.005644546147978643</v>
      </c>
      <c r="T29" s="162">
        <v>0.004915834947117533</v>
      </c>
      <c r="U29" s="162">
        <v>0.007501424007528666</v>
      </c>
      <c r="V29" s="162">
        <v>0.0037433596652996066</v>
      </c>
      <c r="W29" s="162">
        <v>0.00817889714712278</v>
      </c>
      <c r="X29" s="162">
        <v>0.024806042206902367</v>
      </c>
      <c r="Y29" s="162">
        <v>0.022858252615735684</v>
      </c>
      <c r="Z29" s="162">
        <v>0.0012136097146396624</v>
      </c>
      <c r="AA29" s="162">
        <v>0.007985062768155093</v>
      </c>
      <c r="AB29" s="162">
        <v>0.12380387428037964</v>
      </c>
      <c r="AC29" s="162">
        <v>0.012647231145321939</v>
      </c>
      <c r="AD29" s="162">
        <v>0.011284843408255387</v>
      </c>
      <c r="AE29" s="162">
        <v>0.0068827721432625655</v>
      </c>
      <c r="AF29" s="162">
        <v>0.028275797781437406</v>
      </c>
      <c r="AG29" s="162">
        <v>0.06209221195549689</v>
      </c>
      <c r="AH29" s="162">
        <v>0.012747760136038084</v>
      </c>
      <c r="AI29" s="162">
        <v>0</v>
      </c>
      <c r="AJ29" s="162">
        <v>0.02912812438496359</v>
      </c>
      <c r="AK29" s="176">
        <v>0.01388070606874854</v>
      </c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</row>
    <row r="30" spans="1:107" ht="13.5">
      <c r="A30" s="182" t="s">
        <v>287</v>
      </c>
      <c r="B30" s="112" t="s">
        <v>288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0.19991143475693762</v>
      </c>
      <c r="AK30" s="176">
        <v>0.0008331950826930227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</row>
    <row r="31" spans="1:107" ht="13.5">
      <c r="A31" s="182" t="s">
        <v>289</v>
      </c>
      <c r="B31" s="112" t="s">
        <v>290</v>
      </c>
      <c r="C31" s="162">
        <v>0.00024553388739667116</v>
      </c>
      <c r="D31" s="162">
        <v>0.002116469984607491</v>
      </c>
      <c r="E31" s="162">
        <v>0.001688491989043563</v>
      </c>
      <c r="F31" s="162">
        <v>0</v>
      </c>
      <c r="G31" s="162">
        <v>0.00369992151681631</v>
      </c>
      <c r="H31" s="162">
        <v>0.005403594953667523</v>
      </c>
      <c r="I31" s="162">
        <v>0.005626805900542404</v>
      </c>
      <c r="J31" s="162">
        <v>0.10579947232458096</v>
      </c>
      <c r="K31" s="162">
        <v>0.005742725880551302</v>
      </c>
      <c r="L31" s="162">
        <v>0.020951460754150882</v>
      </c>
      <c r="M31" s="162">
        <v>0.011316611772654337</v>
      </c>
      <c r="N31" s="162">
        <v>0.014452856159669649</v>
      </c>
      <c r="O31" s="162">
        <v>0.011295273173726212</v>
      </c>
      <c r="P31" s="162">
        <v>0.016872641872641873</v>
      </c>
      <c r="Q31" s="162">
        <v>0.07797521245688295</v>
      </c>
      <c r="R31" s="162">
        <v>0.01187363834422658</v>
      </c>
      <c r="S31" s="162">
        <v>0.0597254004576659</v>
      </c>
      <c r="T31" s="162">
        <v>0.014554727000289166</v>
      </c>
      <c r="U31" s="162">
        <v>0.0033457985586567273</v>
      </c>
      <c r="V31" s="162">
        <v>0.02257943170662336</v>
      </c>
      <c r="W31" s="162">
        <v>0.00012982376424004415</v>
      </c>
      <c r="X31" s="162">
        <v>0.001720848354521114</v>
      </c>
      <c r="Y31" s="162">
        <v>0.0005583472920156337</v>
      </c>
      <c r="Z31" s="162">
        <v>0</v>
      </c>
      <c r="AA31" s="162">
        <v>0.0010401167242101615</v>
      </c>
      <c r="AB31" s="162">
        <v>0.015462112960946009</v>
      </c>
      <c r="AC31" s="162">
        <v>0.00013334141463118977</v>
      </c>
      <c r="AD31" s="162">
        <v>0</v>
      </c>
      <c r="AE31" s="162">
        <v>0.00017773089249574305</v>
      </c>
      <c r="AF31" s="162">
        <v>0</v>
      </c>
      <c r="AG31" s="162">
        <v>0.0022345841976239866</v>
      </c>
      <c r="AH31" s="162">
        <v>0.00027114652370789</v>
      </c>
      <c r="AI31" s="162">
        <v>0</v>
      </c>
      <c r="AJ31" s="162">
        <v>0.00851210391655186</v>
      </c>
      <c r="AK31" s="176">
        <v>0.014177235748683098</v>
      </c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</row>
    <row r="32" spans="1:107" ht="13.5">
      <c r="A32" s="182" t="s">
        <v>291</v>
      </c>
      <c r="B32" s="112" t="s">
        <v>292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3.379463003328771E-06</v>
      </c>
      <c r="J32" s="162">
        <v>3.304856486607069E-05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3.245594106001104E-05</v>
      </c>
      <c r="X32" s="162">
        <v>1.8447072713090043E-05</v>
      </c>
      <c r="Y32" s="162">
        <v>3.884155074891365E-05</v>
      </c>
      <c r="Z32" s="162">
        <v>0</v>
      </c>
      <c r="AA32" s="162">
        <v>1.444606561403002E-05</v>
      </c>
      <c r="AB32" s="162">
        <v>5.834759607904154E-05</v>
      </c>
      <c r="AC32" s="162">
        <v>4.040648928217872E-06</v>
      </c>
      <c r="AD32" s="162">
        <v>4.653543673507376E-06</v>
      </c>
      <c r="AE32" s="162">
        <v>0.012231898681924768</v>
      </c>
      <c r="AF32" s="162">
        <v>0</v>
      </c>
      <c r="AG32" s="162">
        <v>0</v>
      </c>
      <c r="AH32" s="162">
        <v>4.6482261207066854E-05</v>
      </c>
      <c r="AI32" s="162">
        <v>0</v>
      </c>
      <c r="AJ32" s="162">
        <v>0</v>
      </c>
      <c r="AK32" s="176">
        <v>0.0008858977989746143</v>
      </c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</row>
    <row r="33" spans="1:107" ht="13.5">
      <c r="A33" s="182" t="s">
        <v>293</v>
      </c>
      <c r="B33" s="112" t="s">
        <v>294</v>
      </c>
      <c r="C33" s="162">
        <v>0</v>
      </c>
      <c r="D33" s="162">
        <v>0.0002565418163160595</v>
      </c>
      <c r="E33" s="162">
        <v>0.0019136242542493716</v>
      </c>
      <c r="F33" s="162">
        <v>0.00134748189321206</v>
      </c>
      <c r="G33" s="162">
        <v>0.0009211925807634384</v>
      </c>
      <c r="H33" s="162">
        <v>0.0011387741431282796</v>
      </c>
      <c r="I33" s="162">
        <v>0.0011490174211317822</v>
      </c>
      <c r="J33" s="162">
        <v>0.002503428788604855</v>
      </c>
      <c r="K33" s="162">
        <v>0.0007656967840735069</v>
      </c>
      <c r="L33" s="162">
        <v>0.0011696203819064812</v>
      </c>
      <c r="M33" s="162">
        <v>0.0007600709399543957</v>
      </c>
      <c r="N33" s="162">
        <v>0</v>
      </c>
      <c r="O33" s="162">
        <v>0.0015960712093308778</v>
      </c>
      <c r="P33" s="162">
        <v>0.002945252945252945</v>
      </c>
      <c r="Q33" s="162">
        <v>0.001088127441485947</v>
      </c>
      <c r="R33" s="162">
        <v>0.00065359477124183</v>
      </c>
      <c r="S33" s="162">
        <v>0.0009153318077803204</v>
      </c>
      <c r="T33" s="162">
        <v>0.001016464980152645</v>
      </c>
      <c r="U33" s="162">
        <v>0.0008271626340424478</v>
      </c>
      <c r="V33" s="162">
        <v>0.001945079041773325</v>
      </c>
      <c r="W33" s="162">
        <v>0.009542046671643245</v>
      </c>
      <c r="X33" s="162">
        <v>0.0007405182046254717</v>
      </c>
      <c r="Y33" s="162">
        <v>0.0029616682446046657</v>
      </c>
      <c r="Z33" s="162">
        <v>0.0003097045562581928</v>
      </c>
      <c r="AA33" s="162">
        <v>0.0014121029137714343</v>
      </c>
      <c r="AB33" s="162">
        <v>0.001293371713085421</v>
      </c>
      <c r="AC33" s="162">
        <v>4.040648928217872E-06</v>
      </c>
      <c r="AD33" s="162">
        <v>0.0013309134906231096</v>
      </c>
      <c r="AE33" s="162">
        <v>0.0014075140034743522</v>
      </c>
      <c r="AF33" s="162">
        <v>0</v>
      </c>
      <c r="AG33" s="162">
        <v>0.0025881576466151236</v>
      </c>
      <c r="AH33" s="162">
        <v>0.004532020467689018</v>
      </c>
      <c r="AI33" s="162">
        <v>0</v>
      </c>
      <c r="AJ33" s="162">
        <v>0.0016236961228104703</v>
      </c>
      <c r="AK33" s="176">
        <v>0.0014996691212734617</v>
      </c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</row>
    <row r="34" spans="1:107" ht="13.5">
      <c r="A34" s="182" t="s">
        <v>295</v>
      </c>
      <c r="B34" s="112" t="s">
        <v>296</v>
      </c>
      <c r="C34" s="162">
        <v>0.014791556610441887</v>
      </c>
      <c r="D34" s="162">
        <v>0.009556182657773218</v>
      </c>
      <c r="E34" s="162">
        <v>0.01106900303928558</v>
      </c>
      <c r="F34" s="162">
        <v>0.030149907360619843</v>
      </c>
      <c r="G34" s="162">
        <v>0.030050877708654666</v>
      </c>
      <c r="H34" s="162">
        <v>0.03061292843586022</v>
      </c>
      <c r="I34" s="162">
        <v>0.03656241023301397</v>
      </c>
      <c r="J34" s="162">
        <v>0.06047611965783719</v>
      </c>
      <c r="K34" s="162">
        <v>0.04862174578866769</v>
      </c>
      <c r="L34" s="162">
        <v>0.04256401128937934</v>
      </c>
      <c r="M34" s="162">
        <v>0.02305548517861667</v>
      </c>
      <c r="N34" s="162">
        <v>0.021679284239504472</v>
      </c>
      <c r="O34" s="162">
        <v>0.04559034172293841</v>
      </c>
      <c r="P34" s="162">
        <v>0.03905828905828906</v>
      </c>
      <c r="Q34" s="162">
        <v>0.05664247396655096</v>
      </c>
      <c r="R34" s="162">
        <v>0.01786492374727669</v>
      </c>
      <c r="S34" s="162">
        <v>0.043478260869565216</v>
      </c>
      <c r="T34" s="162">
        <v>0.03939678061005424</v>
      </c>
      <c r="U34" s="162">
        <v>0.09555957304539488</v>
      </c>
      <c r="V34" s="162">
        <v>0.0942537594157423</v>
      </c>
      <c r="W34" s="162">
        <v>0.0711758787446042</v>
      </c>
      <c r="X34" s="162">
        <v>0.0663699323255961</v>
      </c>
      <c r="Y34" s="162">
        <v>0.1270992644381327</v>
      </c>
      <c r="Z34" s="162">
        <v>0.022864118926549604</v>
      </c>
      <c r="AA34" s="162">
        <v>0.13876890628837235</v>
      </c>
      <c r="AB34" s="162">
        <v>0.10937256885016337</v>
      </c>
      <c r="AC34" s="162">
        <v>0.06516354526536962</v>
      </c>
      <c r="AD34" s="162">
        <v>0.04445995625668947</v>
      </c>
      <c r="AE34" s="162">
        <v>0.04629603086784275</v>
      </c>
      <c r="AF34" s="162">
        <v>0.08377093496566511</v>
      </c>
      <c r="AG34" s="162">
        <v>0.09354139166509523</v>
      </c>
      <c r="AH34" s="162">
        <v>0.037797825404879866</v>
      </c>
      <c r="AI34" s="162">
        <v>0</v>
      </c>
      <c r="AJ34" s="162">
        <v>0.05805943711867743</v>
      </c>
      <c r="AK34" s="176">
        <v>0.062440004519719323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</row>
    <row r="35" spans="1:107" ht="13.5">
      <c r="A35" s="182" t="s">
        <v>297</v>
      </c>
      <c r="B35" s="112" t="s">
        <v>298</v>
      </c>
      <c r="C35" s="162">
        <v>8.184462913222372E-05</v>
      </c>
      <c r="D35" s="162">
        <v>6.413545407901488E-05</v>
      </c>
      <c r="E35" s="162">
        <v>0.0018385801658474354</v>
      </c>
      <c r="F35" s="162">
        <v>0</v>
      </c>
      <c r="G35" s="162">
        <v>0.00021817719018081436</v>
      </c>
      <c r="H35" s="162">
        <v>0.0002456179524394328</v>
      </c>
      <c r="I35" s="162">
        <v>0.00023656241023301398</v>
      </c>
      <c r="J35" s="162">
        <v>0.0002340940011346674</v>
      </c>
      <c r="K35" s="162">
        <v>0</v>
      </c>
      <c r="L35" s="162">
        <v>0.00020341224033156195</v>
      </c>
      <c r="M35" s="162">
        <v>0</v>
      </c>
      <c r="N35" s="162">
        <v>0</v>
      </c>
      <c r="O35" s="162">
        <v>0.00016369961121342336</v>
      </c>
      <c r="P35" s="162">
        <v>0.00020212520212520212</v>
      </c>
      <c r="Q35" s="162">
        <v>0.00022850676271204883</v>
      </c>
      <c r="R35" s="162">
        <v>0</v>
      </c>
      <c r="S35" s="162">
        <v>0.00015255530129672007</v>
      </c>
      <c r="T35" s="162">
        <v>0.0004644193443800878</v>
      </c>
      <c r="U35" s="162">
        <v>0.000715718566581639</v>
      </c>
      <c r="V35" s="162">
        <v>0.00048626976044333125</v>
      </c>
      <c r="W35" s="162">
        <v>0.0005517509980201876</v>
      </c>
      <c r="X35" s="162">
        <v>0.001744566019437944</v>
      </c>
      <c r="Y35" s="162">
        <v>0.0007574102396038162</v>
      </c>
      <c r="Z35" s="162">
        <v>0.0006122066809754974</v>
      </c>
      <c r="AA35" s="162">
        <v>0.0006175693049997833</v>
      </c>
      <c r="AB35" s="162">
        <v>0.04449976660961568</v>
      </c>
      <c r="AC35" s="162">
        <v>0.001668788007353981</v>
      </c>
      <c r="AD35" s="162">
        <v>0.0011354646563357998</v>
      </c>
      <c r="AE35" s="162">
        <v>0.017242763199385395</v>
      </c>
      <c r="AF35" s="162">
        <v>0.005499798030015847</v>
      </c>
      <c r="AG35" s="162">
        <v>0.006043748821421837</v>
      </c>
      <c r="AH35" s="162">
        <v>0.0192242885308894</v>
      </c>
      <c r="AI35" s="162">
        <v>0</v>
      </c>
      <c r="AJ35" s="162">
        <v>0.013875221413107656</v>
      </c>
      <c r="AK35" s="176">
        <v>0.004081487012266609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</row>
    <row r="36" spans="1:107" ht="13.5">
      <c r="A36" s="182" t="s">
        <v>299</v>
      </c>
      <c r="B36" s="112" t="s">
        <v>300</v>
      </c>
      <c r="C36" s="162">
        <v>0.00020833178324566038</v>
      </c>
      <c r="D36" s="162">
        <v>0.00044894817855310417</v>
      </c>
      <c r="E36" s="162">
        <v>0.0019511462984503395</v>
      </c>
      <c r="F36" s="162">
        <v>0.001010611419909045</v>
      </c>
      <c r="G36" s="162">
        <v>0.0007696806431378728</v>
      </c>
      <c r="H36" s="162">
        <v>0.0018756280004465782</v>
      </c>
      <c r="I36" s="162">
        <v>0.0009969415859819874</v>
      </c>
      <c r="J36" s="162">
        <v>0.0006664793914657589</v>
      </c>
      <c r="K36" s="162">
        <v>0.00038284839203675346</v>
      </c>
      <c r="L36" s="162">
        <v>0.001144193851865036</v>
      </c>
      <c r="M36" s="162">
        <v>8.445232666159953E-05</v>
      </c>
      <c r="N36" s="162">
        <v>0</v>
      </c>
      <c r="O36" s="162">
        <v>0.0019643953345610805</v>
      </c>
      <c r="P36" s="162">
        <v>0.0013475013475013474</v>
      </c>
      <c r="Q36" s="162">
        <v>0.002334033361987356</v>
      </c>
      <c r="R36" s="162">
        <v>0.00065359477124183</v>
      </c>
      <c r="S36" s="162">
        <v>0.0009916094584286805</v>
      </c>
      <c r="T36" s="162">
        <v>0.001147904417241349</v>
      </c>
      <c r="U36" s="162">
        <v>0.0035364917407563336</v>
      </c>
      <c r="V36" s="162">
        <v>0.0006697677832521355</v>
      </c>
      <c r="W36" s="162">
        <v>0.0017526208172405958</v>
      </c>
      <c r="X36" s="162">
        <v>0.003992473594333059</v>
      </c>
      <c r="Y36" s="162">
        <v>0.004209453062413517</v>
      </c>
      <c r="Z36" s="162">
        <v>0.00028809726163552815</v>
      </c>
      <c r="AA36" s="162">
        <v>0.0013579301677188217</v>
      </c>
      <c r="AB36" s="162">
        <v>0.002139411856231523</v>
      </c>
      <c r="AC36" s="162">
        <v>0.002173869123381215</v>
      </c>
      <c r="AD36" s="162">
        <v>0.003876401880031644</v>
      </c>
      <c r="AE36" s="162">
        <v>0.002465299476553855</v>
      </c>
      <c r="AF36" s="162">
        <v>0.005344436503744213</v>
      </c>
      <c r="AG36" s="162">
        <v>0.0024938713935508203</v>
      </c>
      <c r="AH36" s="162">
        <v>0.0020994487978525196</v>
      </c>
      <c r="AI36" s="162">
        <v>0</v>
      </c>
      <c r="AJ36" s="162">
        <v>0.00034442038968706946</v>
      </c>
      <c r="AK36" s="176">
        <v>0.002035104110422239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</row>
    <row r="37" spans="1:107" ht="13.5">
      <c r="A37" s="182" t="s">
        <v>301</v>
      </c>
      <c r="B37" s="112" t="s">
        <v>302</v>
      </c>
      <c r="C37" s="162">
        <v>0.004962760693744839</v>
      </c>
      <c r="D37" s="162">
        <v>0.002180605438686506</v>
      </c>
      <c r="E37" s="162">
        <v>0.00506547596713069</v>
      </c>
      <c r="F37" s="162">
        <v>0.01212733703890854</v>
      </c>
      <c r="G37" s="162">
        <v>0.01091188974779323</v>
      </c>
      <c r="H37" s="162">
        <v>0.007011276096907447</v>
      </c>
      <c r="I37" s="162">
        <v>0.006235109241141582</v>
      </c>
      <c r="J37" s="162">
        <v>0.006684072244162797</v>
      </c>
      <c r="K37" s="162">
        <v>0.00880551301684533</v>
      </c>
      <c r="L37" s="162">
        <v>0.004475069287294363</v>
      </c>
      <c r="M37" s="162">
        <v>0.013005658305886326</v>
      </c>
      <c r="N37" s="162">
        <v>0.0034411562284927736</v>
      </c>
      <c r="O37" s="162">
        <v>0.010374462860650706</v>
      </c>
      <c r="P37" s="162">
        <v>0.008672133672133672</v>
      </c>
      <c r="Q37" s="162">
        <v>0.0029542660036343455</v>
      </c>
      <c r="R37" s="162">
        <v>0.01045751633986928</v>
      </c>
      <c r="S37" s="162">
        <v>0.0037376048817696415</v>
      </c>
      <c r="T37" s="162">
        <v>0.005117375417320213</v>
      </c>
      <c r="U37" s="162">
        <v>0.011062681096609624</v>
      </c>
      <c r="V37" s="162">
        <v>0.005844412026460415</v>
      </c>
      <c r="W37" s="162">
        <v>0.004933303041121677</v>
      </c>
      <c r="X37" s="162">
        <v>0.004870027196255771</v>
      </c>
      <c r="Y37" s="162">
        <v>0.007020610297866142</v>
      </c>
      <c r="Z37" s="162">
        <v>0.004036962878667838</v>
      </c>
      <c r="AA37" s="162">
        <v>0.004146020831226616</v>
      </c>
      <c r="AB37" s="162">
        <v>0.004726155282402365</v>
      </c>
      <c r="AC37" s="162">
        <v>0.00033537386104208337</v>
      </c>
      <c r="AD37" s="162">
        <v>0.0009912048024570711</v>
      </c>
      <c r="AE37" s="162">
        <v>0.0019521731901548552</v>
      </c>
      <c r="AF37" s="162">
        <v>0.005996954914085076</v>
      </c>
      <c r="AG37" s="162">
        <v>0.004700169715255516</v>
      </c>
      <c r="AH37" s="162">
        <v>0.0034551814163919694</v>
      </c>
      <c r="AI37" s="162">
        <v>0.00010076582023377671</v>
      </c>
      <c r="AJ37" s="162">
        <v>0</v>
      </c>
      <c r="AK37" s="176">
        <v>0.005434941982922269</v>
      </c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</row>
    <row r="38" spans="1:107" ht="13.5">
      <c r="A38" s="183">
        <v>36</v>
      </c>
      <c r="B38" s="172"/>
      <c r="C38" s="173">
        <v>0.4581587934613582</v>
      </c>
      <c r="D38" s="173">
        <v>0.39020010261672655</v>
      </c>
      <c r="E38" s="173">
        <v>0.3652020562080222</v>
      </c>
      <c r="F38" s="173">
        <v>0.6120936499915782</v>
      </c>
      <c r="G38" s="173">
        <v>0.5146102961452332</v>
      </c>
      <c r="H38" s="173">
        <v>0.569409400468907</v>
      </c>
      <c r="I38" s="173">
        <v>0.663699498149744</v>
      </c>
      <c r="J38" s="173">
        <v>0.5975428392022076</v>
      </c>
      <c r="K38" s="173">
        <v>0.6171516079632465</v>
      </c>
      <c r="L38" s="173">
        <v>0.5494927407256731</v>
      </c>
      <c r="M38" s="173">
        <v>0.6942825774850098</v>
      </c>
      <c r="N38" s="173">
        <v>0.5770818995182381</v>
      </c>
      <c r="O38" s="173">
        <v>0.5519950890116636</v>
      </c>
      <c r="P38" s="173">
        <v>0.5174501424501424</v>
      </c>
      <c r="Q38" s="173">
        <v>0.702756226809284</v>
      </c>
      <c r="R38" s="173">
        <v>0.5349673202614379</v>
      </c>
      <c r="S38" s="173">
        <v>0.5808543096872616</v>
      </c>
      <c r="T38" s="173">
        <v>0.5635509678323884</v>
      </c>
      <c r="U38" s="173">
        <v>0.5098194606107135</v>
      </c>
      <c r="V38" s="173">
        <v>0.34637086785389887</v>
      </c>
      <c r="W38" s="173">
        <v>0.38074064457498946</v>
      </c>
      <c r="X38" s="173">
        <v>0.25752377037083884</v>
      </c>
      <c r="Y38" s="173">
        <v>0.3098876022625203</v>
      </c>
      <c r="Z38" s="173">
        <v>0.12854179571023178</v>
      </c>
      <c r="AA38" s="173">
        <v>0.4987215231931583</v>
      </c>
      <c r="AB38" s="173">
        <v>0.40075073906955033</v>
      </c>
      <c r="AC38" s="173">
        <v>0.23164232175687416</v>
      </c>
      <c r="AD38" s="173">
        <v>0.19744985806691795</v>
      </c>
      <c r="AE38" s="173">
        <v>0.3917991526249706</v>
      </c>
      <c r="AF38" s="173">
        <v>0.3429450330920051</v>
      </c>
      <c r="AG38" s="173">
        <v>0.43089289081651894</v>
      </c>
      <c r="AH38" s="173">
        <v>0.42516162269573876</v>
      </c>
      <c r="AI38" s="173">
        <v>1</v>
      </c>
      <c r="AJ38" s="173">
        <v>0.6575477268254281</v>
      </c>
      <c r="AK38" s="177">
        <v>0.4333900212225841</v>
      </c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</row>
    <row r="39" spans="1:107" ht="13.5">
      <c r="A39" s="182">
        <v>37</v>
      </c>
      <c r="B39" s="112" t="s">
        <v>210</v>
      </c>
      <c r="C39" s="162">
        <v>0.0007738037663410243</v>
      </c>
      <c r="D39" s="162">
        <v>0.006926629040533607</v>
      </c>
      <c r="E39" s="162">
        <v>0.07057896514202094</v>
      </c>
      <c r="F39" s="162">
        <v>0.044635337712649485</v>
      </c>
      <c r="G39" s="162">
        <v>0.010881587360268116</v>
      </c>
      <c r="H39" s="162">
        <v>0.01659037624204533</v>
      </c>
      <c r="I39" s="162">
        <v>0.021713049796387354</v>
      </c>
      <c r="J39" s="162">
        <v>0.029360895836431637</v>
      </c>
      <c r="K39" s="162">
        <v>0.02986217457886677</v>
      </c>
      <c r="L39" s="162">
        <v>0.023748379058709856</v>
      </c>
      <c r="M39" s="162">
        <v>0.010894350139346339</v>
      </c>
      <c r="N39" s="162">
        <v>0.03682037164487268</v>
      </c>
      <c r="O39" s="162">
        <v>0.02617147534274606</v>
      </c>
      <c r="P39" s="162">
        <v>0.026305151305151306</v>
      </c>
      <c r="Q39" s="162">
        <v>0.020625455653366122</v>
      </c>
      <c r="R39" s="162">
        <v>0.01982570806100218</v>
      </c>
      <c r="S39" s="162">
        <v>0.019908466819221968</v>
      </c>
      <c r="T39" s="162">
        <v>0.02783011014624828</v>
      </c>
      <c r="U39" s="162">
        <v>0.015166299313999852</v>
      </c>
      <c r="V39" s="162">
        <v>0.02336847320470122</v>
      </c>
      <c r="W39" s="162">
        <v>0.021161273571127195</v>
      </c>
      <c r="X39" s="162">
        <v>0.02226298146859781</v>
      </c>
      <c r="Y39" s="162">
        <v>0.03375816279464958</v>
      </c>
      <c r="Z39" s="162">
        <v>0.003503982944642111</v>
      </c>
      <c r="AA39" s="162">
        <v>0.020072808170694713</v>
      </c>
      <c r="AB39" s="162">
        <v>0.059660416990819976</v>
      </c>
      <c r="AC39" s="162">
        <v>0.015196880619027416</v>
      </c>
      <c r="AD39" s="162">
        <v>0.009623528316813254</v>
      </c>
      <c r="AE39" s="162">
        <v>0.015173058289999484</v>
      </c>
      <c r="AF39" s="162">
        <v>0.036261380231799395</v>
      </c>
      <c r="AG39" s="162">
        <v>0.02549028851593438</v>
      </c>
      <c r="AH39" s="162">
        <v>0.024837021571642724</v>
      </c>
      <c r="AI39" s="162">
        <v>0</v>
      </c>
      <c r="AJ39" s="162">
        <v>0.023322180673095848</v>
      </c>
      <c r="AK39" s="176">
        <v>0.02018288457756517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</row>
    <row r="40" spans="1:107" ht="13.5">
      <c r="A40" s="182">
        <v>38</v>
      </c>
      <c r="B40" s="112" t="s">
        <v>224</v>
      </c>
      <c r="C40" s="162">
        <v>0.04368271069411686</v>
      </c>
      <c r="D40" s="162">
        <v>0.15597742432016418</v>
      </c>
      <c r="E40" s="162">
        <v>0.22265581028854453</v>
      </c>
      <c r="F40" s="162">
        <v>0.11302004379316152</v>
      </c>
      <c r="G40" s="162">
        <v>0.0831073280263752</v>
      </c>
      <c r="H40" s="162">
        <v>0.25794350787093895</v>
      </c>
      <c r="I40" s="162">
        <v>0.14224835673611463</v>
      </c>
      <c r="J40" s="162">
        <v>0.10678266712934657</v>
      </c>
      <c r="K40" s="162">
        <v>0.15275650842266464</v>
      </c>
      <c r="L40" s="162">
        <v>0.21897327671692643</v>
      </c>
      <c r="M40" s="162">
        <v>0.14517354953128958</v>
      </c>
      <c r="N40" s="162">
        <v>0.14934618031658636</v>
      </c>
      <c r="O40" s="162">
        <v>0.24636791487620216</v>
      </c>
      <c r="P40" s="162">
        <v>0.26834526834526834</v>
      </c>
      <c r="Q40" s="162">
        <v>0.13886682408243653</v>
      </c>
      <c r="R40" s="162">
        <v>0.2837690631808279</v>
      </c>
      <c r="S40" s="162">
        <v>0.2398932112890923</v>
      </c>
      <c r="T40" s="162">
        <v>0.21735701579902034</v>
      </c>
      <c r="U40" s="162">
        <v>0.33354714084053594</v>
      </c>
      <c r="V40" s="162">
        <v>0.07211472296386007</v>
      </c>
      <c r="W40" s="162">
        <v>0.2635422414072896</v>
      </c>
      <c r="X40" s="162">
        <v>0.3633678030063458</v>
      </c>
      <c r="Y40" s="162">
        <v>0.28712645352365695</v>
      </c>
      <c r="Z40" s="162">
        <v>0.022997363910056034</v>
      </c>
      <c r="AA40" s="162">
        <v>0.33418083584935643</v>
      </c>
      <c r="AB40" s="162">
        <v>0.2332834137233546</v>
      </c>
      <c r="AC40" s="162">
        <v>0.47102652686021373</v>
      </c>
      <c r="AD40" s="162">
        <v>0.6084601423984364</v>
      </c>
      <c r="AE40" s="162">
        <v>0.4599876161700713</v>
      </c>
      <c r="AF40" s="162">
        <v>0.4813100083895224</v>
      </c>
      <c r="AG40" s="162">
        <v>0.28258061474637</v>
      </c>
      <c r="AH40" s="162">
        <v>0.24292404411166588</v>
      </c>
      <c r="AI40" s="162">
        <v>0</v>
      </c>
      <c r="AJ40" s="162">
        <v>0.09235386734894706</v>
      </c>
      <c r="AK40" s="176">
        <v>0.258451659817706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</row>
    <row r="41" spans="1:107" ht="13.5">
      <c r="A41" s="182">
        <v>39</v>
      </c>
      <c r="B41" s="112" t="s">
        <v>225</v>
      </c>
      <c r="C41" s="162">
        <v>0.3218577242728849</v>
      </c>
      <c r="D41" s="162">
        <v>0.4281682914315033</v>
      </c>
      <c r="E41" s="162">
        <v>0.20689655172413793</v>
      </c>
      <c r="F41" s="162">
        <v>0.13205322553478188</v>
      </c>
      <c r="G41" s="162">
        <v>0.1021826809734339</v>
      </c>
      <c r="H41" s="162">
        <v>0.07439991068438093</v>
      </c>
      <c r="I41" s="162">
        <v>0.08852841283520049</v>
      </c>
      <c r="J41" s="162">
        <v>0.11295999471222962</v>
      </c>
      <c r="K41" s="162">
        <v>0.1152373660030628</v>
      </c>
      <c r="L41" s="162">
        <v>0.09555289989575122</v>
      </c>
      <c r="M41" s="162">
        <v>0.04965796807702052</v>
      </c>
      <c r="N41" s="162">
        <v>0.09635237439779766</v>
      </c>
      <c r="O41" s="162">
        <v>0.0938817270308983</v>
      </c>
      <c r="P41" s="162">
        <v>0.08723146223146223</v>
      </c>
      <c r="Q41" s="162">
        <v>0.050908042349920024</v>
      </c>
      <c r="R41" s="162">
        <v>0.0630718954248366</v>
      </c>
      <c r="S41" s="162">
        <v>0.07566742944317315</v>
      </c>
      <c r="T41" s="162">
        <v>0.09510081404824704</v>
      </c>
      <c r="U41" s="162">
        <v>0.05021174372817554</v>
      </c>
      <c r="V41" s="162">
        <v>0.22306937142752287</v>
      </c>
      <c r="W41" s="162">
        <v>0.158839375547694</v>
      </c>
      <c r="X41" s="162">
        <v>0.25626146353804313</v>
      </c>
      <c r="Y41" s="162">
        <v>0.27763454955939115</v>
      </c>
      <c r="Z41" s="162">
        <v>0.4633576295357313</v>
      </c>
      <c r="AA41" s="162">
        <v>0.08015760657584907</v>
      </c>
      <c r="AB41" s="162">
        <v>0.10522988952855142</v>
      </c>
      <c r="AC41" s="162">
        <v>0</v>
      </c>
      <c r="AD41" s="162">
        <v>0.05226394899716134</v>
      </c>
      <c r="AE41" s="162">
        <v>0.08638008038022944</v>
      </c>
      <c r="AF41" s="162">
        <v>0.10449616257030109</v>
      </c>
      <c r="AG41" s="162">
        <v>0.12063926079577597</v>
      </c>
      <c r="AH41" s="162">
        <v>0.1696873680581648</v>
      </c>
      <c r="AI41" s="162">
        <v>0</v>
      </c>
      <c r="AJ41" s="162">
        <v>0.10800039362330249</v>
      </c>
      <c r="AK41" s="176">
        <v>0.14001389136965336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</row>
    <row r="42" spans="1:107" ht="13.5">
      <c r="A42" s="182">
        <v>40</v>
      </c>
      <c r="B42" s="112" t="s">
        <v>226</v>
      </c>
      <c r="C42" s="162">
        <v>0.12993206895782025</v>
      </c>
      <c r="D42" s="162">
        <v>0.03713442791174962</v>
      </c>
      <c r="E42" s="162">
        <v>0.08442459945217816</v>
      </c>
      <c r="F42" s="162">
        <v>0.05676267475155802</v>
      </c>
      <c r="G42" s="162">
        <v>0.03837797380055574</v>
      </c>
      <c r="H42" s="162">
        <v>0.04896728815451602</v>
      </c>
      <c r="I42" s="162">
        <v>0.053986921478177116</v>
      </c>
      <c r="J42" s="162">
        <v>0.12360163259910438</v>
      </c>
      <c r="K42" s="162">
        <v>0.06316998468606431</v>
      </c>
      <c r="L42" s="162">
        <v>0.07930534719926771</v>
      </c>
      <c r="M42" s="162">
        <v>0.06333924499619964</v>
      </c>
      <c r="N42" s="162">
        <v>0.09084652443220922</v>
      </c>
      <c r="O42" s="162">
        <v>0.04792306118272969</v>
      </c>
      <c r="P42" s="162">
        <v>0.08021483021483021</v>
      </c>
      <c r="Q42" s="162">
        <v>0.07193610515663594</v>
      </c>
      <c r="R42" s="162">
        <v>0.07374727668845316</v>
      </c>
      <c r="S42" s="162">
        <v>0.06300533943554538</v>
      </c>
      <c r="T42" s="162">
        <v>0.06711297657749231</v>
      </c>
      <c r="U42" s="162">
        <v>0.04769806087322618</v>
      </c>
      <c r="V42" s="162">
        <v>0.256190764544512</v>
      </c>
      <c r="W42" s="162">
        <v>0.15987796566161436</v>
      </c>
      <c r="X42" s="162">
        <v>0.05272963970231695</v>
      </c>
      <c r="Y42" s="162">
        <v>0.09285072706527808</v>
      </c>
      <c r="Z42" s="162">
        <v>0.3264466083749874</v>
      </c>
      <c r="AA42" s="162">
        <v>0.04373546364647588</v>
      </c>
      <c r="AB42" s="162">
        <v>0.16883849385405322</v>
      </c>
      <c r="AC42" s="162">
        <v>0.2809826858193426</v>
      </c>
      <c r="AD42" s="162">
        <v>0.1260644981153148</v>
      </c>
      <c r="AE42" s="162">
        <v>0.061850350588518586</v>
      </c>
      <c r="AF42" s="162">
        <v>0.05872665693067769</v>
      </c>
      <c r="AG42" s="162">
        <v>0.10461531208749764</v>
      </c>
      <c r="AH42" s="162">
        <v>0.07614569090071002</v>
      </c>
      <c r="AI42" s="162">
        <v>0</v>
      </c>
      <c r="AJ42" s="162">
        <v>0.10490061011611887</v>
      </c>
      <c r="AK42" s="176">
        <v>0.10440859247040189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</row>
    <row r="43" spans="1:107" ht="13.5">
      <c r="A43" s="182">
        <v>41</v>
      </c>
      <c r="B43" s="112" t="s">
        <v>227</v>
      </c>
      <c r="C43" s="162">
        <v>0.05238056264462318</v>
      </c>
      <c r="D43" s="162">
        <v>0.02879681888147768</v>
      </c>
      <c r="E43" s="162">
        <v>0.05624554425725113</v>
      </c>
      <c r="F43" s="162">
        <v>0.04194037392622536</v>
      </c>
      <c r="G43" s="162">
        <v>0.26414288181765844</v>
      </c>
      <c r="H43" s="162">
        <v>0.03362733057943508</v>
      </c>
      <c r="I43" s="162">
        <v>0.03024957334279583</v>
      </c>
      <c r="J43" s="162">
        <v>0.030027375227897394</v>
      </c>
      <c r="K43" s="162">
        <v>0.0222052067381317</v>
      </c>
      <c r="L43" s="162">
        <v>0.03341046047445905</v>
      </c>
      <c r="M43" s="162">
        <v>0.03690566675111899</v>
      </c>
      <c r="N43" s="162">
        <v>0.05024088093599449</v>
      </c>
      <c r="O43" s="162">
        <v>0.03413136893799877</v>
      </c>
      <c r="P43" s="162">
        <v>0.020944020944020945</v>
      </c>
      <c r="Q43" s="162">
        <v>0.015190259083143818</v>
      </c>
      <c r="R43" s="162">
        <v>0.025925925925925925</v>
      </c>
      <c r="S43" s="162">
        <v>0.021205186880244087</v>
      </c>
      <c r="T43" s="162">
        <v>0.029477484424426704</v>
      </c>
      <c r="U43" s="162">
        <v>0.043953540206543004</v>
      </c>
      <c r="V43" s="162">
        <v>0.08050058260622242</v>
      </c>
      <c r="W43" s="162">
        <v>0.050858459641037294</v>
      </c>
      <c r="X43" s="162">
        <v>0.049788649252630025</v>
      </c>
      <c r="Y43" s="162">
        <v>0.03781224965406744</v>
      </c>
      <c r="Z43" s="162">
        <v>0.05954250154852278</v>
      </c>
      <c r="AA43" s="162">
        <v>0.026237666671482023</v>
      </c>
      <c r="AB43" s="162">
        <v>0.03260658160883772</v>
      </c>
      <c r="AC43" s="162">
        <v>0.0011515849445420934</v>
      </c>
      <c r="AD43" s="162">
        <v>0.006412583182093164</v>
      </c>
      <c r="AE43" s="162">
        <v>0.012163099626765126</v>
      </c>
      <c r="AF43" s="162">
        <v>0.03125873908585278</v>
      </c>
      <c r="AG43" s="162">
        <v>0.037709786913068075</v>
      </c>
      <c r="AH43" s="162">
        <v>0.061662593012941434</v>
      </c>
      <c r="AI43" s="162">
        <v>0</v>
      </c>
      <c r="AJ43" s="162">
        <v>0.01441645345404448</v>
      </c>
      <c r="AK43" s="176">
        <v>0.04988958063197734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</row>
    <row r="44" spans="1:107" ht="13.5">
      <c r="A44" s="182" t="s">
        <v>305</v>
      </c>
      <c r="B44" s="112" t="s">
        <v>228</v>
      </c>
      <c r="C44" s="162">
        <v>-0.006785663797144366</v>
      </c>
      <c r="D44" s="162">
        <v>-0.04720369420215495</v>
      </c>
      <c r="E44" s="162">
        <v>-0.006003527072154891</v>
      </c>
      <c r="F44" s="162">
        <v>-0.0005053057099545225</v>
      </c>
      <c r="G44" s="162">
        <v>-0.013302748123524652</v>
      </c>
      <c r="H44" s="162">
        <v>-0.0009378140002232891</v>
      </c>
      <c r="I44" s="162">
        <v>-0.00042581233841942516</v>
      </c>
      <c r="J44" s="162">
        <v>-0.00027540470721725577</v>
      </c>
      <c r="K44" s="162">
        <v>-0.00038284839203675346</v>
      </c>
      <c r="L44" s="162">
        <v>-0.00048310407078745965</v>
      </c>
      <c r="M44" s="162">
        <v>-0.0002533569799847986</v>
      </c>
      <c r="N44" s="162">
        <v>-0.0006882312456985547</v>
      </c>
      <c r="O44" s="162">
        <v>-0.0004706363822385922</v>
      </c>
      <c r="P44" s="162">
        <v>-0.0004908754908754909</v>
      </c>
      <c r="Q44" s="162">
        <v>-0.0002829131347863462</v>
      </c>
      <c r="R44" s="162">
        <v>-0.00130718954248366</v>
      </c>
      <c r="S44" s="162">
        <v>-0.0005339435545385202</v>
      </c>
      <c r="T44" s="162">
        <v>-0.00042936882782310007</v>
      </c>
      <c r="U44" s="162">
        <v>-0.000396245573193987</v>
      </c>
      <c r="V44" s="162">
        <v>-0.0016147826007174772</v>
      </c>
      <c r="W44" s="162">
        <v>-0.03501996040375191</v>
      </c>
      <c r="X44" s="162">
        <v>-0.0019343073387725845</v>
      </c>
      <c r="Y44" s="162">
        <v>-0.03906974485956352</v>
      </c>
      <c r="Z44" s="162">
        <v>-0.0043898820241713606</v>
      </c>
      <c r="AA44" s="162">
        <v>-0.003105904107016454</v>
      </c>
      <c r="AB44" s="162">
        <v>-0.0003695347751672631</v>
      </c>
      <c r="AC44" s="162">
        <v>0</v>
      </c>
      <c r="AD44" s="162">
        <v>-0.0002745590767369352</v>
      </c>
      <c r="AE44" s="162">
        <v>-0.02735335768055452</v>
      </c>
      <c r="AF44" s="162">
        <v>-0.05499798030015847</v>
      </c>
      <c r="AG44" s="162">
        <v>-0.001928153875165001</v>
      </c>
      <c r="AH44" s="162">
        <v>-0.0004183403508636017</v>
      </c>
      <c r="AI44" s="162">
        <v>0</v>
      </c>
      <c r="AJ44" s="162">
        <v>-0.0005412320409368235</v>
      </c>
      <c r="AK44" s="176">
        <v>-0.0063366300898878665</v>
      </c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</row>
    <row r="45" spans="1:107" ht="13.5">
      <c r="A45" s="183" t="s">
        <v>306</v>
      </c>
      <c r="B45" s="172" t="s">
        <v>229</v>
      </c>
      <c r="C45" s="173">
        <v>0.5418412065386419</v>
      </c>
      <c r="D45" s="173">
        <v>0.6097998973832734</v>
      </c>
      <c r="E45" s="173">
        <v>0.6347979437919777</v>
      </c>
      <c r="F45" s="173">
        <v>0.3879063500084218</v>
      </c>
      <c r="G45" s="173">
        <v>0.4853897038547667</v>
      </c>
      <c r="H45" s="173">
        <v>0.430590599531093</v>
      </c>
      <c r="I45" s="173">
        <v>0.336300501850256</v>
      </c>
      <c r="J45" s="173">
        <v>0.40245716079779237</v>
      </c>
      <c r="K45" s="173">
        <v>0.38284839203675347</v>
      </c>
      <c r="L45" s="173">
        <v>0.45050725927432683</v>
      </c>
      <c r="M45" s="173">
        <v>0.3057174225149903</v>
      </c>
      <c r="N45" s="173">
        <v>0.42291810048176187</v>
      </c>
      <c r="O45" s="173">
        <v>0.4480049109883364</v>
      </c>
      <c r="P45" s="173">
        <v>0.4825498575498576</v>
      </c>
      <c r="Q45" s="173">
        <v>0.2972437731907161</v>
      </c>
      <c r="R45" s="173">
        <v>0.4650326797385621</v>
      </c>
      <c r="S45" s="174">
        <v>0.41914569031273835</v>
      </c>
      <c r="T45" s="162">
        <v>0.43644903216761155</v>
      </c>
      <c r="U45" s="162">
        <v>0.4901805393892865</v>
      </c>
      <c r="V45" s="162">
        <v>0.6536291321461011</v>
      </c>
      <c r="W45" s="162">
        <v>0.6192593554250105</v>
      </c>
      <c r="X45" s="162">
        <v>0.7424762296291612</v>
      </c>
      <c r="Y45" s="162">
        <v>0.6901123977374797</v>
      </c>
      <c r="Z45" s="162">
        <v>0.8714582042897683</v>
      </c>
      <c r="AA45" s="162">
        <v>0.5012784768068417</v>
      </c>
      <c r="AB45" s="162">
        <v>0.5992492609304496</v>
      </c>
      <c r="AC45" s="162">
        <v>0.7683576782431258</v>
      </c>
      <c r="AD45" s="162">
        <v>0.802550141933082</v>
      </c>
      <c r="AE45" s="162">
        <v>0.6082008473750293</v>
      </c>
      <c r="AF45" s="162">
        <v>0.6570549669079949</v>
      </c>
      <c r="AG45" s="162">
        <v>0.5691071091834811</v>
      </c>
      <c r="AH45" s="162">
        <v>0.5748383773042612</v>
      </c>
      <c r="AI45" s="162">
        <v>0</v>
      </c>
      <c r="AJ45" s="162">
        <v>0.34245227317457194</v>
      </c>
      <c r="AK45" s="176">
        <v>0.5666099787774159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</row>
    <row r="46" spans="1:107" ht="13.5">
      <c r="A46" s="183">
        <v>50</v>
      </c>
      <c r="B46" s="172" t="s">
        <v>234</v>
      </c>
      <c r="C46" s="173">
        <v>1</v>
      </c>
      <c r="D46" s="173">
        <v>1</v>
      </c>
      <c r="E46" s="173">
        <v>1</v>
      </c>
      <c r="F46" s="173">
        <v>1</v>
      </c>
      <c r="G46" s="173">
        <v>1</v>
      </c>
      <c r="H46" s="173">
        <v>1</v>
      </c>
      <c r="I46" s="173">
        <v>1</v>
      </c>
      <c r="J46" s="173">
        <v>1</v>
      </c>
      <c r="K46" s="173">
        <v>1</v>
      </c>
      <c r="L46" s="173">
        <v>1</v>
      </c>
      <c r="M46" s="173">
        <v>1</v>
      </c>
      <c r="N46" s="173">
        <v>1</v>
      </c>
      <c r="O46" s="173">
        <v>1</v>
      </c>
      <c r="P46" s="173">
        <v>1</v>
      </c>
      <c r="Q46" s="173">
        <v>1</v>
      </c>
      <c r="R46" s="173">
        <v>1</v>
      </c>
      <c r="S46" s="173">
        <v>1</v>
      </c>
      <c r="T46" s="173">
        <v>1</v>
      </c>
      <c r="U46" s="173">
        <v>1</v>
      </c>
      <c r="V46" s="173">
        <v>1</v>
      </c>
      <c r="W46" s="173">
        <v>1</v>
      </c>
      <c r="X46" s="173">
        <v>1</v>
      </c>
      <c r="Y46" s="173">
        <v>1</v>
      </c>
      <c r="Z46" s="173">
        <v>1</v>
      </c>
      <c r="AA46" s="173">
        <v>1</v>
      </c>
      <c r="AB46" s="173">
        <v>1</v>
      </c>
      <c r="AC46" s="173">
        <v>1</v>
      </c>
      <c r="AD46" s="173">
        <v>1</v>
      </c>
      <c r="AE46" s="173">
        <v>1</v>
      </c>
      <c r="AF46" s="173">
        <v>1</v>
      </c>
      <c r="AG46" s="173">
        <v>1</v>
      </c>
      <c r="AH46" s="173">
        <v>1</v>
      </c>
      <c r="AI46" s="173">
        <v>1</v>
      </c>
      <c r="AJ46" s="173">
        <v>1</v>
      </c>
      <c r="AK46" s="177">
        <v>1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</row>
    <row r="47" spans="1:107" ht="13.5">
      <c r="A47" s="169"/>
      <c r="B47" s="170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</row>
    <row r="48" spans="1:107" ht="13.5">
      <c r="A48" s="202"/>
      <c r="B48" s="2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2">
      <selection activeCell="AL41" sqref="AL41"/>
    </sheetView>
  </sheetViews>
  <sheetFormatPr defaultColWidth="9.00390625" defaultRowHeight="13.5"/>
  <cols>
    <col min="1" max="1" width="3.375" style="3" customWidth="1"/>
    <col min="2" max="2" width="18.125" style="3" customWidth="1"/>
    <col min="3" max="36" width="9.50390625" style="24" bestFit="1" customWidth="1"/>
    <col min="37" max="37" width="10.50390625" style="24" bestFit="1" customWidth="1"/>
    <col min="38" max="38" width="9.50390625" style="24" bestFit="1" customWidth="1"/>
  </cols>
  <sheetData>
    <row r="1" spans="1:38" ht="31.5" customHeight="1" thickBot="1">
      <c r="A1" s="73"/>
      <c r="B1" s="68" t="s">
        <v>338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s="24" customFormat="1" ht="11.25">
      <c r="A2" s="7"/>
      <c r="B2" s="8"/>
      <c r="C2" s="35" t="s">
        <v>235</v>
      </c>
      <c r="D2" s="28" t="s">
        <v>237</v>
      </c>
      <c r="E2" s="28" t="s">
        <v>239</v>
      </c>
      <c r="F2" s="28" t="s">
        <v>241</v>
      </c>
      <c r="G2" s="28" t="s">
        <v>243</v>
      </c>
      <c r="H2" s="28" t="s">
        <v>245</v>
      </c>
      <c r="I2" s="28" t="s">
        <v>247</v>
      </c>
      <c r="J2" s="28" t="s">
        <v>249</v>
      </c>
      <c r="K2" s="28" t="s">
        <v>251</v>
      </c>
      <c r="L2" s="28" t="s">
        <v>254</v>
      </c>
      <c r="M2" s="28" t="s">
        <v>256</v>
      </c>
      <c r="N2" s="28" t="s">
        <v>258</v>
      </c>
      <c r="O2" s="28" t="s">
        <v>260</v>
      </c>
      <c r="P2" s="28" t="s">
        <v>262</v>
      </c>
      <c r="Q2" s="28" t="s">
        <v>264</v>
      </c>
      <c r="R2" s="28" t="s">
        <v>266</v>
      </c>
      <c r="S2" s="28" t="s">
        <v>268</v>
      </c>
      <c r="T2" s="28" t="s">
        <v>253</v>
      </c>
      <c r="U2" s="28" t="s">
        <v>271</v>
      </c>
      <c r="V2" s="28" t="s">
        <v>273</v>
      </c>
      <c r="W2" s="28" t="s">
        <v>275</v>
      </c>
      <c r="X2" s="28" t="s">
        <v>277</v>
      </c>
      <c r="Y2" s="28" t="s">
        <v>279</v>
      </c>
      <c r="Z2" s="28" t="s">
        <v>281</v>
      </c>
      <c r="AA2" s="28" t="s">
        <v>283</v>
      </c>
      <c r="AB2" s="28" t="s">
        <v>285</v>
      </c>
      <c r="AC2" s="28" t="s">
        <v>287</v>
      </c>
      <c r="AD2" s="28" t="s">
        <v>289</v>
      </c>
      <c r="AE2" s="28" t="s">
        <v>291</v>
      </c>
      <c r="AF2" s="28" t="s">
        <v>293</v>
      </c>
      <c r="AG2" s="28" t="s">
        <v>295</v>
      </c>
      <c r="AH2" s="28" t="s">
        <v>297</v>
      </c>
      <c r="AI2" s="28" t="s">
        <v>299</v>
      </c>
      <c r="AJ2" s="29" t="s">
        <v>301</v>
      </c>
      <c r="AK2" s="28"/>
      <c r="AL2" s="36"/>
    </row>
    <row r="3" spans="1:38" s="61" customFormat="1" ht="37.5" customHeight="1">
      <c r="A3" s="74"/>
      <c r="B3" s="69"/>
      <c r="C3" s="60" t="s">
        <v>307</v>
      </c>
      <c r="D3" s="59" t="s">
        <v>109</v>
      </c>
      <c r="E3" s="59" t="s">
        <v>110</v>
      </c>
      <c r="F3" s="59" t="s">
        <v>308</v>
      </c>
      <c r="G3" s="59" t="s">
        <v>115</v>
      </c>
      <c r="H3" s="59" t="s">
        <v>309</v>
      </c>
      <c r="I3" s="59" t="s">
        <v>310</v>
      </c>
      <c r="J3" s="59" t="s">
        <v>311</v>
      </c>
      <c r="K3" s="59" t="s">
        <v>312</v>
      </c>
      <c r="L3" s="59" t="s">
        <v>313</v>
      </c>
      <c r="M3" s="59" t="s">
        <v>314</v>
      </c>
      <c r="N3" s="59" t="s">
        <v>315</v>
      </c>
      <c r="O3" s="59" t="s">
        <v>316</v>
      </c>
      <c r="P3" s="59" t="s">
        <v>317</v>
      </c>
      <c r="Q3" s="59" t="s">
        <v>318</v>
      </c>
      <c r="R3" s="59" t="s">
        <v>319</v>
      </c>
      <c r="S3" s="59" t="s">
        <v>167</v>
      </c>
      <c r="T3" s="59" t="s">
        <v>320</v>
      </c>
      <c r="U3" s="59" t="s">
        <v>321</v>
      </c>
      <c r="V3" s="59" t="s">
        <v>322</v>
      </c>
      <c r="W3" s="59" t="s">
        <v>386</v>
      </c>
      <c r="X3" s="59" t="s">
        <v>178</v>
      </c>
      <c r="Y3" s="59" t="s">
        <v>323</v>
      </c>
      <c r="Z3" s="59" t="s">
        <v>324</v>
      </c>
      <c r="AA3" s="59" t="s">
        <v>325</v>
      </c>
      <c r="AB3" s="59" t="s">
        <v>326</v>
      </c>
      <c r="AC3" s="59" t="s">
        <v>193</v>
      </c>
      <c r="AD3" s="59" t="s">
        <v>327</v>
      </c>
      <c r="AE3" s="59" t="s">
        <v>328</v>
      </c>
      <c r="AF3" s="59" t="s">
        <v>199</v>
      </c>
      <c r="AG3" s="59" t="s">
        <v>329</v>
      </c>
      <c r="AH3" s="59" t="s">
        <v>330</v>
      </c>
      <c r="AI3" s="59" t="s">
        <v>208</v>
      </c>
      <c r="AJ3" s="65" t="s">
        <v>209</v>
      </c>
      <c r="AK3" s="59" t="s">
        <v>230</v>
      </c>
      <c r="AL3" s="64" t="s">
        <v>233</v>
      </c>
    </row>
    <row r="4" spans="1:38" ht="13.5">
      <c r="A4" s="9" t="s">
        <v>235</v>
      </c>
      <c r="B4" s="70" t="s">
        <v>307</v>
      </c>
      <c r="C4" s="44">
        <v>1.148941949873297</v>
      </c>
      <c r="D4" s="39">
        <v>0.008017930778000268</v>
      </c>
      <c r="E4" s="39">
        <v>0.009238163529844802</v>
      </c>
      <c r="F4" s="39">
        <v>0.000689306801594311</v>
      </c>
      <c r="G4" s="39">
        <v>0.22237265611092505</v>
      </c>
      <c r="H4" s="39">
        <v>0.008138824103205438</v>
      </c>
      <c r="I4" s="39">
        <v>0.002398648737777228</v>
      </c>
      <c r="J4" s="39">
        <v>0.004767909871957175</v>
      </c>
      <c r="K4" s="39">
        <v>0.0020194933409806814</v>
      </c>
      <c r="L4" s="39">
        <v>0.0009406335157942043</v>
      </c>
      <c r="M4" s="39">
        <v>0.002338965732177765</v>
      </c>
      <c r="N4" s="39">
        <v>0.0011094825973663757</v>
      </c>
      <c r="O4" s="39">
        <v>0.0010218296898268507</v>
      </c>
      <c r="P4" s="39">
        <v>0.0008718316038136873</v>
      </c>
      <c r="Q4" s="39">
        <v>0.0016616050612465781</v>
      </c>
      <c r="R4" s="39">
        <v>0.0010438471536105122</v>
      </c>
      <c r="S4" s="39">
        <v>0.0012854981091764215</v>
      </c>
      <c r="T4" s="39">
        <v>0.010795207844820213</v>
      </c>
      <c r="U4" s="39">
        <v>0.0045145376156793555</v>
      </c>
      <c r="V4" s="39">
        <v>0.0005514936354377657</v>
      </c>
      <c r="W4" s="39">
        <v>0.0009281557718374901</v>
      </c>
      <c r="X4" s="39">
        <v>0.0007513113957992291</v>
      </c>
      <c r="Y4" s="39">
        <v>0.000655757529453582</v>
      </c>
      <c r="Z4" s="39">
        <v>0.0003203194421018191</v>
      </c>
      <c r="AA4" s="39">
        <v>0.000723008283929238</v>
      </c>
      <c r="AB4" s="39">
        <v>0.0025692922009024743</v>
      </c>
      <c r="AC4" s="39">
        <v>0.0007108881514840761</v>
      </c>
      <c r="AD4" s="39">
        <v>0.001723650957679482</v>
      </c>
      <c r="AE4" s="39">
        <v>0.008347667794636431</v>
      </c>
      <c r="AF4" s="39">
        <v>0.003799408140546824</v>
      </c>
      <c r="AG4" s="39">
        <v>0.0012412824906762115</v>
      </c>
      <c r="AH4" s="39">
        <v>0.041112003510989946</v>
      </c>
      <c r="AI4" s="39">
        <v>0.0031955849797666996</v>
      </c>
      <c r="AJ4" s="40">
        <v>0.001910472323555392</v>
      </c>
      <c r="AK4" s="39">
        <v>1.5007086186798901</v>
      </c>
      <c r="AL4" s="46">
        <f>AK4/$AL$39</f>
        <v>0.7735366973558896</v>
      </c>
    </row>
    <row r="5" spans="1:38" ht="13.5">
      <c r="A5" s="9" t="s">
        <v>237</v>
      </c>
      <c r="B5" s="70" t="s">
        <v>109</v>
      </c>
      <c r="C5" s="44">
        <v>0.002356560979260918</v>
      </c>
      <c r="D5" s="39">
        <v>1.2345704796307202</v>
      </c>
      <c r="E5" s="39">
        <v>0.0009209400109163445</v>
      </c>
      <c r="F5" s="39">
        <v>0.0008642812502089391</v>
      </c>
      <c r="G5" s="39">
        <v>0.003004303557932547</v>
      </c>
      <c r="H5" s="39">
        <v>0.0017457002452981693</v>
      </c>
      <c r="I5" s="39">
        <v>0.08217708747672935</v>
      </c>
      <c r="J5" s="39">
        <v>0.002511473623115037</v>
      </c>
      <c r="K5" s="39">
        <v>0.0007188361330240382</v>
      </c>
      <c r="L5" s="39">
        <v>0.0012481715581418632</v>
      </c>
      <c r="M5" s="39">
        <v>0.0014693403393628188</v>
      </c>
      <c r="N5" s="39">
        <v>0.0009688755883655169</v>
      </c>
      <c r="O5" s="39">
        <v>0.001109954843925004</v>
      </c>
      <c r="P5" s="39">
        <v>0.0009754244550168005</v>
      </c>
      <c r="Q5" s="39">
        <v>0.0020717004958753296</v>
      </c>
      <c r="R5" s="39">
        <v>0.002478661517307419</v>
      </c>
      <c r="S5" s="39">
        <v>0.0015551240063655738</v>
      </c>
      <c r="T5" s="39">
        <v>0.005738267064919052</v>
      </c>
      <c r="U5" s="39">
        <v>0.005299097674781212</v>
      </c>
      <c r="V5" s="39">
        <v>0.0005531918284292669</v>
      </c>
      <c r="W5" s="39">
        <v>0.0009642705787689348</v>
      </c>
      <c r="X5" s="39">
        <v>0.0011327965060589013</v>
      </c>
      <c r="Y5" s="39">
        <v>0.000966517840578426</v>
      </c>
      <c r="Z5" s="39">
        <v>0.00039920624495633016</v>
      </c>
      <c r="AA5" s="39">
        <v>0.0008351717731165576</v>
      </c>
      <c r="AB5" s="39">
        <v>0.0007753536349167638</v>
      </c>
      <c r="AC5" s="39">
        <v>0.00067105081740178</v>
      </c>
      <c r="AD5" s="39">
        <v>0.0008614199328280411</v>
      </c>
      <c r="AE5" s="39">
        <v>0.001252527626265527</v>
      </c>
      <c r="AF5" s="39">
        <v>0.002010921270142071</v>
      </c>
      <c r="AG5" s="39">
        <v>0.0011191881391933365</v>
      </c>
      <c r="AH5" s="39">
        <v>0.0021968382677411474</v>
      </c>
      <c r="AI5" s="39">
        <v>0.03631067520955516</v>
      </c>
      <c r="AJ5" s="40">
        <v>0.0021094540822068778</v>
      </c>
      <c r="AK5" s="39">
        <v>1.4039428642034248</v>
      </c>
      <c r="AL5" s="46">
        <f aca="true" t="shared" si="0" ref="AL5:AL38">AK5/$AL$39</f>
        <v>0.7236590187691431</v>
      </c>
    </row>
    <row r="6" spans="1:38" ht="13.5">
      <c r="A6" s="9" t="s">
        <v>239</v>
      </c>
      <c r="B6" s="70" t="s">
        <v>110</v>
      </c>
      <c r="C6" s="44">
        <v>0.0027669372912147746</v>
      </c>
      <c r="D6" s="39">
        <v>0.0006405361589614648</v>
      </c>
      <c r="E6" s="39">
        <v>1.01702361632368</v>
      </c>
      <c r="F6" s="39">
        <v>7.977349701416303E-05</v>
      </c>
      <c r="G6" s="39">
        <v>0.029473331439905638</v>
      </c>
      <c r="H6" s="39">
        <v>0.00022180790286847017</v>
      </c>
      <c r="I6" s="39">
        <v>0.000277089797381527</v>
      </c>
      <c r="J6" s="39">
        <v>0.0004093301714571764</v>
      </c>
      <c r="K6" s="39">
        <v>8.48377176534731E-05</v>
      </c>
      <c r="L6" s="39">
        <v>0.00010517809198122563</v>
      </c>
      <c r="M6" s="39">
        <v>0.000347821511712858</v>
      </c>
      <c r="N6" s="39">
        <v>0.00015646900010565673</v>
      </c>
      <c r="O6" s="39">
        <v>0.00013789644075850045</v>
      </c>
      <c r="P6" s="39">
        <v>0.00012079565663744633</v>
      </c>
      <c r="Q6" s="39">
        <v>0.00022266142538492474</v>
      </c>
      <c r="R6" s="39">
        <v>0.00013119924033045004</v>
      </c>
      <c r="S6" s="39">
        <v>0.00017667133089816422</v>
      </c>
      <c r="T6" s="39">
        <v>0.0017225040319369463</v>
      </c>
      <c r="U6" s="39">
        <v>0.00013262225044222462</v>
      </c>
      <c r="V6" s="39">
        <v>6.645684086209735E-05</v>
      </c>
      <c r="W6" s="39">
        <v>0.00011469622017209604</v>
      </c>
      <c r="X6" s="39">
        <v>8.870014433020943E-05</v>
      </c>
      <c r="Y6" s="39">
        <v>0.00010263189625475773</v>
      </c>
      <c r="Z6" s="39">
        <v>2.4519822485768268E-05</v>
      </c>
      <c r="AA6" s="39">
        <v>7.982166271568042E-05</v>
      </c>
      <c r="AB6" s="39">
        <v>0.0005252724499817101</v>
      </c>
      <c r="AC6" s="39">
        <v>0.00010173509635652117</v>
      </c>
      <c r="AD6" s="39">
        <v>0.00010867948193708172</v>
      </c>
      <c r="AE6" s="39">
        <v>0.001778610429089073</v>
      </c>
      <c r="AF6" s="39">
        <v>0.000260452567082293</v>
      </c>
      <c r="AG6" s="39">
        <v>0.00020694217692953382</v>
      </c>
      <c r="AH6" s="39">
        <v>0.00905886628776735</v>
      </c>
      <c r="AI6" s="39">
        <v>0.00041489027671107566</v>
      </c>
      <c r="AJ6" s="40">
        <v>0.00026998223473381354</v>
      </c>
      <c r="AK6" s="39">
        <v>1.0674333368677345</v>
      </c>
      <c r="AL6" s="46">
        <f t="shared" si="0"/>
        <v>0.5502059812081151</v>
      </c>
    </row>
    <row r="7" spans="1:38" ht="13.5">
      <c r="A7" s="9" t="s">
        <v>241</v>
      </c>
      <c r="B7" s="70" t="s">
        <v>308</v>
      </c>
      <c r="C7" s="44">
        <v>0.004232733471730483</v>
      </c>
      <c r="D7" s="39">
        <v>0.00391252172159838</v>
      </c>
      <c r="E7" s="39">
        <v>0.008220983562261001</v>
      </c>
      <c r="F7" s="39">
        <v>1.008986768996124</v>
      </c>
      <c r="G7" s="39">
        <v>0.004243839280236368</v>
      </c>
      <c r="H7" s="39">
        <v>0.006386247077043881</v>
      </c>
      <c r="I7" s="39">
        <v>0.012828475202736394</v>
      </c>
      <c r="J7" s="39">
        <v>0.016312329008377566</v>
      </c>
      <c r="K7" s="39">
        <v>0.08443882341271675</v>
      </c>
      <c r="L7" s="39">
        <v>0.09285656218244082</v>
      </c>
      <c r="M7" s="39">
        <v>0.03127607672387274</v>
      </c>
      <c r="N7" s="39">
        <v>0.2079399484563531</v>
      </c>
      <c r="O7" s="39">
        <v>0.02038297905558762</v>
      </c>
      <c r="P7" s="39">
        <v>0.015113241252703396</v>
      </c>
      <c r="Q7" s="39">
        <v>0.031689743164470346</v>
      </c>
      <c r="R7" s="39">
        <v>0.00998666741414468</v>
      </c>
      <c r="S7" s="39">
        <v>0.012921365003982173</v>
      </c>
      <c r="T7" s="39">
        <v>0.01076956236725162</v>
      </c>
      <c r="U7" s="39">
        <v>0.027924891825524836</v>
      </c>
      <c r="V7" s="39">
        <v>0.06550496885975267</v>
      </c>
      <c r="W7" s="39">
        <v>0.007589916341981183</v>
      </c>
      <c r="X7" s="39">
        <v>0.0025432419491864503</v>
      </c>
      <c r="Y7" s="39">
        <v>0.001872694000102734</v>
      </c>
      <c r="Z7" s="39">
        <v>0.0017678061301187125</v>
      </c>
      <c r="AA7" s="39">
        <v>0.012765819449759786</v>
      </c>
      <c r="AB7" s="39">
        <v>0.0026457634770478754</v>
      </c>
      <c r="AC7" s="39">
        <v>0.003300039871026419</v>
      </c>
      <c r="AD7" s="39">
        <v>0.0035419932207882486</v>
      </c>
      <c r="AE7" s="39">
        <v>0.005354926949490091</v>
      </c>
      <c r="AF7" s="39">
        <v>0.003078026935435179</v>
      </c>
      <c r="AG7" s="39">
        <v>0.004149161985611888</v>
      </c>
      <c r="AH7" s="39">
        <v>0.004623119436963063</v>
      </c>
      <c r="AI7" s="39">
        <v>0.010604866333750598</v>
      </c>
      <c r="AJ7" s="40">
        <v>0.005536374373456954</v>
      </c>
      <c r="AK7" s="39">
        <v>1.7453024784936277</v>
      </c>
      <c r="AL7" s="46">
        <f t="shared" si="0"/>
        <v>0.8996120221449757</v>
      </c>
    </row>
    <row r="8" spans="1:38" ht="13.5">
      <c r="A8" s="9" t="s">
        <v>243</v>
      </c>
      <c r="B8" s="70" t="s">
        <v>115</v>
      </c>
      <c r="C8" s="44">
        <v>0.10382919945886591</v>
      </c>
      <c r="D8" s="39">
        <v>0.022881466449892657</v>
      </c>
      <c r="E8" s="39">
        <v>0.043108112618231866</v>
      </c>
      <c r="F8" s="39">
        <v>0.00066085444593908</v>
      </c>
      <c r="G8" s="39">
        <v>1.1235497497113618</v>
      </c>
      <c r="H8" s="39">
        <v>0.004033382201244943</v>
      </c>
      <c r="I8" s="39">
        <v>0.0060349774163428686</v>
      </c>
      <c r="J8" s="39">
        <v>0.008966234844478112</v>
      </c>
      <c r="K8" s="39">
        <v>0.001124874235518668</v>
      </c>
      <c r="L8" s="39">
        <v>0.0011833250036818168</v>
      </c>
      <c r="M8" s="39">
        <v>0.0010470787817131583</v>
      </c>
      <c r="N8" s="39">
        <v>0.0006323531196728467</v>
      </c>
      <c r="O8" s="39">
        <v>0.0007732313875775359</v>
      </c>
      <c r="P8" s="39">
        <v>0.0006423081195307465</v>
      </c>
      <c r="Q8" s="39">
        <v>0.0011257688605959414</v>
      </c>
      <c r="R8" s="39">
        <v>0.000989609092671365</v>
      </c>
      <c r="S8" s="39">
        <v>0.0008431800821830896</v>
      </c>
      <c r="T8" s="39">
        <v>0.003079796903990945</v>
      </c>
      <c r="U8" s="39">
        <v>0.0013927897114257516</v>
      </c>
      <c r="V8" s="39">
        <v>0.0004969231617152996</v>
      </c>
      <c r="W8" s="39">
        <v>0.0007211253875074747</v>
      </c>
      <c r="X8" s="39">
        <v>0.0008989990825133706</v>
      </c>
      <c r="Y8" s="39">
        <v>0.0007027885870098901</v>
      </c>
      <c r="Z8" s="39">
        <v>0.00024495165304108576</v>
      </c>
      <c r="AA8" s="39">
        <v>0.0007530672708898855</v>
      </c>
      <c r="AB8" s="39">
        <v>0.006684671615388176</v>
      </c>
      <c r="AC8" s="39">
        <v>0.000808331900523165</v>
      </c>
      <c r="AD8" s="39">
        <v>0.001149644328233528</v>
      </c>
      <c r="AE8" s="39">
        <v>0.019099164974304406</v>
      </c>
      <c r="AF8" s="39">
        <v>0.0031746668986483957</v>
      </c>
      <c r="AG8" s="39">
        <v>0.0017188384584280103</v>
      </c>
      <c r="AH8" s="39">
        <v>0.12356165108849124</v>
      </c>
      <c r="AI8" s="39">
        <v>0.0038895925765421342</v>
      </c>
      <c r="AJ8" s="40">
        <v>0.0033825432433602673</v>
      </c>
      <c r="AK8" s="39">
        <v>1.4931852526715153</v>
      </c>
      <c r="AL8" s="46">
        <f t="shared" si="0"/>
        <v>0.7696587961946121</v>
      </c>
    </row>
    <row r="9" spans="1:38" ht="13.5">
      <c r="A9" s="9" t="s">
        <v>245</v>
      </c>
      <c r="B9" s="70" t="s">
        <v>309</v>
      </c>
      <c r="C9" s="44">
        <v>0.005841606288074722</v>
      </c>
      <c r="D9" s="39">
        <v>0.009838853639526631</v>
      </c>
      <c r="E9" s="39">
        <v>0.02889836317233325</v>
      </c>
      <c r="F9" s="39">
        <v>0.009970236457506478</v>
      </c>
      <c r="G9" s="39">
        <v>0.005007457396343253</v>
      </c>
      <c r="H9" s="39">
        <v>1.2474792804122958</v>
      </c>
      <c r="I9" s="39">
        <v>0.014883938349372702</v>
      </c>
      <c r="J9" s="39">
        <v>0.003751784430298245</v>
      </c>
      <c r="K9" s="39">
        <v>0.018616540751885128</v>
      </c>
      <c r="L9" s="39">
        <v>0.005656227256089419</v>
      </c>
      <c r="M9" s="39">
        <v>0.0039031749812074934</v>
      </c>
      <c r="N9" s="39">
        <v>0.004203862695638983</v>
      </c>
      <c r="O9" s="39">
        <v>0.004531664086775826</v>
      </c>
      <c r="P9" s="39">
        <v>0.004793054901545744</v>
      </c>
      <c r="Q9" s="39">
        <v>0.009892919153723527</v>
      </c>
      <c r="R9" s="39">
        <v>0.006680932377512314</v>
      </c>
      <c r="S9" s="39">
        <v>0.005663342958079686</v>
      </c>
      <c r="T9" s="39">
        <v>0.00886823759803003</v>
      </c>
      <c r="U9" s="39">
        <v>0.00721957660509884</v>
      </c>
      <c r="V9" s="39">
        <v>0.0024845840437248494</v>
      </c>
      <c r="W9" s="39">
        <v>0.003652381291897771</v>
      </c>
      <c r="X9" s="39">
        <v>0.00553256730107303</v>
      </c>
      <c r="Y9" s="39">
        <v>0.0033864689915784735</v>
      </c>
      <c r="Z9" s="39">
        <v>0.0007355054142009836</v>
      </c>
      <c r="AA9" s="39">
        <v>0.0060796828691355165</v>
      </c>
      <c r="AB9" s="39">
        <v>0.002741862270697212</v>
      </c>
      <c r="AC9" s="39">
        <v>0.003892913408012507</v>
      </c>
      <c r="AD9" s="39">
        <v>0.0014607930461594332</v>
      </c>
      <c r="AE9" s="39">
        <v>0.0061789065769611165</v>
      </c>
      <c r="AF9" s="39">
        <v>0.027789499047751375</v>
      </c>
      <c r="AG9" s="39">
        <v>0.0047840475870824265</v>
      </c>
      <c r="AH9" s="39">
        <v>0.007472350018017728</v>
      </c>
      <c r="AI9" s="39">
        <v>0.031177979267878627</v>
      </c>
      <c r="AJ9" s="40">
        <v>0.012366729192937895</v>
      </c>
      <c r="AK9" s="39">
        <v>1.5254373238384478</v>
      </c>
      <c r="AL9" s="46">
        <f t="shared" si="0"/>
        <v>0.7862830497657697</v>
      </c>
    </row>
    <row r="10" spans="1:38" ht="13.5">
      <c r="A10" s="9" t="s">
        <v>247</v>
      </c>
      <c r="B10" s="70" t="s">
        <v>310</v>
      </c>
      <c r="C10" s="44">
        <v>0.03268887352743406</v>
      </c>
      <c r="D10" s="39">
        <v>0.020811179819368208</v>
      </c>
      <c r="E10" s="39">
        <v>0.01325029784602231</v>
      </c>
      <c r="F10" s="39">
        <v>0.01349225037991576</v>
      </c>
      <c r="G10" s="39">
        <v>0.03702447331942976</v>
      </c>
      <c r="H10" s="39">
        <v>0.02550079980471124</v>
      </c>
      <c r="I10" s="39">
        <v>1.327623269322364</v>
      </c>
      <c r="J10" s="39">
        <v>0.033755054325339325</v>
      </c>
      <c r="K10" s="39">
        <v>0.010807714082004642</v>
      </c>
      <c r="L10" s="39">
        <v>0.01953711722278365</v>
      </c>
      <c r="M10" s="39">
        <v>0.022434768229397228</v>
      </c>
      <c r="N10" s="39">
        <v>0.015002588806525328</v>
      </c>
      <c r="O10" s="39">
        <v>0.017264908302636106</v>
      </c>
      <c r="P10" s="39">
        <v>0.015253496498987352</v>
      </c>
      <c r="Q10" s="39">
        <v>0.03251623657594526</v>
      </c>
      <c r="R10" s="39">
        <v>0.024168011794567793</v>
      </c>
      <c r="S10" s="39">
        <v>0.024422527047375565</v>
      </c>
      <c r="T10" s="39">
        <v>0.08736174671351522</v>
      </c>
      <c r="U10" s="39">
        <v>0.07888123724075725</v>
      </c>
      <c r="V10" s="39">
        <v>0.008524696900610246</v>
      </c>
      <c r="W10" s="39">
        <v>0.014864704896834639</v>
      </c>
      <c r="X10" s="39">
        <v>0.017976102237124977</v>
      </c>
      <c r="Y10" s="39">
        <v>0.015208458942135922</v>
      </c>
      <c r="Z10" s="39">
        <v>0.006067115157397918</v>
      </c>
      <c r="AA10" s="39">
        <v>0.012992922297256721</v>
      </c>
      <c r="AB10" s="39">
        <v>0.01141251369431923</v>
      </c>
      <c r="AC10" s="39">
        <v>0.010174318178245476</v>
      </c>
      <c r="AD10" s="39">
        <v>0.013496249349083453</v>
      </c>
      <c r="AE10" s="39">
        <v>0.017602540179767374</v>
      </c>
      <c r="AF10" s="39">
        <v>0.03175392345876541</v>
      </c>
      <c r="AG10" s="39">
        <v>0.016897850011308144</v>
      </c>
      <c r="AH10" s="39">
        <v>0.02045383632275874</v>
      </c>
      <c r="AI10" s="39">
        <v>0.5853083113167002</v>
      </c>
      <c r="AJ10" s="40">
        <v>0.03324079823132461</v>
      </c>
      <c r="AK10" s="39">
        <v>2.667770892032714</v>
      </c>
      <c r="AL10" s="46">
        <f t="shared" si="0"/>
        <v>1.3750961775247477</v>
      </c>
    </row>
    <row r="11" spans="1:38" ht="13.5">
      <c r="A11" s="9" t="s">
        <v>249</v>
      </c>
      <c r="B11" s="70" t="s">
        <v>311</v>
      </c>
      <c r="C11" s="44">
        <v>0.09283624328003805</v>
      </c>
      <c r="D11" s="39">
        <v>0.017141699781303102</v>
      </c>
      <c r="E11" s="39">
        <v>0.02765123489958778</v>
      </c>
      <c r="F11" s="39">
        <v>0.023441327956746347</v>
      </c>
      <c r="G11" s="39">
        <v>0.040398692451009965</v>
      </c>
      <c r="H11" s="39">
        <v>0.22920841220385296</v>
      </c>
      <c r="I11" s="39">
        <v>0.08229720216149691</v>
      </c>
      <c r="J11" s="39">
        <v>1.2496368196757144</v>
      </c>
      <c r="K11" s="39">
        <v>0.08051534306948077</v>
      </c>
      <c r="L11" s="39">
        <v>0.036540253298586345</v>
      </c>
      <c r="M11" s="39">
        <v>0.057073991956520194</v>
      </c>
      <c r="N11" s="39">
        <v>0.027548273598414462</v>
      </c>
      <c r="O11" s="39">
        <v>0.03671721112258153</v>
      </c>
      <c r="P11" s="39">
        <v>0.024113019438270857</v>
      </c>
      <c r="Q11" s="39">
        <v>0.0581875659141632</v>
      </c>
      <c r="R11" s="39">
        <v>0.07730866111081718</v>
      </c>
      <c r="S11" s="39">
        <v>0.03510182490312862</v>
      </c>
      <c r="T11" s="39">
        <v>0.18700052240110432</v>
      </c>
      <c r="U11" s="39">
        <v>0.028812887742250194</v>
      </c>
      <c r="V11" s="39">
        <v>0.010225135696313628</v>
      </c>
      <c r="W11" s="39">
        <v>0.03012010455980155</v>
      </c>
      <c r="X11" s="39">
        <v>0.008580979828166716</v>
      </c>
      <c r="Y11" s="39">
        <v>0.010765949132121085</v>
      </c>
      <c r="Z11" s="39">
        <v>0.0028957119338209416</v>
      </c>
      <c r="AA11" s="39">
        <v>0.01837182021589015</v>
      </c>
      <c r="AB11" s="39">
        <v>0.010804777358697684</v>
      </c>
      <c r="AC11" s="39">
        <v>0.01190083472460367</v>
      </c>
      <c r="AD11" s="39">
        <v>0.015326379089581142</v>
      </c>
      <c r="AE11" s="39">
        <v>0.1782805979396491</v>
      </c>
      <c r="AF11" s="39">
        <v>0.025854131916453235</v>
      </c>
      <c r="AG11" s="39">
        <v>0.023021571052583387</v>
      </c>
      <c r="AH11" s="39">
        <v>0.02249766020334367</v>
      </c>
      <c r="AI11" s="39">
        <v>0.14206429399057457</v>
      </c>
      <c r="AJ11" s="40">
        <v>0.03786192916407429</v>
      </c>
      <c r="AK11" s="39">
        <v>2.960103063770741</v>
      </c>
      <c r="AL11" s="46">
        <f t="shared" si="0"/>
        <v>1.525778101945242</v>
      </c>
    </row>
    <row r="12" spans="1:38" ht="13.5">
      <c r="A12" s="9" t="s">
        <v>251</v>
      </c>
      <c r="B12" s="70" t="s">
        <v>312</v>
      </c>
      <c r="C12" s="44">
        <v>0.026153604437392813</v>
      </c>
      <c r="D12" s="39">
        <v>0.03716174415021028</v>
      </c>
      <c r="E12" s="39">
        <v>0.10567020943018282</v>
      </c>
      <c r="F12" s="39">
        <v>0.08806943236171681</v>
      </c>
      <c r="G12" s="39">
        <v>0.021514134378368882</v>
      </c>
      <c r="H12" s="39">
        <v>0.02308531460197118</v>
      </c>
      <c r="I12" s="39">
        <v>0.040210009561430754</v>
      </c>
      <c r="J12" s="39">
        <v>0.027523305206162325</v>
      </c>
      <c r="K12" s="39">
        <v>1.341347148041752</v>
      </c>
      <c r="L12" s="39">
        <v>0.04555561301234273</v>
      </c>
      <c r="M12" s="39">
        <v>0.03477610145463847</v>
      </c>
      <c r="N12" s="39">
        <v>0.036244098155597586</v>
      </c>
      <c r="O12" s="39">
        <v>0.023493216698870632</v>
      </c>
      <c r="P12" s="39">
        <v>0.0169819920135836</v>
      </c>
      <c r="Q12" s="39">
        <v>0.02046513489915447</v>
      </c>
      <c r="R12" s="39">
        <v>0.014921162657426936</v>
      </c>
      <c r="S12" s="39">
        <v>0.01445714711697269</v>
      </c>
      <c r="T12" s="39">
        <v>0.0204365353417399</v>
      </c>
      <c r="U12" s="39">
        <v>0.0356233783482953</v>
      </c>
      <c r="V12" s="39">
        <v>0.03505487649456364</v>
      </c>
      <c r="W12" s="39">
        <v>0.024352125562646997</v>
      </c>
      <c r="X12" s="39">
        <v>0.01120314720362113</v>
      </c>
      <c r="Y12" s="39">
        <v>0.008395313854255014</v>
      </c>
      <c r="Z12" s="39">
        <v>0.003857301067027127</v>
      </c>
      <c r="AA12" s="39">
        <v>0.1768445656355275</v>
      </c>
      <c r="AB12" s="39">
        <v>0.010688144023116292</v>
      </c>
      <c r="AC12" s="39">
        <v>0.015155928259296549</v>
      </c>
      <c r="AD12" s="39">
        <v>0.012385742979744858</v>
      </c>
      <c r="AE12" s="39">
        <v>0.015742245873231274</v>
      </c>
      <c r="AF12" s="39">
        <v>0.01613436378638697</v>
      </c>
      <c r="AG12" s="39">
        <v>0.011203013327368568</v>
      </c>
      <c r="AH12" s="39">
        <v>0.018846954307159686</v>
      </c>
      <c r="AI12" s="39">
        <v>0.0347790839173576</v>
      </c>
      <c r="AJ12" s="40">
        <v>0.023855266391572955</v>
      </c>
      <c r="AK12" s="39">
        <v>2.3921873545506864</v>
      </c>
      <c r="AL12" s="46">
        <f t="shared" si="0"/>
        <v>1.2330472968985933</v>
      </c>
    </row>
    <row r="13" spans="1:38" ht="13.5">
      <c r="A13" s="9" t="s">
        <v>254</v>
      </c>
      <c r="B13" s="70" t="s">
        <v>313</v>
      </c>
      <c r="C13" s="44">
        <v>0.005619696794651305</v>
      </c>
      <c r="D13" s="39">
        <v>0.0032009313116908673</v>
      </c>
      <c r="E13" s="39">
        <v>0.004103230598296264</v>
      </c>
      <c r="F13" s="39">
        <v>0.004295692919604879</v>
      </c>
      <c r="G13" s="39">
        <v>0.0059730038843344</v>
      </c>
      <c r="H13" s="39">
        <v>0.005761557939692769</v>
      </c>
      <c r="I13" s="39">
        <v>0.01642100351211649</v>
      </c>
      <c r="J13" s="39">
        <v>0.019475923813278</v>
      </c>
      <c r="K13" s="39">
        <v>0.029066536302604626</v>
      </c>
      <c r="L13" s="39">
        <v>1.1175709213950724</v>
      </c>
      <c r="M13" s="39">
        <v>0.06048384748212971</v>
      </c>
      <c r="N13" s="39">
        <v>0.00863378288551391</v>
      </c>
      <c r="O13" s="39">
        <v>0.01972707573836544</v>
      </c>
      <c r="P13" s="39">
        <v>0.01675898891027355</v>
      </c>
      <c r="Q13" s="39">
        <v>0.02563200525014509</v>
      </c>
      <c r="R13" s="39">
        <v>0.0117876772553689</v>
      </c>
      <c r="S13" s="39">
        <v>0.022284838419573218</v>
      </c>
      <c r="T13" s="39">
        <v>0.010508527073834572</v>
      </c>
      <c r="U13" s="39">
        <v>0.07179124694162403</v>
      </c>
      <c r="V13" s="39">
        <v>0.003255761893292457</v>
      </c>
      <c r="W13" s="39">
        <v>0.007783987778825085</v>
      </c>
      <c r="X13" s="39">
        <v>0.0022499398428347233</v>
      </c>
      <c r="Y13" s="39">
        <v>0.0017933392286358864</v>
      </c>
      <c r="Z13" s="39">
        <v>0.0037353671809240464</v>
      </c>
      <c r="AA13" s="39">
        <v>0.00563319234370333</v>
      </c>
      <c r="AB13" s="39">
        <v>0.002327390136418134</v>
      </c>
      <c r="AC13" s="39">
        <v>0.003023661485935844</v>
      </c>
      <c r="AD13" s="39">
        <v>0.0036967131456481822</v>
      </c>
      <c r="AE13" s="39">
        <v>0.005788110374146934</v>
      </c>
      <c r="AF13" s="39">
        <v>0.004176597039492189</v>
      </c>
      <c r="AG13" s="39">
        <v>0.004757209024375203</v>
      </c>
      <c r="AH13" s="39">
        <v>0.005974862656331162</v>
      </c>
      <c r="AI13" s="39">
        <v>0.014631803628334465</v>
      </c>
      <c r="AJ13" s="40">
        <v>0.01137763590841257</v>
      </c>
      <c r="AK13" s="39">
        <v>1.5393020600954803</v>
      </c>
      <c r="AL13" s="46">
        <f t="shared" si="0"/>
        <v>0.793429595178036</v>
      </c>
    </row>
    <row r="14" spans="1:38" ht="13.5">
      <c r="A14" s="9" t="s">
        <v>256</v>
      </c>
      <c r="B14" s="70" t="s">
        <v>314</v>
      </c>
      <c r="C14" s="44">
        <v>0.003682983205406096</v>
      </c>
      <c r="D14" s="39">
        <v>0.002536215217615632</v>
      </c>
      <c r="E14" s="39">
        <v>0.008458190948521585</v>
      </c>
      <c r="F14" s="39">
        <v>0.010303807560354882</v>
      </c>
      <c r="G14" s="39">
        <v>0.006522485665879109</v>
      </c>
      <c r="H14" s="39">
        <v>0.00455306971557624</v>
      </c>
      <c r="I14" s="39">
        <v>0.024746663935645445</v>
      </c>
      <c r="J14" s="39">
        <v>0.008725534633813682</v>
      </c>
      <c r="K14" s="39">
        <v>0.006765488184637082</v>
      </c>
      <c r="L14" s="39">
        <v>0.031595791386416314</v>
      </c>
      <c r="M14" s="39">
        <v>1.3692595619653076</v>
      </c>
      <c r="N14" s="39">
        <v>0.0051390460813914825</v>
      </c>
      <c r="O14" s="39">
        <v>0.2829153545182418</v>
      </c>
      <c r="P14" s="39">
        <v>0.157871381209089</v>
      </c>
      <c r="Q14" s="39">
        <v>0.03718483658775762</v>
      </c>
      <c r="R14" s="39">
        <v>0.11209837590304998</v>
      </c>
      <c r="S14" s="39">
        <v>0.02590502945027639</v>
      </c>
      <c r="T14" s="39">
        <v>0.015425314318511546</v>
      </c>
      <c r="U14" s="39">
        <v>0.05674638055129777</v>
      </c>
      <c r="V14" s="39">
        <v>0.004132357853119177</v>
      </c>
      <c r="W14" s="39">
        <v>0.006150358841849878</v>
      </c>
      <c r="X14" s="39">
        <v>0.00318282009470747</v>
      </c>
      <c r="Y14" s="39">
        <v>0.003242012107117684</v>
      </c>
      <c r="Z14" s="39">
        <v>0.0033439722781917853</v>
      </c>
      <c r="AA14" s="39">
        <v>0.005181366214427519</v>
      </c>
      <c r="AB14" s="39">
        <v>0.0034421862399916735</v>
      </c>
      <c r="AC14" s="39">
        <v>0.005764826596204065</v>
      </c>
      <c r="AD14" s="39">
        <v>0.002591879342762006</v>
      </c>
      <c r="AE14" s="39">
        <v>0.003553540566834928</v>
      </c>
      <c r="AF14" s="39">
        <v>0.00411829713571035</v>
      </c>
      <c r="AG14" s="39">
        <v>0.014218121460350378</v>
      </c>
      <c r="AH14" s="39">
        <v>0.0039018339202453096</v>
      </c>
      <c r="AI14" s="39">
        <v>0.02133738737113771</v>
      </c>
      <c r="AJ14" s="40">
        <v>0.013846181904956971</v>
      </c>
      <c r="AK14" s="39">
        <v>2.2684426529663964</v>
      </c>
      <c r="AL14" s="46">
        <f t="shared" si="0"/>
        <v>1.1692633840274833</v>
      </c>
    </row>
    <row r="15" spans="1:38" ht="13.5">
      <c r="A15" s="9" t="s">
        <v>258</v>
      </c>
      <c r="B15" s="70" t="s">
        <v>315</v>
      </c>
      <c r="C15" s="44">
        <v>0.002615884761345016</v>
      </c>
      <c r="D15" s="39">
        <v>0.0013060417910079807</v>
      </c>
      <c r="E15" s="39">
        <v>0.0032211405319789296</v>
      </c>
      <c r="F15" s="39">
        <v>0.00351904694163173</v>
      </c>
      <c r="G15" s="39">
        <v>0.004528109769677182</v>
      </c>
      <c r="H15" s="39">
        <v>0.004682226509523289</v>
      </c>
      <c r="I15" s="39">
        <v>0.007854819368610658</v>
      </c>
      <c r="J15" s="39">
        <v>0.016697865353263047</v>
      </c>
      <c r="K15" s="39">
        <v>0.003319529310018128</v>
      </c>
      <c r="L15" s="39">
        <v>0.0063268851967186015</v>
      </c>
      <c r="M15" s="39">
        <v>0.024305675625674615</v>
      </c>
      <c r="N15" s="39">
        <v>1.1866118330962032</v>
      </c>
      <c r="O15" s="39">
        <v>0.06411187690781985</v>
      </c>
      <c r="P15" s="39">
        <v>0.049471173931005474</v>
      </c>
      <c r="Q15" s="39">
        <v>0.14487979547969962</v>
      </c>
      <c r="R15" s="39">
        <v>0.026506768437638446</v>
      </c>
      <c r="S15" s="39">
        <v>0.04537629400391034</v>
      </c>
      <c r="T15" s="39">
        <v>0.018101148336214123</v>
      </c>
      <c r="U15" s="39">
        <v>0.016926303102813244</v>
      </c>
      <c r="V15" s="39">
        <v>0.003173636174512431</v>
      </c>
      <c r="W15" s="39">
        <v>0.0031154385452497563</v>
      </c>
      <c r="X15" s="39">
        <v>0.001708028376562212</v>
      </c>
      <c r="Y15" s="39">
        <v>0.0020987789121403233</v>
      </c>
      <c r="Z15" s="39">
        <v>0.001181604647800994</v>
      </c>
      <c r="AA15" s="39">
        <v>0.002596546091334776</v>
      </c>
      <c r="AB15" s="39">
        <v>0.002264307822560196</v>
      </c>
      <c r="AC15" s="39">
        <v>0.003274263941014373</v>
      </c>
      <c r="AD15" s="39">
        <v>0.0018122807198133182</v>
      </c>
      <c r="AE15" s="39">
        <v>0.004986973349193626</v>
      </c>
      <c r="AF15" s="39">
        <v>0.0029119877667582892</v>
      </c>
      <c r="AG15" s="39">
        <v>0.008888994584819947</v>
      </c>
      <c r="AH15" s="39">
        <v>0.002562986492479621</v>
      </c>
      <c r="AI15" s="39">
        <v>0.011592912982390959</v>
      </c>
      <c r="AJ15" s="40">
        <v>0.007607495333166585</v>
      </c>
      <c r="AK15" s="39">
        <v>1.6901386541945513</v>
      </c>
      <c r="AL15" s="46">
        <f t="shared" si="0"/>
        <v>0.8711779597755838</v>
      </c>
    </row>
    <row r="16" spans="1:38" ht="13.5">
      <c r="A16" s="9" t="s">
        <v>260</v>
      </c>
      <c r="B16" s="70" t="s">
        <v>316</v>
      </c>
      <c r="C16" s="44">
        <v>0.006679036088119255</v>
      </c>
      <c r="D16" s="39">
        <v>0.004670884623022341</v>
      </c>
      <c r="E16" s="39">
        <v>0.007145430464439765</v>
      </c>
      <c r="F16" s="39">
        <v>0.02405478432480548</v>
      </c>
      <c r="G16" s="39">
        <v>0.016647472147305425</v>
      </c>
      <c r="H16" s="39">
        <v>0.008403085784711892</v>
      </c>
      <c r="I16" s="39">
        <v>0.02488387847085137</v>
      </c>
      <c r="J16" s="39">
        <v>0.02041908332205304</v>
      </c>
      <c r="K16" s="39">
        <v>0.013197798309241766</v>
      </c>
      <c r="L16" s="39">
        <v>0.020270800291408143</v>
      </c>
      <c r="M16" s="39">
        <v>0.008277451865152498</v>
      </c>
      <c r="N16" s="39">
        <v>0.00900397282940503</v>
      </c>
      <c r="O16" s="39">
        <v>1.0771156544300102</v>
      </c>
      <c r="P16" s="39">
        <v>0.04900064435774802</v>
      </c>
      <c r="Q16" s="39">
        <v>0.031460392975375236</v>
      </c>
      <c r="R16" s="39">
        <v>0.05094862721407607</v>
      </c>
      <c r="S16" s="39">
        <v>0.024832299370825383</v>
      </c>
      <c r="T16" s="39">
        <v>0.017860520713585692</v>
      </c>
      <c r="U16" s="39">
        <v>0.08494688180923428</v>
      </c>
      <c r="V16" s="39">
        <v>0.005810486172294432</v>
      </c>
      <c r="W16" s="39">
        <v>0.006731093600994037</v>
      </c>
      <c r="X16" s="39">
        <v>0.005057793816614369</v>
      </c>
      <c r="Y16" s="39">
        <v>0.0028331497632265827</v>
      </c>
      <c r="Z16" s="39">
        <v>0.004772415225737137</v>
      </c>
      <c r="AA16" s="39">
        <v>0.006176810122092098</v>
      </c>
      <c r="AB16" s="39">
        <v>0.003514492429567852</v>
      </c>
      <c r="AC16" s="39">
        <v>0.007765039236310324</v>
      </c>
      <c r="AD16" s="39">
        <v>0.0030029495237473484</v>
      </c>
      <c r="AE16" s="39">
        <v>0.005693419877663159</v>
      </c>
      <c r="AF16" s="39">
        <v>0.005589828787019327</v>
      </c>
      <c r="AG16" s="39">
        <v>0.00918871134697372</v>
      </c>
      <c r="AH16" s="39">
        <v>0.00702078173979823</v>
      </c>
      <c r="AI16" s="39">
        <v>0.018489306082280305</v>
      </c>
      <c r="AJ16" s="40">
        <v>0.010791923507635968</v>
      </c>
      <c r="AK16" s="39">
        <v>1.6022569006233258</v>
      </c>
      <c r="AL16" s="46">
        <f t="shared" si="0"/>
        <v>0.8258795183798591</v>
      </c>
    </row>
    <row r="17" spans="1:38" ht="13.5">
      <c r="A17" s="9" t="s">
        <v>262</v>
      </c>
      <c r="B17" s="70" t="s">
        <v>317</v>
      </c>
      <c r="C17" s="44">
        <v>0.0033470685182218824</v>
      </c>
      <c r="D17" s="39">
        <v>0.002744907633250317</v>
      </c>
      <c r="E17" s="39">
        <v>0.004307623838303557</v>
      </c>
      <c r="F17" s="39">
        <v>0.012054052241261392</v>
      </c>
      <c r="G17" s="39">
        <v>0.003963110060005044</v>
      </c>
      <c r="H17" s="39">
        <v>0.004915301424319596</v>
      </c>
      <c r="I17" s="39">
        <v>0.0100633930926059</v>
      </c>
      <c r="J17" s="39">
        <v>0.006458641552767356</v>
      </c>
      <c r="K17" s="39">
        <v>0.006652087386766315</v>
      </c>
      <c r="L17" s="39">
        <v>0.008168046518908104</v>
      </c>
      <c r="M17" s="39">
        <v>0.006037161944293988</v>
      </c>
      <c r="N17" s="39">
        <v>0.005752291943796461</v>
      </c>
      <c r="O17" s="39">
        <v>0.007782169717155348</v>
      </c>
      <c r="P17" s="39">
        <v>1.1539606734699495</v>
      </c>
      <c r="Q17" s="39">
        <v>0.011586766629951482</v>
      </c>
      <c r="R17" s="39">
        <v>0.033078872820851035</v>
      </c>
      <c r="S17" s="39">
        <v>0.015576208900006827</v>
      </c>
      <c r="T17" s="39">
        <v>0.008466049007497194</v>
      </c>
      <c r="U17" s="39">
        <v>0.015142413450860166</v>
      </c>
      <c r="V17" s="39">
        <v>0.006849617109542805</v>
      </c>
      <c r="W17" s="39">
        <v>0.010836408075849463</v>
      </c>
      <c r="X17" s="39">
        <v>0.004924601766227906</v>
      </c>
      <c r="Y17" s="39">
        <v>0.007866896997711172</v>
      </c>
      <c r="Z17" s="39">
        <v>0.002286264166527624</v>
      </c>
      <c r="AA17" s="39">
        <v>0.009746520998337388</v>
      </c>
      <c r="AB17" s="39">
        <v>0.007545602085238062</v>
      </c>
      <c r="AC17" s="39">
        <v>0.005433453173323535</v>
      </c>
      <c r="AD17" s="39">
        <v>0.0036262335340526224</v>
      </c>
      <c r="AE17" s="39">
        <v>0.00469927322317214</v>
      </c>
      <c r="AF17" s="39">
        <v>0.006261376506593401</v>
      </c>
      <c r="AG17" s="39">
        <v>0.048928717416862874</v>
      </c>
      <c r="AH17" s="39">
        <v>0.004624717032906976</v>
      </c>
      <c r="AI17" s="39">
        <v>0.055591804148984174</v>
      </c>
      <c r="AJ17" s="40">
        <v>0.006948590903022227</v>
      </c>
      <c r="AK17" s="39">
        <v>1.5062269172891238</v>
      </c>
      <c r="AL17" s="46">
        <f t="shared" si="0"/>
        <v>0.7763810912829167</v>
      </c>
    </row>
    <row r="18" spans="1:38" ht="13.5">
      <c r="A18" s="9" t="s">
        <v>264</v>
      </c>
      <c r="B18" s="70" t="s">
        <v>318</v>
      </c>
      <c r="C18" s="44">
        <v>0.003253515343535003</v>
      </c>
      <c r="D18" s="39">
        <v>0.002296327851419344</v>
      </c>
      <c r="E18" s="39">
        <v>0.008103249998400258</v>
      </c>
      <c r="F18" s="39">
        <v>0.006284732255559974</v>
      </c>
      <c r="G18" s="39">
        <v>0.003845456310391615</v>
      </c>
      <c r="H18" s="39">
        <v>0.004619906708982247</v>
      </c>
      <c r="I18" s="39">
        <v>0.005904717668443728</v>
      </c>
      <c r="J18" s="39">
        <v>0.006194759099142083</v>
      </c>
      <c r="K18" s="39">
        <v>0.005872631557423908</v>
      </c>
      <c r="L18" s="39">
        <v>0.005669786301701379</v>
      </c>
      <c r="M18" s="39">
        <v>0.006226529449962034</v>
      </c>
      <c r="N18" s="39">
        <v>0.004719502338233509</v>
      </c>
      <c r="O18" s="39">
        <v>0.008835480062885958</v>
      </c>
      <c r="P18" s="39">
        <v>0.02559851115946795</v>
      </c>
      <c r="Q18" s="39">
        <v>1.2482511855105156</v>
      </c>
      <c r="R18" s="39">
        <v>0.054735129280882124</v>
      </c>
      <c r="S18" s="39">
        <v>0.1308924760701467</v>
      </c>
      <c r="T18" s="39">
        <v>0.013330193061102313</v>
      </c>
      <c r="U18" s="39">
        <v>0.030462227639847517</v>
      </c>
      <c r="V18" s="39">
        <v>0.005973298201198146</v>
      </c>
      <c r="W18" s="39">
        <v>0.006109747022317837</v>
      </c>
      <c r="X18" s="39">
        <v>0.004871632784604507</v>
      </c>
      <c r="Y18" s="39">
        <v>0.006917027493433249</v>
      </c>
      <c r="Z18" s="39">
        <v>0.0027884440920863504</v>
      </c>
      <c r="AA18" s="39">
        <v>0.00862698466118455</v>
      </c>
      <c r="AB18" s="39">
        <v>0.008740336550391477</v>
      </c>
      <c r="AC18" s="39">
        <v>0.012780177731165047</v>
      </c>
      <c r="AD18" s="39">
        <v>0.005328238767867408</v>
      </c>
      <c r="AE18" s="39">
        <v>0.005049220681603949</v>
      </c>
      <c r="AF18" s="39">
        <v>0.00573343057847503</v>
      </c>
      <c r="AG18" s="39">
        <v>0.04051856907733481</v>
      </c>
      <c r="AH18" s="39">
        <v>0.004509956457435165</v>
      </c>
      <c r="AI18" s="39">
        <v>0.02036821306028383</v>
      </c>
      <c r="AJ18" s="40">
        <v>0.011677837212251766</v>
      </c>
      <c r="AK18" s="39">
        <v>1.7250894320396768</v>
      </c>
      <c r="AL18" s="46">
        <f t="shared" si="0"/>
        <v>0.8891932553018531</v>
      </c>
    </row>
    <row r="19" spans="1:38" ht="13.5">
      <c r="A19" s="9" t="s">
        <v>266</v>
      </c>
      <c r="B19" s="70" t="s">
        <v>319</v>
      </c>
      <c r="C19" s="44">
        <v>0.003422157312773613</v>
      </c>
      <c r="D19" s="39">
        <v>0.0026551870501905607</v>
      </c>
      <c r="E19" s="39">
        <v>0.06293841060644954</v>
      </c>
      <c r="F19" s="39">
        <v>0.008164474474991782</v>
      </c>
      <c r="G19" s="39">
        <v>0.0054056617201267195</v>
      </c>
      <c r="H19" s="39">
        <v>0.004438558815268048</v>
      </c>
      <c r="I19" s="39">
        <v>0.005290277589145459</v>
      </c>
      <c r="J19" s="39">
        <v>0.005836066833634751</v>
      </c>
      <c r="K19" s="39">
        <v>0.006111347489643635</v>
      </c>
      <c r="L19" s="39">
        <v>0.00581146501041952</v>
      </c>
      <c r="M19" s="39">
        <v>0.0048247595465107035</v>
      </c>
      <c r="N19" s="39">
        <v>0.004680883051894946</v>
      </c>
      <c r="O19" s="39">
        <v>0.0050360101416962125</v>
      </c>
      <c r="P19" s="39">
        <v>0.0043781049545352346</v>
      </c>
      <c r="Q19" s="39">
        <v>0.006167532799383297</v>
      </c>
      <c r="R19" s="39">
        <v>1.1643260457164</v>
      </c>
      <c r="S19" s="39">
        <v>0.004916429676006388</v>
      </c>
      <c r="T19" s="39">
        <v>0.004953725381608187</v>
      </c>
      <c r="U19" s="39">
        <v>0.007080877120147595</v>
      </c>
      <c r="V19" s="39">
        <v>0.006150777729436163</v>
      </c>
      <c r="W19" s="39">
        <v>0.005392693639797275</v>
      </c>
      <c r="X19" s="39">
        <v>0.004469704678352043</v>
      </c>
      <c r="Y19" s="39">
        <v>0.007259723471270998</v>
      </c>
      <c r="Z19" s="39">
        <v>0.0018259803514538708</v>
      </c>
      <c r="AA19" s="39">
        <v>0.01359225785754721</v>
      </c>
      <c r="AB19" s="39">
        <v>0.007036208154964885</v>
      </c>
      <c r="AC19" s="39">
        <v>0.022146041350045345</v>
      </c>
      <c r="AD19" s="39">
        <v>0.0030858877968080573</v>
      </c>
      <c r="AE19" s="39">
        <v>0.00425426014504574</v>
      </c>
      <c r="AF19" s="39">
        <v>0.005540281940547057</v>
      </c>
      <c r="AG19" s="39">
        <v>0.0466466093437995</v>
      </c>
      <c r="AH19" s="39">
        <v>0.004440950109212614</v>
      </c>
      <c r="AI19" s="39">
        <v>0.005443358712980371</v>
      </c>
      <c r="AJ19" s="40">
        <v>0.009787382894775896</v>
      </c>
      <c r="AK19" s="39">
        <v>1.4635100934668628</v>
      </c>
      <c r="AL19" s="46">
        <f t="shared" si="0"/>
        <v>0.7543628057811836</v>
      </c>
    </row>
    <row r="20" spans="1:38" ht="13.5">
      <c r="A20" s="9" t="s">
        <v>268</v>
      </c>
      <c r="B20" s="70" t="s">
        <v>167</v>
      </c>
      <c r="C20" s="44">
        <v>0.0003125901355834635</v>
      </c>
      <c r="D20" s="39">
        <v>0.00013781809737932832</v>
      </c>
      <c r="E20" s="39">
        <v>0.00029427154755325656</v>
      </c>
      <c r="F20" s="39">
        <v>0.00030028868383324904</v>
      </c>
      <c r="G20" s="39">
        <v>0.0002884648571112651</v>
      </c>
      <c r="H20" s="39">
        <v>0.0002921723806463905</v>
      </c>
      <c r="I20" s="39">
        <v>0.00045283222194291594</v>
      </c>
      <c r="J20" s="39">
        <v>0.00035331203846144865</v>
      </c>
      <c r="K20" s="39">
        <v>0.0003632530639072928</v>
      </c>
      <c r="L20" s="39">
        <v>0.00029421888719515557</v>
      </c>
      <c r="M20" s="39">
        <v>0.0003175327214301224</v>
      </c>
      <c r="N20" s="39">
        <v>0.0002489398777221784</v>
      </c>
      <c r="O20" s="39">
        <v>0.0003410012803330784</v>
      </c>
      <c r="P20" s="39">
        <v>0.002353841410982301</v>
      </c>
      <c r="Q20" s="39">
        <v>0.0011043975027000348</v>
      </c>
      <c r="R20" s="39">
        <v>0.0022280616160672683</v>
      </c>
      <c r="S20" s="39">
        <v>1.1458918903964637</v>
      </c>
      <c r="T20" s="39">
        <v>0.0005827731924425158</v>
      </c>
      <c r="U20" s="39">
        <v>0.0005643127733460482</v>
      </c>
      <c r="V20" s="39">
        <v>0.00023722339531594226</v>
      </c>
      <c r="W20" s="39">
        <v>0.00028795082787075934</v>
      </c>
      <c r="X20" s="39">
        <v>0.001448269304907831</v>
      </c>
      <c r="Y20" s="39">
        <v>0.00033470772809565067</v>
      </c>
      <c r="Z20" s="39">
        <v>8.308161495580427E-05</v>
      </c>
      <c r="AA20" s="39">
        <v>0.0004066914443189841</v>
      </c>
      <c r="AB20" s="39">
        <v>0.0003038181723121867</v>
      </c>
      <c r="AC20" s="39">
        <v>0.0008209502770157664</v>
      </c>
      <c r="AD20" s="39">
        <v>0.00015244599085034396</v>
      </c>
      <c r="AE20" s="39">
        <v>0.007652791962933153</v>
      </c>
      <c r="AF20" s="39">
        <v>0.0002702851651159725</v>
      </c>
      <c r="AG20" s="39">
        <v>0.0015587287001192311</v>
      </c>
      <c r="AH20" s="39">
        <v>0.0005313722012716731</v>
      </c>
      <c r="AI20" s="39">
        <v>0.0008005087231794645</v>
      </c>
      <c r="AJ20" s="40">
        <v>0.00042440182417475956</v>
      </c>
      <c r="AK20" s="39">
        <v>1.1720352000175391</v>
      </c>
      <c r="AL20" s="46">
        <f t="shared" si="0"/>
        <v>0.6041227634208732</v>
      </c>
    </row>
    <row r="21" spans="1:38" ht="13.5">
      <c r="A21" s="9" t="s">
        <v>253</v>
      </c>
      <c r="B21" s="70" t="s">
        <v>320</v>
      </c>
      <c r="C21" s="44">
        <v>0.02666997555518137</v>
      </c>
      <c r="D21" s="39">
        <v>0.025689492579948188</v>
      </c>
      <c r="E21" s="39">
        <v>0.04212821493053091</v>
      </c>
      <c r="F21" s="39">
        <v>0.033348756489632446</v>
      </c>
      <c r="G21" s="39">
        <v>0.0440911978290058</v>
      </c>
      <c r="H21" s="39">
        <v>0.0659496823945972</v>
      </c>
      <c r="I21" s="39">
        <v>0.07382242521468782</v>
      </c>
      <c r="J21" s="39">
        <v>0.0640352352549892</v>
      </c>
      <c r="K21" s="39">
        <v>0.026862488231689553</v>
      </c>
      <c r="L21" s="39">
        <v>0.04317576903073435</v>
      </c>
      <c r="M21" s="39">
        <v>0.22749206163606125</v>
      </c>
      <c r="N21" s="39">
        <v>0.09478594115514492</v>
      </c>
      <c r="O21" s="39">
        <v>0.07511100951327312</v>
      </c>
      <c r="P21" s="39">
        <v>0.06650692072970528</v>
      </c>
      <c r="Q21" s="39">
        <v>0.12920114770950347</v>
      </c>
      <c r="R21" s="39">
        <v>0.06725706189322604</v>
      </c>
      <c r="S21" s="39">
        <v>0.1030133115520727</v>
      </c>
      <c r="T21" s="39">
        <v>1.20932536898401</v>
      </c>
      <c r="U21" s="39">
        <v>0.055352609164735396</v>
      </c>
      <c r="V21" s="39">
        <v>0.028282177474758346</v>
      </c>
      <c r="W21" s="39">
        <v>0.05808782383047612</v>
      </c>
      <c r="X21" s="39">
        <v>0.02925285881982167</v>
      </c>
      <c r="Y21" s="39">
        <v>0.04492897974856553</v>
      </c>
      <c r="Z21" s="39">
        <v>0.007471200888482958</v>
      </c>
      <c r="AA21" s="39">
        <v>0.027542941046987315</v>
      </c>
      <c r="AB21" s="39">
        <v>0.033630394495208576</v>
      </c>
      <c r="AC21" s="39">
        <v>0.0413767130639453</v>
      </c>
      <c r="AD21" s="39">
        <v>0.04653051908448925</v>
      </c>
      <c r="AE21" s="39">
        <v>0.031545588289743284</v>
      </c>
      <c r="AF21" s="39">
        <v>0.0939099038318476</v>
      </c>
      <c r="AG21" s="39">
        <v>0.07142296501865128</v>
      </c>
      <c r="AH21" s="39">
        <v>0.03441381336884543</v>
      </c>
      <c r="AI21" s="39">
        <v>0.21431394983649335</v>
      </c>
      <c r="AJ21" s="40">
        <v>0.05546927813157349</v>
      </c>
      <c r="AK21" s="39">
        <v>3.291997776778618</v>
      </c>
      <c r="AL21" s="46">
        <f t="shared" si="0"/>
        <v>1.6968524444087587</v>
      </c>
    </row>
    <row r="22" spans="1:38" ht="13.5">
      <c r="A22" s="9" t="s">
        <v>271</v>
      </c>
      <c r="B22" s="70" t="s">
        <v>321</v>
      </c>
      <c r="C22" s="44">
        <v>0.0118578908551506</v>
      </c>
      <c r="D22" s="39">
        <v>0.006486229313046391</v>
      </c>
      <c r="E22" s="39">
        <v>0.005457249913417985</v>
      </c>
      <c r="F22" s="39">
        <v>0.01345519395345631</v>
      </c>
      <c r="G22" s="39">
        <v>0.006905171467899028</v>
      </c>
      <c r="H22" s="39">
        <v>0.010642411917423567</v>
      </c>
      <c r="I22" s="39">
        <v>0.016389085280389556</v>
      </c>
      <c r="J22" s="39">
        <v>0.014466388496532439</v>
      </c>
      <c r="K22" s="39">
        <v>0.026571565057246116</v>
      </c>
      <c r="L22" s="39">
        <v>0.028705356016563884</v>
      </c>
      <c r="M22" s="39">
        <v>0.019673562071636855</v>
      </c>
      <c r="N22" s="39">
        <v>0.01439256881284784</v>
      </c>
      <c r="O22" s="39">
        <v>0.018723535938547024</v>
      </c>
      <c r="P22" s="39">
        <v>0.00966212453517446</v>
      </c>
      <c r="Q22" s="39">
        <v>0.01394239713134184</v>
      </c>
      <c r="R22" s="39">
        <v>0.010014330531833475</v>
      </c>
      <c r="S22" s="39">
        <v>0.01064965300784368</v>
      </c>
      <c r="T22" s="39">
        <v>0.01049117665826656</v>
      </c>
      <c r="U22" s="39">
        <v>1.0090170197171864</v>
      </c>
      <c r="V22" s="39">
        <v>0.02324618236622687</v>
      </c>
      <c r="W22" s="39">
        <v>0.03989388730241849</v>
      </c>
      <c r="X22" s="39">
        <v>0.009520122088191026</v>
      </c>
      <c r="Y22" s="39">
        <v>0.007249020181744738</v>
      </c>
      <c r="Z22" s="39">
        <v>0.04821788780600164</v>
      </c>
      <c r="AA22" s="39">
        <v>0.012363706221108987</v>
      </c>
      <c r="AB22" s="39">
        <v>0.012718779908977363</v>
      </c>
      <c r="AC22" s="39">
        <v>0.019369960671821205</v>
      </c>
      <c r="AD22" s="39">
        <v>0.015532677810409876</v>
      </c>
      <c r="AE22" s="39">
        <v>0.011335623489687346</v>
      </c>
      <c r="AF22" s="39">
        <v>0.006855093725117924</v>
      </c>
      <c r="AG22" s="39">
        <v>0.0075427069444397934</v>
      </c>
      <c r="AH22" s="39">
        <v>0.012605178220728864</v>
      </c>
      <c r="AI22" s="39">
        <v>0.01313411171462017</v>
      </c>
      <c r="AJ22" s="40">
        <v>0.009624959893471502</v>
      </c>
      <c r="AK22" s="39">
        <v>1.5067128090207698</v>
      </c>
      <c r="AL22" s="46">
        <f t="shared" si="0"/>
        <v>0.7766315430233088</v>
      </c>
    </row>
    <row r="23" spans="1:38" ht="13.5">
      <c r="A23" s="9" t="s">
        <v>273</v>
      </c>
      <c r="B23" s="70" t="s">
        <v>322</v>
      </c>
      <c r="C23" s="44">
        <v>0.01742841080544112</v>
      </c>
      <c r="D23" s="39">
        <v>0.014084541014453021</v>
      </c>
      <c r="E23" s="39">
        <v>0.013854343805342598</v>
      </c>
      <c r="F23" s="39">
        <v>0.029870985274176205</v>
      </c>
      <c r="G23" s="39">
        <v>0.021048032521859064</v>
      </c>
      <c r="H23" s="39">
        <v>0.0380403251702288</v>
      </c>
      <c r="I23" s="39">
        <v>0.07193758433184573</v>
      </c>
      <c r="J23" s="39">
        <v>0.056822692245712784</v>
      </c>
      <c r="K23" s="39">
        <v>0.043792381796461076</v>
      </c>
      <c r="L23" s="39">
        <v>0.03942961961885406</v>
      </c>
      <c r="M23" s="39">
        <v>0.14758918643017324</v>
      </c>
      <c r="N23" s="39">
        <v>0.06002618594847214</v>
      </c>
      <c r="O23" s="39">
        <v>0.06285956427738515</v>
      </c>
      <c r="P23" s="39">
        <v>0.04512953181020497</v>
      </c>
      <c r="Q23" s="39">
        <v>0.049087447238010895</v>
      </c>
      <c r="R23" s="39">
        <v>0.03586039297809875</v>
      </c>
      <c r="S23" s="39">
        <v>0.03241175336380594</v>
      </c>
      <c r="T23" s="39">
        <v>0.04157191734000637</v>
      </c>
      <c r="U23" s="39">
        <v>0.02584418058509371</v>
      </c>
      <c r="V23" s="39">
        <v>1.0498201875244075</v>
      </c>
      <c r="W23" s="39">
        <v>0.06961340729890787</v>
      </c>
      <c r="X23" s="39">
        <v>0.019148583251981342</v>
      </c>
      <c r="Y23" s="39">
        <v>0.010120982479638344</v>
      </c>
      <c r="Z23" s="39">
        <v>0.004533887716128035</v>
      </c>
      <c r="AA23" s="39">
        <v>0.020299919303509925</v>
      </c>
      <c r="AB23" s="39">
        <v>0.01874127305307137</v>
      </c>
      <c r="AC23" s="39">
        <v>0.019265252539720838</v>
      </c>
      <c r="AD23" s="39">
        <v>0.029115696627223082</v>
      </c>
      <c r="AE23" s="39">
        <v>0.032536740065429795</v>
      </c>
      <c r="AF23" s="39">
        <v>0.01430329239499953</v>
      </c>
      <c r="AG23" s="39">
        <v>0.019095603820698734</v>
      </c>
      <c r="AH23" s="39">
        <v>0.037200748914529846</v>
      </c>
      <c r="AI23" s="39">
        <v>0.048700684893328655</v>
      </c>
      <c r="AJ23" s="40">
        <v>0.019956873645688045</v>
      </c>
      <c r="AK23" s="39">
        <v>2.2591422100848884</v>
      </c>
      <c r="AL23" s="46">
        <f t="shared" si="0"/>
        <v>1.1644694928077226</v>
      </c>
    </row>
    <row r="24" spans="1:38" ht="13.5">
      <c r="A24" s="9" t="s">
        <v>275</v>
      </c>
      <c r="B24" s="70" t="s">
        <v>386</v>
      </c>
      <c r="C24" s="44">
        <v>0.0034895261140721356</v>
      </c>
      <c r="D24" s="39">
        <v>0.0018340745497052856</v>
      </c>
      <c r="E24" s="39">
        <v>0.002270684847990806</v>
      </c>
      <c r="F24" s="39">
        <v>0.0071054203591159</v>
      </c>
      <c r="G24" s="39">
        <v>0.005541644999644696</v>
      </c>
      <c r="H24" s="39">
        <v>0.010098787079989709</v>
      </c>
      <c r="I24" s="39">
        <v>0.010821651249549416</v>
      </c>
      <c r="J24" s="39">
        <v>0.012828145076461255</v>
      </c>
      <c r="K24" s="39">
        <v>0.004576290365206318</v>
      </c>
      <c r="L24" s="39">
        <v>0.009869122181261191</v>
      </c>
      <c r="M24" s="39">
        <v>0.009207091901597776</v>
      </c>
      <c r="N24" s="39">
        <v>0.0055572784818290165</v>
      </c>
      <c r="O24" s="39">
        <v>0.00554134487069441</v>
      </c>
      <c r="P24" s="39">
        <v>0.005801164051526746</v>
      </c>
      <c r="Q24" s="39">
        <v>0.006488150781853496</v>
      </c>
      <c r="R24" s="39">
        <v>0.005017941474518094</v>
      </c>
      <c r="S24" s="39">
        <v>0.005637976222860287</v>
      </c>
      <c r="T24" s="39">
        <v>0.005919654902343984</v>
      </c>
      <c r="U24" s="39">
        <v>0.006517491026102344</v>
      </c>
      <c r="V24" s="39">
        <v>0.009473881652769434</v>
      </c>
      <c r="W24" s="39">
        <v>1.0770402068449032</v>
      </c>
      <c r="X24" s="39">
        <v>0.004573013808726921</v>
      </c>
      <c r="Y24" s="39">
        <v>0.00424479596357912</v>
      </c>
      <c r="Z24" s="39">
        <v>0.001085227361904665</v>
      </c>
      <c r="AA24" s="39">
        <v>0.0053766993502356985</v>
      </c>
      <c r="AB24" s="39">
        <v>0.008856356691894713</v>
      </c>
      <c r="AC24" s="39">
        <v>0.01841119925024704</v>
      </c>
      <c r="AD24" s="39">
        <v>0.010787024989577159</v>
      </c>
      <c r="AE24" s="39">
        <v>0.01381058756116737</v>
      </c>
      <c r="AF24" s="39">
        <v>0.005356549141451021</v>
      </c>
      <c r="AG24" s="39">
        <v>0.003605255725619603</v>
      </c>
      <c r="AH24" s="39">
        <v>0.023936410583646855</v>
      </c>
      <c r="AI24" s="39">
        <v>0.008117856840004326</v>
      </c>
      <c r="AJ24" s="40">
        <v>0.017499338219460557</v>
      </c>
      <c r="AK24" s="39">
        <v>1.336297844521511</v>
      </c>
      <c r="AL24" s="46">
        <f t="shared" si="0"/>
        <v>0.6887915538489038</v>
      </c>
    </row>
    <row r="25" spans="1:38" ht="13.5">
      <c r="A25" s="9" t="s">
        <v>277</v>
      </c>
      <c r="B25" s="70" t="s">
        <v>178</v>
      </c>
      <c r="C25" s="44">
        <v>0.08023368725300757</v>
      </c>
      <c r="D25" s="39">
        <v>0.04438999427915186</v>
      </c>
      <c r="E25" s="39">
        <v>0.07767177664484587</v>
      </c>
      <c r="F25" s="39">
        <v>0.056967842179254345</v>
      </c>
      <c r="G25" s="39">
        <v>0.09809118904128084</v>
      </c>
      <c r="H25" s="39">
        <v>0.0975640795213427</v>
      </c>
      <c r="I25" s="39">
        <v>0.13611210109672892</v>
      </c>
      <c r="J25" s="39">
        <v>0.07229545691015568</v>
      </c>
      <c r="K25" s="39">
        <v>0.13121688529849834</v>
      </c>
      <c r="L25" s="39">
        <v>0.08212718585456727</v>
      </c>
      <c r="M25" s="39">
        <v>0.08496397643127515</v>
      </c>
      <c r="N25" s="39">
        <v>0.06793145732995243</v>
      </c>
      <c r="O25" s="39">
        <v>0.08421800940470553</v>
      </c>
      <c r="P25" s="39">
        <v>0.0846437747903707</v>
      </c>
      <c r="Q25" s="39">
        <v>0.11628151114498105</v>
      </c>
      <c r="R25" s="39">
        <v>0.10278418689154677</v>
      </c>
      <c r="S25" s="39">
        <v>0.11001142845425949</v>
      </c>
      <c r="T25" s="39">
        <v>0.09955908080316778</v>
      </c>
      <c r="U25" s="39">
        <v>0.07885911306462172</v>
      </c>
      <c r="V25" s="39">
        <v>0.026567024816222525</v>
      </c>
      <c r="W25" s="39">
        <v>0.0382119738685118</v>
      </c>
      <c r="X25" s="39">
        <v>1.0274027242054458</v>
      </c>
      <c r="Y25" s="39">
        <v>0.022778379951756793</v>
      </c>
      <c r="Z25" s="39">
        <v>0.008065689376330188</v>
      </c>
      <c r="AA25" s="39">
        <v>0.07608393770344384</v>
      </c>
      <c r="AB25" s="39">
        <v>0.025361272156586182</v>
      </c>
      <c r="AC25" s="39">
        <v>0.026813621638761137</v>
      </c>
      <c r="AD25" s="39">
        <v>0.02695551526526356</v>
      </c>
      <c r="AE25" s="39">
        <v>0.07979795382557853</v>
      </c>
      <c r="AF25" s="39">
        <v>0.054778168601348994</v>
      </c>
      <c r="AG25" s="39">
        <v>0.060194272838060184</v>
      </c>
      <c r="AH25" s="39">
        <v>0.09093639283118772</v>
      </c>
      <c r="AI25" s="39">
        <v>0.35037851313877894</v>
      </c>
      <c r="AJ25" s="40">
        <v>0.052450745523238966</v>
      </c>
      <c r="AK25" s="39">
        <v>3.6726989221342294</v>
      </c>
      <c r="AL25" s="46">
        <f t="shared" si="0"/>
        <v>1.8930839466420377</v>
      </c>
    </row>
    <row r="26" spans="1:38" ht="13.5">
      <c r="A26" s="9" t="s">
        <v>279</v>
      </c>
      <c r="B26" s="70" t="s">
        <v>323</v>
      </c>
      <c r="C26" s="44">
        <v>0.05916690539429889</v>
      </c>
      <c r="D26" s="39">
        <v>0.029676038326421354</v>
      </c>
      <c r="E26" s="39">
        <v>0.035643533452407235</v>
      </c>
      <c r="F26" s="39">
        <v>0.08042134593845034</v>
      </c>
      <c r="G26" s="39">
        <v>0.033678290763496425</v>
      </c>
      <c r="H26" s="39">
        <v>0.05638182542999566</v>
      </c>
      <c r="I26" s="39">
        <v>0.050435845678371186</v>
      </c>
      <c r="J26" s="39">
        <v>0.039528856810545736</v>
      </c>
      <c r="K26" s="39">
        <v>0.036537598006451684</v>
      </c>
      <c r="L26" s="39">
        <v>0.058484272157212025</v>
      </c>
      <c r="M26" s="39">
        <v>0.049932247942675985</v>
      </c>
      <c r="N26" s="39">
        <v>0.06036252024696318</v>
      </c>
      <c r="O26" s="39">
        <v>0.04588660874088782</v>
      </c>
      <c r="P26" s="39">
        <v>0.04108091662634691</v>
      </c>
      <c r="Q26" s="39">
        <v>0.043639498757266096</v>
      </c>
      <c r="R26" s="39">
        <v>0.04548556354104121</v>
      </c>
      <c r="S26" s="39">
        <v>0.04733165081761685</v>
      </c>
      <c r="T26" s="39">
        <v>0.03968253890842098</v>
      </c>
      <c r="U26" s="39">
        <v>0.035737664334019696</v>
      </c>
      <c r="V26" s="39">
        <v>0.0522532194839922</v>
      </c>
      <c r="W26" s="39">
        <v>0.0294044475079732</v>
      </c>
      <c r="X26" s="39">
        <v>0.05558607383928256</v>
      </c>
      <c r="Y26" s="39">
        <v>1.0868461759882797</v>
      </c>
      <c r="Z26" s="39">
        <v>0.049394503853884025</v>
      </c>
      <c r="AA26" s="39">
        <v>0.06798484185294594</v>
      </c>
      <c r="AB26" s="39">
        <v>0.040503476180069706</v>
      </c>
      <c r="AC26" s="39">
        <v>0.014657430318165209</v>
      </c>
      <c r="AD26" s="39">
        <v>0.016036762670807402</v>
      </c>
      <c r="AE26" s="39">
        <v>0.030673268603095487</v>
      </c>
      <c r="AF26" s="39">
        <v>0.03364918282778043</v>
      </c>
      <c r="AG26" s="39">
        <v>0.06312489262148675</v>
      </c>
      <c r="AH26" s="39">
        <v>0.041607893400254704</v>
      </c>
      <c r="AI26" s="39">
        <v>0.05023501464124164</v>
      </c>
      <c r="AJ26" s="40">
        <v>0.21472050351365787</v>
      </c>
      <c r="AK26" s="39">
        <v>2.7357714091758063</v>
      </c>
      <c r="AL26" s="46">
        <f t="shared" si="0"/>
        <v>1.410146882768002</v>
      </c>
    </row>
    <row r="27" spans="1:38" ht="13.5">
      <c r="A27" s="9" t="s">
        <v>281</v>
      </c>
      <c r="B27" s="70" t="s">
        <v>324</v>
      </c>
      <c r="C27" s="44">
        <v>0.004187686653643813</v>
      </c>
      <c r="D27" s="39">
        <v>0.0038993965079355654</v>
      </c>
      <c r="E27" s="39">
        <v>0.004149173123024395</v>
      </c>
      <c r="F27" s="39">
        <v>0.012369066055445941</v>
      </c>
      <c r="G27" s="39">
        <v>0.004803014877166874</v>
      </c>
      <c r="H27" s="39">
        <v>0.00784400343721235</v>
      </c>
      <c r="I27" s="39">
        <v>0.009394452987665</v>
      </c>
      <c r="J27" s="39">
        <v>0.008275770187184492</v>
      </c>
      <c r="K27" s="39">
        <v>0.008584154024649132</v>
      </c>
      <c r="L27" s="39">
        <v>0.009046468225714725</v>
      </c>
      <c r="M27" s="39">
        <v>0.007750986226023694</v>
      </c>
      <c r="N27" s="39">
        <v>0.006590913348229786</v>
      </c>
      <c r="O27" s="39">
        <v>0.009084815910244272</v>
      </c>
      <c r="P27" s="39">
        <v>0.007054122245723854</v>
      </c>
      <c r="Q27" s="39">
        <v>0.009062770614826016</v>
      </c>
      <c r="R27" s="39">
        <v>0.008177594394985778</v>
      </c>
      <c r="S27" s="39">
        <v>0.008227407844454943</v>
      </c>
      <c r="T27" s="39">
        <v>0.007649507363505464</v>
      </c>
      <c r="U27" s="39">
        <v>0.007590526633289499</v>
      </c>
      <c r="V27" s="39">
        <v>0.008885770219964974</v>
      </c>
      <c r="W27" s="39">
        <v>0.004999958675359247</v>
      </c>
      <c r="X27" s="39">
        <v>0.017765307943580496</v>
      </c>
      <c r="Y27" s="39">
        <v>0.01225324912526887</v>
      </c>
      <c r="Z27" s="39">
        <v>1.0039663713960052</v>
      </c>
      <c r="AA27" s="39">
        <v>0.015384188385826178</v>
      </c>
      <c r="AB27" s="39">
        <v>0.014186000963550525</v>
      </c>
      <c r="AC27" s="39">
        <v>0.0030117358792781726</v>
      </c>
      <c r="AD27" s="39">
        <v>0.007509833219122528</v>
      </c>
      <c r="AE27" s="39">
        <v>0.007770735822635635</v>
      </c>
      <c r="AF27" s="39">
        <v>0.018120120018887822</v>
      </c>
      <c r="AG27" s="39">
        <v>0.009624016225449844</v>
      </c>
      <c r="AH27" s="39">
        <v>0.013048420798687966</v>
      </c>
      <c r="AI27" s="39">
        <v>0.011417886369975221</v>
      </c>
      <c r="AJ27" s="40">
        <v>0.011543278980149459</v>
      </c>
      <c r="AK27" s="39">
        <v>1.303228704684668</v>
      </c>
      <c r="AL27" s="46">
        <f t="shared" si="0"/>
        <v>0.6717461441701792</v>
      </c>
    </row>
    <row r="28" spans="1:38" ht="13.5">
      <c r="A28" s="9" t="s">
        <v>283</v>
      </c>
      <c r="B28" s="70" t="s">
        <v>325</v>
      </c>
      <c r="C28" s="44">
        <v>0.09907156143292221</v>
      </c>
      <c r="D28" s="39">
        <v>0.1264574871412294</v>
      </c>
      <c r="E28" s="39">
        <v>0.07454203726931498</v>
      </c>
      <c r="F28" s="39">
        <v>0.5064061825349793</v>
      </c>
      <c r="G28" s="39">
        <v>0.07534774425969673</v>
      </c>
      <c r="H28" s="39">
        <v>0.06557866932693471</v>
      </c>
      <c r="I28" s="39">
        <v>0.10475352422243997</v>
      </c>
      <c r="J28" s="39">
        <v>0.06911101543962557</v>
      </c>
      <c r="K28" s="39">
        <v>0.14195431368058575</v>
      </c>
      <c r="L28" s="39">
        <v>0.19254267332985864</v>
      </c>
      <c r="M28" s="39">
        <v>0.08774457180151916</v>
      </c>
      <c r="N28" s="39">
        <v>0.1674877539193764</v>
      </c>
      <c r="O28" s="39">
        <v>0.08512568962607885</v>
      </c>
      <c r="P28" s="39">
        <v>0.06333950501983913</v>
      </c>
      <c r="Q28" s="39">
        <v>0.08162139042195594</v>
      </c>
      <c r="R28" s="39">
        <v>0.05786112898965332</v>
      </c>
      <c r="S28" s="39">
        <v>0.06073872517415727</v>
      </c>
      <c r="T28" s="39">
        <v>0.0782335325143058</v>
      </c>
      <c r="U28" s="39">
        <v>0.09631664201197271</v>
      </c>
      <c r="V28" s="39">
        <v>0.06717490865485014</v>
      </c>
      <c r="W28" s="39">
        <v>0.06230731539131643</v>
      </c>
      <c r="X28" s="39">
        <v>0.049862633838465675</v>
      </c>
      <c r="Y28" s="39">
        <v>0.04179071346723103</v>
      </c>
      <c r="Z28" s="39">
        <v>0.011435765863019238</v>
      </c>
      <c r="AA28" s="39">
        <v>1.1576926015249573</v>
      </c>
      <c r="AB28" s="39">
        <v>0.047938555998685295</v>
      </c>
      <c r="AC28" s="39">
        <v>0.04973861234927908</v>
      </c>
      <c r="AD28" s="39">
        <v>0.03100277996759544</v>
      </c>
      <c r="AE28" s="39">
        <v>0.045232986260269684</v>
      </c>
      <c r="AF28" s="39">
        <v>0.05607000486743624</v>
      </c>
      <c r="AG28" s="39">
        <v>0.04525409281613976</v>
      </c>
      <c r="AH28" s="39">
        <v>0.06540898433293095</v>
      </c>
      <c r="AI28" s="39">
        <v>0.13585782054772652</v>
      </c>
      <c r="AJ28" s="40">
        <v>0.061069951234810085</v>
      </c>
      <c r="AK28" s="39">
        <v>4.162071875231158</v>
      </c>
      <c r="AL28" s="46">
        <f t="shared" si="0"/>
        <v>2.145330074372609</v>
      </c>
    </row>
    <row r="29" spans="1:38" ht="13.5">
      <c r="A29" s="9" t="s">
        <v>285</v>
      </c>
      <c r="B29" s="70" t="s">
        <v>326</v>
      </c>
      <c r="C29" s="44">
        <v>0.0126698573356872</v>
      </c>
      <c r="D29" s="39">
        <v>0.009538923674875037</v>
      </c>
      <c r="E29" s="39">
        <v>0.01770639765181272</v>
      </c>
      <c r="F29" s="39">
        <v>0.025861422800085118</v>
      </c>
      <c r="G29" s="39">
        <v>0.014374622458452986</v>
      </c>
      <c r="H29" s="39">
        <v>0.024799899674856445</v>
      </c>
      <c r="I29" s="39">
        <v>0.02302663987308471</v>
      </c>
      <c r="J29" s="39">
        <v>0.03501248554973619</v>
      </c>
      <c r="K29" s="39">
        <v>0.023844440075138834</v>
      </c>
      <c r="L29" s="39">
        <v>0.02104731685918593</v>
      </c>
      <c r="M29" s="39">
        <v>0.01826823314840052</v>
      </c>
      <c r="N29" s="39">
        <v>0.020067233014365245</v>
      </c>
      <c r="O29" s="39">
        <v>0.02530145079666782</v>
      </c>
      <c r="P29" s="39">
        <v>0.021459322535806652</v>
      </c>
      <c r="Q29" s="39">
        <v>0.02604625492852399</v>
      </c>
      <c r="R29" s="39">
        <v>0.017644361424211805</v>
      </c>
      <c r="S29" s="39">
        <v>0.02475024912821238</v>
      </c>
      <c r="T29" s="39">
        <v>0.02420346605081586</v>
      </c>
      <c r="U29" s="39">
        <v>0.028066875466012386</v>
      </c>
      <c r="V29" s="39">
        <v>0.01954398818865483</v>
      </c>
      <c r="W29" s="39">
        <v>0.024072195681590133</v>
      </c>
      <c r="X29" s="39">
        <v>0.03968848648096966</v>
      </c>
      <c r="Y29" s="39">
        <v>0.04321353582777209</v>
      </c>
      <c r="Z29" s="39">
        <v>0.007035119334139689</v>
      </c>
      <c r="AA29" s="39">
        <v>0.03212730346159201</v>
      </c>
      <c r="AB29" s="39">
        <v>1.1577897940436954</v>
      </c>
      <c r="AC29" s="39">
        <v>0.024503504637546712</v>
      </c>
      <c r="AD29" s="39">
        <v>0.02081626010194015</v>
      </c>
      <c r="AE29" s="39">
        <v>0.022742380443530694</v>
      </c>
      <c r="AF29" s="39">
        <v>0.046655415199528705</v>
      </c>
      <c r="AG29" s="39">
        <v>0.08807557311581425</v>
      </c>
      <c r="AH29" s="39">
        <v>0.027625199780978608</v>
      </c>
      <c r="AI29" s="39">
        <v>0.028623245490922822</v>
      </c>
      <c r="AJ29" s="40">
        <v>0.05676629839513463</v>
      </c>
      <c r="AK29" s="39">
        <v>2.0529677526297423</v>
      </c>
      <c r="AL29" s="46">
        <f t="shared" si="0"/>
        <v>1.0581973578217272</v>
      </c>
    </row>
    <row r="30" spans="1:38" ht="13.5">
      <c r="A30" s="9" t="s">
        <v>287</v>
      </c>
      <c r="B30" s="70" t="s">
        <v>193</v>
      </c>
      <c r="C30" s="44">
        <v>0.0020516114409734314</v>
      </c>
      <c r="D30" s="39">
        <v>0.0010785697127395858</v>
      </c>
      <c r="E30" s="39">
        <v>0.0019617921326922083</v>
      </c>
      <c r="F30" s="39">
        <v>0.003666476454272804</v>
      </c>
      <c r="G30" s="39">
        <v>0.003334816206429666</v>
      </c>
      <c r="H30" s="39">
        <v>0.002731080186995181</v>
      </c>
      <c r="I30" s="39">
        <v>0.0027555975909630084</v>
      </c>
      <c r="J30" s="39">
        <v>0.00251473553844582</v>
      </c>
      <c r="K30" s="39">
        <v>0.003423787890175111</v>
      </c>
      <c r="L30" s="39">
        <v>0.00218862841041593</v>
      </c>
      <c r="M30" s="39">
        <v>0.00474489098586943</v>
      </c>
      <c r="N30" s="39">
        <v>0.00212984937681167</v>
      </c>
      <c r="O30" s="39">
        <v>0.0037955925828259372</v>
      </c>
      <c r="P30" s="39">
        <v>0.003189529186804863</v>
      </c>
      <c r="Q30" s="39">
        <v>0.0019694740278364525</v>
      </c>
      <c r="R30" s="39">
        <v>0.0036064261495874117</v>
      </c>
      <c r="S30" s="39">
        <v>0.0018433149560293672</v>
      </c>
      <c r="T30" s="39">
        <v>0.002267226761276023</v>
      </c>
      <c r="U30" s="39">
        <v>0.0034736859588003688</v>
      </c>
      <c r="V30" s="39">
        <v>0.0019506047262464346</v>
      </c>
      <c r="W30" s="39">
        <v>0.0017854866093098263</v>
      </c>
      <c r="X30" s="39">
        <v>0.0014689559901653877</v>
      </c>
      <c r="Y30" s="39">
        <v>0.0019949362735616955</v>
      </c>
      <c r="Z30" s="39">
        <v>0.0011242579592994</v>
      </c>
      <c r="AA30" s="39">
        <v>0.0019465163081879902</v>
      </c>
      <c r="AB30" s="39">
        <v>0.0016516844238198577</v>
      </c>
      <c r="AC30" s="39">
        <v>1.0005756515320827</v>
      </c>
      <c r="AD30" s="39">
        <v>0.0006063258101539439</v>
      </c>
      <c r="AE30" s="39">
        <v>0.001220973229748696</v>
      </c>
      <c r="AF30" s="39">
        <v>0.001884473330188093</v>
      </c>
      <c r="AG30" s="39">
        <v>0.001857909509125016</v>
      </c>
      <c r="AH30" s="39">
        <v>0.0016488773147002153</v>
      </c>
      <c r="AI30" s="39">
        <v>0.0023308271784855702</v>
      </c>
      <c r="AJ30" s="40">
        <v>0.20095675163152787</v>
      </c>
      <c r="AK30" s="39">
        <v>1.2757313173765472</v>
      </c>
      <c r="AL30" s="46">
        <f t="shared" si="0"/>
        <v>0.6575726811144729</v>
      </c>
    </row>
    <row r="31" spans="1:38" ht="13.5">
      <c r="A31" s="9" t="s">
        <v>289</v>
      </c>
      <c r="B31" s="70" t="s">
        <v>327</v>
      </c>
      <c r="C31" s="44">
        <v>0.013041649375308056</v>
      </c>
      <c r="D31" s="39">
        <v>0.00657766909871865</v>
      </c>
      <c r="E31" s="39">
        <v>0.009081836510330087</v>
      </c>
      <c r="F31" s="39">
        <v>0.007222863015581863</v>
      </c>
      <c r="G31" s="39">
        <v>0.011755749634311412</v>
      </c>
      <c r="H31" s="39">
        <v>0.034988091781267515</v>
      </c>
      <c r="I31" s="39">
        <v>0.022291340644862177</v>
      </c>
      <c r="J31" s="39">
        <v>0.1377178363107956</v>
      </c>
      <c r="K31" s="39">
        <v>0.020617735984644447</v>
      </c>
      <c r="L31" s="39">
        <v>0.03172015538422962</v>
      </c>
      <c r="M31" s="39">
        <v>0.03196795208384047</v>
      </c>
      <c r="N31" s="39">
        <v>0.024989932658405337</v>
      </c>
      <c r="O31" s="39">
        <v>0.025399874215504357</v>
      </c>
      <c r="P31" s="39">
        <v>0.030778430148898087</v>
      </c>
      <c r="Q31" s="39">
        <v>0.11174800140883424</v>
      </c>
      <c r="R31" s="39">
        <v>0.0323926242083125</v>
      </c>
      <c r="S31" s="39">
        <v>0.08789953076617825</v>
      </c>
      <c r="T31" s="39">
        <v>0.04217607559343133</v>
      </c>
      <c r="U31" s="39">
        <v>0.01582458242368069</v>
      </c>
      <c r="V31" s="39">
        <v>0.02729246485987127</v>
      </c>
      <c r="W31" s="39">
        <v>0.008098868851859268</v>
      </c>
      <c r="X31" s="39">
        <v>0.005530736387065124</v>
      </c>
      <c r="Y31" s="39">
        <v>0.004953211967502283</v>
      </c>
      <c r="Z31" s="39">
        <v>0.0015188552675516995</v>
      </c>
      <c r="AA31" s="39">
        <v>0.007717417639719217</v>
      </c>
      <c r="AB31" s="39">
        <v>0.02181763680817683</v>
      </c>
      <c r="AC31" s="39">
        <v>0.005062764662899748</v>
      </c>
      <c r="AD31" s="39">
        <v>1.0044585375473172</v>
      </c>
      <c r="AE31" s="39">
        <v>0.02268434434321115</v>
      </c>
      <c r="AF31" s="39">
        <v>0.007029106784066609</v>
      </c>
      <c r="AG31" s="39">
        <v>0.01345769372157675</v>
      </c>
      <c r="AH31" s="39">
        <v>0.0065382007820484625</v>
      </c>
      <c r="AI31" s="39">
        <v>0.02819405110259996</v>
      </c>
      <c r="AJ31" s="40">
        <v>0.01757127377735066</v>
      </c>
      <c r="AK31" s="39">
        <v>1.880117095749951</v>
      </c>
      <c r="AL31" s="46">
        <f t="shared" si="0"/>
        <v>0.9691018967879885</v>
      </c>
    </row>
    <row r="32" spans="1:38" ht="13.5">
      <c r="A32" s="9" t="s">
        <v>291</v>
      </c>
      <c r="B32" s="70" t="s">
        <v>328</v>
      </c>
      <c r="C32" s="44">
        <v>9.50099572325177E-06</v>
      </c>
      <c r="D32" s="39">
        <v>5.203455955547439E-06</v>
      </c>
      <c r="E32" s="39">
        <v>6.2490400577302616E-06</v>
      </c>
      <c r="F32" s="39">
        <v>1.441128095501678E-05</v>
      </c>
      <c r="G32" s="39">
        <v>6.9337355389699274E-06</v>
      </c>
      <c r="H32" s="39">
        <v>1.4854852763510367E-05</v>
      </c>
      <c r="I32" s="39">
        <v>1.5317904988412936E-05</v>
      </c>
      <c r="J32" s="39">
        <v>4.91496597304222E-05</v>
      </c>
      <c r="K32" s="39">
        <v>1.048909738183497E-05</v>
      </c>
      <c r="L32" s="39">
        <v>9.785471728853706E-06</v>
      </c>
      <c r="M32" s="39">
        <v>8.483430412310554E-06</v>
      </c>
      <c r="N32" s="39">
        <v>8.657466324563933E-06</v>
      </c>
      <c r="O32" s="39">
        <v>7.848835042861482E-06</v>
      </c>
      <c r="P32" s="39">
        <v>6.712744970201482E-06</v>
      </c>
      <c r="Q32" s="39">
        <v>9.57066801118516E-06</v>
      </c>
      <c r="R32" s="39">
        <v>8.690951252318062E-06</v>
      </c>
      <c r="S32" s="39">
        <v>8.256454976869617E-06</v>
      </c>
      <c r="T32" s="39">
        <v>1.3091026756875548E-05</v>
      </c>
      <c r="U32" s="39">
        <v>7.653116595200333E-06</v>
      </c>
      <c r="V32" s="39">
        <v>5.632618674347692E-06</v>
      </c>
      <c r="W32" s="39">
        <v>4.08339506614243E-05</v>
      </c>
      <c r="X32" s="39">
        <v>2.5190712245693997E-05</v>
      </c>
      <c r="Y32" s="39">
        <v>4.710630964662332E-05</v>
      </c>
      <c r="Z32" s="39">
        <v>2.9071025137331225E-06</v>
      </c>
      <c r="AA32" s="39">
        <v>2.3988745093342644E-05</v>
      </c>
      <c r="AB32" s="39">
        <v>7.449565007321136E-05</v>
      </c>
      <c r="AC32" s="39">
        <v>8.577876671031919E-06</v>
      </c>
      <c r="AD32" s="39">
        <v>8.594932854250946E-06</v>
      </c>
      <c r="AE32" s="39">
        <v>1.0123955980635837</v>
      </c>
      <c r="AF32" s="39">
        <v>7.5331689233775626E-06</v>
      </c>
      <c r="AG32" s="39">
        <v>1.1031798051508778E-05</v>
      </c>
      <c r="AH32" s="39">
        <v>5.565936028536964E-05</v>
      </c>
      <c r="AI32" s="39">
        <v>1.9519305385501572E-05</v>
      </c>
      <c r="AJ32" s="40">
        <v>1.739881075675649E-05</v>
      </c>
      <c r="AK32" s="39">
        <v>1.0129649285945859</v>
      </c>
      <c r="AL32" s="46">
        <f t="shared" si="0"/>
        <v>0.5221303693795468</v>
      </c>
    </row>
    <row r="33" spans="1:38" ht="13.5">
      <c r="A33" s="9" t="s">
        <v>293</v>
      </c>
      <c r="B33" s="70" t="s">
        <v>199</v>
      </c>
      <c r="C33" s="44">
        <v>0.0011581688896642097</v>
      </c>
      <c r="D33" s="39">
        <v>0.0010215636378498986</v>
      </c>
      <c r="E33" s="39">
        <v>0.002858588587450645</v>
      </c>
      <c r="F33" s="39">
        <v>0.003254207617506793</v>
      </c>
      <c r="G33" s="39">
        <v>0.0020283273511305026</v>
      </c>
      <c r="H33" s="39">
        <v>0.0030582435285431905</v>
      </c>
      <c r="I33" s="39">
        <v>0.003076623969210179</v>
      </c>
      <c r="J33" s="39">
        <v>0.004513360353104919</v>
      </c>
      <c r="K33" s="39">
        <v>0.0025033316080683653</v>
      </c>
      <c r="L33" s="39">
        <v>0.0028450368509523177</v>
      </c>
      <c r="M33" s="39">
        <v>0.0027515147668909987</v>
      </c>
      <c r="N33" s="39">
        <v>0.0015385477839336115</v>
      </c>
      <c r="O33" s="39">
        <v>0.0031509949745921347</v>
      </c>
      <c r="P33" s="39">
        <v>0.004627935552446821</v>
      </c>
      <c r="Q33" s="39">
        <v>0.0029779954063539333</v>
      </c>
      <c r="R33" s="39">
        <v>0.0021527659485722403</v>
      </c>
      <c r="S33" s="39">
        <v>0.002491456302781277</v>
      </c>
      <c r="T33" s="39">
        <v>0.0027990825892440247</v>
      </c>
      <c r="U33" s="39">
        <v>0.002417362668982492</v>
      </c>
      <c r="V33" s="39">
        <v>0.0031180634718890603</v>
      </c>
      <c r="W33" s="39">
        <v>0.01130028774784938</v>
      </c>
      <c r="X33" s="39">
        <v>0.0015818978023882965</v>
      </c>
      <c r="Y33" s="39">
        <v>0.00406404641965624</v>
      </c>
      <c r="Z33" s="39">
        <v>0.0007319061484834333</v>
      </c>
      <c r="AA33" s="39">
        <v>0.0029630254499096306</v>
      </c>
      <c r="AB33" s="39">
        <v>0.0027062187374355686</v>
      </c>
      <c r="AC33" s="39">
        <v>0.0008543669336714672</v>
      </c>
      <c r="AD33" s="39">
        <v>0.002003064345099899</v>
      </c>
      <c r="AE33" s="39">
        <v>0.0028522610820302437</v>
      </c>
      <c r="AF33" s="39">
        <v>1.0010673566799155</v>
      </c>
      <c r="AG33" s="39">
        <v>0.0039816766817626255</v>
      </c>
      <c r="AH33" s="39">
        <v>0.005836318509069691</v>
      </c>
      <c r="AI33" s="39">
        <v>0.002793881735564442</v>
      </c>
      <c r="AJ33" s="40">
        <v>0.003486365736962242</v>
      </c>
      <c r="AK33" s="39">
        <v>1.1005658458689662</v>
      </c>
      <c r="AL33" s="46">
        <f t="shared" si="0"/>
        <v>0.5672840543722927</v>
      </c>
    </row>
    <row r="34" spans="1:38" ht="13.5">
      <c r="A34" s="9" t="s">
        <v>295</v>
      </c>
      <c r="B34" s="70" t="s">
        <v>329</v>
      </c>
      <c r="C34" s="44">
        <v>0.06977519901977895</v>
      </c>
      <c r="D34" s="39">
        <v>0.051470032868613395</v>
      </c>
      <c r="E34" s="39">
        <v>0.05608444338909972</v>
      </c>
      <c r="F34" s="39">
        <v>0.1487708225875502</v>
      </c>
      <c r="G34" s="39">
        <v>0.08156580782233627</v>
      </c>
      <c r="H34" s="39">
        <v>0.10191126101458131</v>
      </c>
      <c r="I34" s="39">
        <v>0.11893754152066663</v>
      </c>
      <c r="J34" s="39">
        <v>0.13602164575742456</v>
      </c>
      <c r="K34" s="39">
        <v>0.1354785863882305</v>
      </c>
      <c r="L34" s="39">
        <v>0.12332425893918943</v>
      </c>
      <c r="M34" s="39">
        <v>0.10813532834615122</v>
      </c>
      <c r="N34" s="39">
        <v>0.09778356329191745</v>
      </c>
      <c r="O34" s="39">
        <v>0.11438794245712434</v>
      </c>
      <c r="P34" s="39">
        <v>0.1005878756813129</v>
      </c>
      <c r="Q34" s="39">
        <v>0.14349542938535573</v>
      </c>
      <c r="R34" s="39">
        <v>0.07855249915545982</v>
      </c>
      <c r="S34" s="39">
        <v>0.11471327236303597</v>
      </c>
      <c r="T34" s="39">
        <v>0.11139209748326871</v>
      </c>
      <c r="U34" s="39">
        <v>0.16417791485420763</v>
      </c>
      <c r="V34" s="39">
        <v>0.1448541568193032</v>
      </c>
      <c r="W34" s="39">
        <v>0.1265402911638358</v>
      </c>
      <c r="X34" s="39">
        <v>0.10507966428170067</v>
      </c>
      <c r="Y34" s="39">
        <v>0.17495494166231654</v>
      </c>
      <c r="Z34" s="39">
        <v>0.04363393569934638</v>
      </c>
      <c r="AA34" s="39">
        <v>0.2171403479524002</v>
      </c>
      <c r="AB34" s="39">
        <v>0.16826232163969415</v>
      </c>
      <c r="AC34" s="39">
        <v>0.09911910087806379</v>
      </c>
      <c r="AD34" s="39">
        <v>0.07247516636211103</v>
      </c>
      <c r="AE34" s="39">
        <v>0.09780896178669544</v>
      </c>
      <c r="AF34" s="39">
        <v>0.130587987608564</v>
      </c>
      <c r="AG34" s="39">
        <v>1.1527611319476987</v>
      </c>
      <c r="AH34" s="39">
        <v>0.08889505244061911</v>
      </c>
      <c r="AI34" s="39">
        <v>0.11951264203944464</v>
      </c>
      <c r="AJ34" s="40">
        <v>0.1468696950375586</v>
      </c>
      <c r="AK34" s="39">
        <v>4.945060919644658</v>
      </c>
      <c r="AL34" s="46">
        <f t="shared" si="0"/>
        <v>2.5489199198245833</v>
      </c>
    </row>
    <row r="35" spans="1:38" ht="13.5">
      <c r="A35" s="9" t="s">
        <v>297</v>
      </c>
      <c r="B35" s="70" t="s">
        <v>330</v>
      </c>
      <c r="C35" s="44">
        <v>0.001620154886916114</v>
      </c>
      <c r="D35" s="39">
        <v>0.0011522500872203632</v>
      </c>
      <c r="E35" s="39">
        <v>0.003503941779187445</v>
      </c>
      <c r="F35" s="39">
        <v>0.0029378164709673747</v>
      </c>
      <c r="G35" s="39">
        <v>0.0020615534126898418</v>
      </c>
      <c r="H35" s="39">
        <v>0.0027159724746379835</v>
      </c>
      <c r="I35" s="39">
        <v>0.002824370442754639</v>
      </c>
      <c r="J35" s="39">
        <v>0.0033996559215985645</v>
      </c>
      <c r="K35" s="39">
        <v>0.002653826313734818</v>
      </c>
      <c r="L35" s="39">
        <v>0.0025646826610478198</v>
      </c>
      <c r="M35" s="39">
        <v>0.002379735787837095</v>
      </c>
      <c r="N35" s="39">
        <v>0.0020878661117976955</v>
      </c>
      <c r="O35" s="39">
        <v>0.002705399312075146</v>
      </c>
      <c r="P35" s="39">
        <v>0.0024440368543116866</v>
      </c>
      <c r="Q35" s="39">
        <v>0.003081020224420214</v>
      </c>
      <c r="R35" s="39">
        <v>0.001972483097028641</v>
      </c>
      <c r="S35" s="39">
        <v>0.0026678540540408303</v>
      </c>
      <c r="T35" s="39">
        <v>0.002962871226431693</v>
      </c>
      <c r="U35" s="39">
        <v>0.0036495354851254253</v>
      </c>
      <c r="V35" s="39">
        <v>0.0026714746630731754</v>
      </c>
      <c r="W35" s="39">
        <v>0.00292354129592286</v>
      </c>
      <c r="X35" s="39">
        <v>0.004528181475568416</v>
      </c>
      <c r="Y35" s="39">
        <v>0.004172174816910283</v>
      </c>
      <c r="Z35" s="39">
        <v>0.00140862203254324</v>
      </c>
      <c r="AA35" s="39">
        <v>0.003940096854299359</v>
      </c>
      <c r="AB35" s="39">
        <v>0.05389793413119941</v>
      </c>
      <c r="AC35" s="39">
        <v>0.0036353262437751753</v>
      </c>
      <c r="AD35" s="39">
        <v>0.00275892164701695</v>
      </c>
      <c r="AE35" s="39">
        <v>0.019872255827348508</v>
      </c>
      <c r="AF35" s="39">
        <v>0.008936497549016317</v>
      </c>
      <c r="AG35" s="39">
        <v>0.011547613186065016</v>
      </c>
      <c r="AH35" s="39">
        <v>1.0219284116213179</v>
      </c>
      <c r="AI35" s="39">
        <v>0.003356830661024459</v>
      </c>
      <c r="AJ35" s="40">
        <v>0.018471827502648964</v>
      </c>
      <c r="AK35" s="39">
        <v>1.2134347361115534</v>
      </c>
      <c r="AL35" s="46">
        <f t="shared" si="0"/>
        <v>0.6254620560880932</v>
      </c>
    </row>
    <row r="36" spans="1:38" ht="13.5">
      <c r="A36" s="9" t="s">
        <v>299</v>
      </c>
      <c r="B36" s="70" t="s">
        <v>208</v>
      </c>
      <c r="C36" s="44">
        <v>0.0015447035699394504</v>
      </c>
      <c r="D36" s="39">
        <v>0.0013940044694132818</v>
      </c>
      <c r="E36" s="39">
        <v>0.0031268015447509594</v>
      </c>
      <c r="F36" s="39">
        <v>0.0030597154352413566</v>
      </c>
      <c r="G36" s="39">
        <v>0.002157788231243363</v>
      </c>
      <c r="H36" s="39">
        <v>0.003933634461482641</v>
      </c>
      <c r="I36" s="39">
        <v>0.0031542470916838487</v>
      </c>
      <c r="J36" s="39">
        <v>0.002726475811802784</v>
      </c>
      <c r="K36" s="39">
        <v>0.0023229734459177006</v>
      </c>
      <c r="L36" s="39">
        <v>0.0030547433622256344</v>
      </c>
      <c r="M36" s="39">
        <v>0.0019298989534574334</v>
      </c>
      <c r="N36" s="39">
        <v>0.0016856362012357623</v>
      </c>
      <c r="O36" s="39">
        <v>0.003605481850841508</v>
      </c>
      <c r="P36" s="39">
        <v>0.003020263663622538</v>
      </c>
      <c r="Q36" s="39">
        <v>0.005040767378124203</v>
      </c>
      <c r="R36" s="39">
        <v>0.002382003755151609</v>
      </c>
      <c r="S36" s="39">
        <v>0.0032380646737495303</v>
      </c>
      <c r="T36" s="39">
        <v>0.0030119685821331753</v>
      </c>
      <c r="U36" s="39">
        <v>0.00533226409190352</v>
      </c>
      <c r="V36" s="39">
        <v>0.0019363492607533043</v>
      </c>
      <c r="W36" s="39">
        <v>0.003091941563352071</v>
      </c>
      <c r="X36" s="39">
        <v>0.004966481591901386</v>
      </c>
      <c r="Y36" s="39">
        <v>0.005478834610633221</v>
      </c>
      <c r="Z36" s="39">
        <v>0.0009078449404142596</v>
      </c>
      <c r="AA36" s="39">
        <v>0.003116762391845441</v>
      </c>
      <c r="AB36" s="39">
        <v>0.0036508872018997537</v>
      </c>
      <c r="AC36" s="39">
        <v>0.0030133250875945786</v>
      </c>
      <c r="AD36" s="39">
        <v>0.004570395177214714</v>
      </c>
      <c r="AE36" s="39">
        <v>0.0037982223339632607</v>
      </c>
      <c r="AF36" s="39">
        <v>0.006578472094310899</v>
      </c>
      <c r="AG36" s="39">
        <v>0.004135629092344185</v>
      </c>
      <c r="AH36" s="39">
        <v>0.003495879879792952</v>
      </c>
      <c r="AI36" s="39">
        <v>1.0036002556862553</v>
      </c>
      <c r="AJ36" s="40">
        <v>0.002917228543123681</v>
      </c>
      <c r="AK36" s="39">
        <v>1.1109799460293193</v>
      </c>
      <c r="AL36" s="46">
        <f t="shared" si="0"/>
        <v>0.5726519775944964</v>
      </c>
    </row>
    <row r="37" spans="1:38" ht="14.25" thickBot="1">
      <c r="A37" s="10" t="s">
        <v>301</v>
      </c>
      <c r="B37" s="71" t="s">
        <v>209</v>
      </c>
      <c r="C37" s="45">
        <v>0.010262601753961119</v>
      </c>
      <c r="D37" s="41">
        <v>0.00539523771639659</v>
      </c>
      <c r="E37" s="41">
        <v>0.009813306252728634</v>
      </c>
      <c r="F37" s="41">
        <v>0.018340503927305064</v>
      </c>
      <c r="G37" s="41">
        <v>0.016681468023499024</v>
      </c>
      <c r="H37" s="41">
        <v>0.013661450583433439</v>
      </c>
      <c r="I37" s="41">
        <v>0.013784091912067977</v>
      </c>
      <c r="J37" s="41">
        <v>0.01257924811306248</v>
      </c>
      <c r="K37" s="41">
        <v>0.017126523524469348</v>
      </c>
      <c r="L37" s="41">
        <v>0.01094799010910494</v>
      </c>
      <c r="M37" s="41">
        <v>0.023734965394243242</v>
      </c>
      <c r="N37" s="41">
        <v>0.010653964738941764</v>
      </c>
      <c r="O37" s="41">
        <v>0.018986370576754702</v>
      </c>
      <c r="P37" s="41">
        <v>0.015954711098356396</v>
      </c>
      <c r="Q37" s="41">
        <v>0.009851732744707865</v>
      </c>
      <c r="R37" s="41">
        <v>0.018040119385728418</v>
      </c>
      <c r="S37" s="41">
        <v>0.00922065792920031</v>
      </c>
      <c r="T37" s="41">
        <v>0.01134115596755449</v>
      </c>
      <c r="U37" s="41">
        <v>0.01737612439740554</v>
      </c>
      <c r="V37" s="41">
        <v>0.009757344439141655</v>
      </c>
      <c r="W37" s="41">
        <v>0.008931388099338645</v>
      </c>
      <c r="X37" s="41">
        <v>0.00734803385284798</v>
      </c>
      <c r="Y37" s="41">
        <v>0.009979100375059783</v>
      </c>
      <c r="Z37" s="41">
        <v>0.005623780153778244</v>
      </c>
      <c r="AA37" s="41">
        <v>0.009736893292545587</v>
      </c>
      <c r="AB37" s="41">
        <v>0.00826208078506394</v>
      </c>
      <c r="AC37" s="41">
        <v>0.0028795327930225185</v>
      </c>
      <c r="AD37" s="41">
        <v>0.0030329721303393445</v>
      </c>
      <c r="AE37" s="41">
        <v>0.006107570741179546</v>
      </c>
      <c r="AF37" s="41">
        <v>0.009426540970401872</v>
      </c>
      <c r="AG37" s="41">
        <v>0.00929366302324805</v>
      </c>
      <c r="AH37" s="41">
        <v>0.00824803902140467</v>
      </c>
      <c r="AI37" s="41">
        <v>0.011659298935648717</v>
      </c>
      <c r="AJ37" s="42">
        <v>1.0052288998668897</v>
      </c>
      <c r="AK37" s="41">
        <v>1.3792673626288314</v>
      </c>
      <c r="AL37" s="47">
        <f t="shared" si="0"/>
        <v>0.710940090020402</v>
      </c>
    </row>
    <row r="38" spans="1:38" ht="14.25" thickBot="1">
      <c r="A38" s="75"/>
      <c r="B38" s="72" t="s">
        <v>231</v>
      </c>
      <c r="C38" s="48">
        <v>1.8628197320986137</v>
      </c>
      <c r="D38" s="49">
        <v>1.7046754341388306</v>
      </c>
      <c r="E38" s="49">
        <v>1.7124138408019878</v>
      </c>
      <c r="F38" s="49">
        <v>2.1683041439227857</v>
      </c>
      <c r="G38" s="49">
        <v>1.9572357546960257</v>
      </c>
      <c r="H38" s="49">
        <v>2.123379920667498</v>
      </c>
      <c r="I38" s="49">
        <v>2.327880724896953</v>
      </c>
      <c r="J38" s="49">
        <v>2.103693581240221</v>
      </c>
      <c r="K38" s="49">
        <v>2.239099653177808</v>
      </c>
      <c r="L38" s="49">
        <v>2.0604140605925285</v>
      </c>
      <c r="M38" s="49">
        <v>2.46267452764913</v>
      </c>
      <c r="N38" s="49">
        <v>2.15667607400875</v>
      </c>
      <c r="O38" s="49">
        <v>2.155189048308292</v>
      </c>
      <c r="P38" s="49">
        <v>2.043545360618563</v>
      </c>
      <c r="Q38" s="49">
        <v>2.417644808257994</v>
      </c>
      <c r="R38" s="49">
        <v>2.0826284853729304</v>
      </c>
      <c r="S38" s="49">
        <v>2.1369567099106472</v>
      </c>
      <c r="T38" s="49">
        <v>2.117600444107043</v>
      </c>
      <c r="U38" s="49">
        <v>2.0290229074031596</v>
      </c>
      <c r="V38" s="49">
        <v>1.6358789172309203</v>
      </c>
      <c r="W38" s="49">
        <v>1.6960590146277883</v>
      </c>
      <c r="X38" s="49">
        <v>1.4599495826830333</v>
      </c>
      <c r="Y38" s="49">
        <v>1.5534724016442443</v>
      </c>
      <c r="Z38" s="49">
        <v>1.2324873293226546</v>
      </c>
      <c r="AA38" s="49">
        <v>1.9428474366757749</v>
      </c>
      <c r="AB38" s="49">
        <v>1.7040711551856136</v>
      </c>
      <c r="AC38" s="49">
        <v>1.44002113055451</v>
      </c>
      <c r="AD38" s="49">
        <v>1.3675522288961202</v>
      </c>
      <c r="AE38" s="49">
        <v>1.7375008302928865</v>
      </c>
      <c r="AF38" s="49">
        <v>1.6436731777347084</v>
      </c>
      <c r="AG38" s="49">
        <v>1.8040332842700493</v>
      </c>
      <c r="AH38" s="49">
        <v>1.7668202212139428</v>
      </c>
      <c r="AI38" s="49">
        <v>3.0282469626959085</v>
      </c>
      <c r="AJ38" s="66">
        <v>2.087615667169623</v>
      </c>
      <c r="AK38" s="67">
        <v>1.9400613103549276</v>
      </c>
      <c r="AL38" s="63">
        <f t="shared" si="0"/>
        <v>1</v>
      </c>
    </row>
    <row r="39" spans="1:38" ht="14.25" thickBot="1">
      <c r="A39" s="10"/>
      <c r="B39" s="71" t="s">
        <v>232</v>
      </c>
      <c r="C39" s="45">
        <f>C38/$AL$39</f>
        <v>0.9601860117285764</v>
      </c>
      <c r="D39" s="41">
        <f aca="true" t="shared" si="1" ref="D39:AK39">D38/$AL$39</f>
        <v>0.878670908512147</v>
      </c>
      <c r="E39" s="41">
        <f t="shared" si="1"/>
        <v>0.8826596518687894</v>
      </c>
      <c r="F39" s="41">
        <f t="shared" si="1"/>
        <v>1.1176472271003135</v>
      </c>
      <c r="G39" s="41">
        <f t="shared" si="1"/>
        <v>1.0088525265925519</v>
      </c>
      <c r="H39" s="41">
        <f t="shared" si="1"/>
        <v>1.0944911427974577</v>
      </c>
      <c r="I39" s="41">
        <f t="shared" si="1"/>
        <v>1.1999005971986914</v>
      </c>
      <c r="J39" s="41">
        <f t="shared" si="1"/>
        <v>1.084343865841723</v>
      </c>
      <c r="K39" s="41">
        <f t="shared" si="1"/>
        <v>1.1541386043970807</v>
      </c>
      <c r="L39" s="41">
        <f t="shared" si="1"/>
        <v>1.0620355395962113</v>
      </c>
      <c r="M39" s="41">
        <f t="shared" si="1"/>
        <v>1.2693797430549203</v>
      </c>
      <c r="N39" s="41">
        <f t="shared" si="1"/>
        <v>1.1116535660484839</v>
      </c>
      <c r="O39" s="41">
        <f t="shared" si="1"/>
        <v>1.1108870821788657</v>
      </c>
      <c r="P39" s="41">
        <f t="shared" si="1"/>
        <v>1.0533406082123782</v>
      </c>
      <c r="Q39" s="41">
        <f t="shared" si="1"/>
        <v>1.2461692810191107</v>
      </c>
      <c r="R39" s="41">
        <f t="shared" si="1"/>
        <v>1.073485912149818</v>
      </c>
      <c r="S39" s="41">
        <f t="shared" si="1"/>
        <v>1.1014892666045168</v>
      </c>
      <c r="T39" s="41">
        <f t="shared" si="1"/>
        <v>1.0915121253150681</v>
      </c>
      <c r="U39" s="41">
        <f t="shared" si="1"/>
        <v>1.0458550441542267</v>
      </c>
      <c r="V39" s="41">
        <f t="shared" si="1"/>
        <v>0.8432099070784737</v>
      </c>
      <c r="W39" s="41">
        <f t="shared" si="1"/>
        <v>0.8742295955159789</v>
      </c>
      <c r="X39" s="41">
        <f t="shared" si="1"/>
        <v>0.752527548944286</v>
      </c>
      <c r="Y39" s="41">
        <f t="shared" si="1"/>
        <v>0.8007336641129356</v>
      </c>
      <c r="Z39" s="41">
        <f t="shared" si="1"/>
        <v>0.6352826700601412</v>
      </c>
      <c r="AA39" s="41">
        <f t="shared" si="1"/>
        <v>1.0014361022025318</v>
      </c>
      <c r="AB39" s="41">
        <f t="shared" si="1"/>
        <v>0.8783594343592469</v>
      </c>
      <c r="AC39" s="41">
        <f t="shared" si="1"/>
        <v>0.7422554755710598</v>
      </c>
      <c r="AD39" s="41">
        <f t="shared" si="1"/>
        <v>0.7049015521297783</v>
      </c>
      <c r="AE39" s="41">
        <f t="shared" si="1"/>
        <v>0.895590681087814</v>
      </c>
      <c r="AF39" s="41">
        <f t="shared" si="1"/>
        <v>0.8472274401647668</v>
      </c>
      <c r="AG39" s="41">
        <f t="shared" si="1"/>
        <v>0.9298846766548875</v>
      </c>
      <c r="AH39" s="41">
        <f t="shared" si="1"/>
        <v>0.9107032915834546</v>
      </c>
      <c r="AI39" s="41">
        <f t="shared" si="1"/>
        <v>1.5609027129879216</v>
      </c>
      <c r="AJ39" s="42">
        <f t="shared" si="1"/>
        <v>1.0760565431757931</v>
      </c>
      <c r="AK39" s="63">
        <f t="shared" si="1"/>
        <v>1</v>
      </c>
      <c r="AL39" s="63">
        <v>1.9400613103549276</v>
      </c>
    </row>
    <row r="40" spans="1:38" ht="13.5">
      <c r="A40" s="73"/>
      <c r="B40" s="7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</sheetData>
  <printOptions/>
  <pageMargins left="0.39" right="0.43" top="0.39" bottom="0.28" header="0.29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18">
      <selection activeCell="B25" sqref="B25"/>
    </sheetView>
  </sheetViews>
  <sheetFormatPr defaultColWidth="9.00390625" defaultRowHeight="13.5"/>
  <cols>
    <col min="1" max="1" width="4.75390625" style="24" customWidth="1"/>
    <col min="2" max="2" width="18.75390625" style="24" customWidth="1"/>
    <col min="3" max="7" width="10.50390625" style="24" bestFit="1" customWidth="1"/>
    <col min="8" max="8" width="9.50390625" style="24" bestFit="1" customWidth="1"/>
    <col min="9" max="36" width="10.50390625" style="24" bestFit="1" customWidth="1"/>
    <col min="37" max="37" width="8.625" style="24" customWidth="1"/>
    <col min="38" max="38" width="9.50390625" style="0" bestFit="1" customWidth="1"/>
  </cols>
  <sheetData>
    <row r="1" spans="1:3" ht="21.75">
      <c r="A1" s="198">
        <v>-4</v>
      </c>
      <c r="B1" s="199" t="s">
        <v>387</v>
      </c>
      <c r="C1" s="6"/>
    </row>
    <row r="2" ht="5.25" customHeight="1" thickBot="1"/>
    <row r="3" spans="1:45" ht="13.5">
      <c r="A3" s="26"/>
      <c r="B3" s="28"/>
      <c r="C3" s="35" t="s">
        <v>235</v>
      </c>
      <c r="D3" s="28" t="s">
        <v>237</v>
      </c>
      <c r="E3" s="28" t="s">
        <v>239</v>
      </c>
      <c r="F3" s="28" t="s">
        <v>241</v>
      </c>
      <c r="G3" s="28" t="s">
        <v>243</v>
      </c>
      <c r="H3" s="28" t="s">
        <v>245</v>
      </c>
      <c r="I3" s="28" t="s">
        <v>247</v>
      </c>
      <c r="J3" s="28" t="s">
        <v>249</v>
      </c>
      <c r="K3" s="28" t="s">
        <v>251</v>
      </c>
      <c r="L3" s="28" t="s">
        <v>254</v>
      </c>
      <c r="M3" s="28" t="s">
        <v>256</v>
      </c>
      <c r="N3" s="28" t="s">
        <v>258</v>
      </c>
      <c r="O3" s="28" t="s">
        <v>260</v>
      </c>
      <c r="P3" s="28" t="s">
        <v>262</v>
      </c>
      <c r="Q3" s="28" t="s">
        <v>264</v>
      </c>
      <c r="R3" s="28" t="s">
        <v>266</v>
      </c>
      <c r="S3" s="28" t="s">
        <v>268</v>
      </c>
      <c r="T3" s="28" t="s">
        <v>253</v>
      </c>
      <c r="U3" s="28" t="s">
        <v>271</v>
      </c>
      <c r="V3" s="28" t="s">
        <v>273</v>
      </c>
      <c r="W3" s="28" t="s">
        <v>275</v>
      </c>
      <c r="X3" s="28" t="s">
        <v>277</v>
      </c>
      <c r="Y3" s="28" t="s">
        <v>279</v>
      </c>
      <c r="Z3" s="28" t="s">
        <v>281</v>
      </c>
      <c r="AA3" s="28" t="s">
        <v>283</v>
      </c>
      <c r="AB3" s="28" t="s">
        <v>285</v>
      </c>
      <c r="AC3" s="28" t="s">
        <v>287</v>
      </c>
      <c r="AD3" s="28" t="s">
        <v>289</v>
      </c>
      <c r="AE3" s="28" t="s">
        <v>291</v>
      </c>
      <c r="AF3" s="28" t="s">
        <v>293</v>
      </c>
      <c r="AG3" s="28" t="s">
        <v>295</v>
      </c>
      <c r="AH3" s="28" t="s">
        <v>297</v>
      </c>
      <c r="AI3" s="28" t="s">
        <v>299</v>
      </c>
      <c r="AJ3" s="28" t="s">
        <v>301</v>
      </c>
      <c r="AK3" s="36"/>
      <c r="AL3" s="22"/>
      <c r="AM3" s="23"/>
      <c r="AN3" s="23"/>
      <c r="AO3" s="23"/>
      <c r="AP3" s="23"/>
      <c r="AQ3" s="23"/>
      <c r="AR3" s="23"/>
      <c r="AS3" s="23"/>
    </row>
    <row r="4" spans="1:38" s="61" customFormat="1" ht="22.5">
      <c r="A4" s="74"/>
      <c r="B4" s="69"/>
      <c r="C4" s="60" t="s">
        <v>307</v>
      </c>
      <c r="D4" s="59" t="s">
        <v>109</v>
      </c>
      <c r="E4" s="59" t="s">
        <v>110</v>
      </c>
      <c r="F4" s="59" t="s">
        <v>308</v>
      </c>
      <c r="G4" s="59" t="s">
        <v>115</v>
      </c>
      <c r="H4" s="59" t="s">
        <v>309</v>
      </c>
      <c r="I4" s="59" t="s">
        <v>310</v>
      </c>
      <c r="J4" s="59" t="s">
        <v>311</v>
      </c>
      <c r="K4" s="59" t="s">
        <v>312</v>
      </c>
      <c r="L4" s="59" t="s">
        <v>313</v>
      </c>
      <c r="M4" s="59" t="s">
        <v>314</v>
      </c>
      <c r="N4" s="59" t="s">
        <v>315</v>
      </c>
      <c r="O4" s="59" t="s">
        <v>316</v>
      </c>
      <c r="P4" s="59" t="s">
        <v>317</v>
      </c>
      <c r="Q4" s="59" t="s">
        <v>318</v>
      </c>
      <c r="R4" s="59" t="s">
        <v>319</v>
      </c>
      <c r="S4" s="59" t="s">
        <v>167</v>
      </c>
      <c r="T4" s="59" t="s">
        <v>320</v>
      </c>
      <c r="U4" s="59" t="s">
        <v>321</v>
      </c>
      <c r="V4" s="59" t="s">
        <v>322</v>
      </c>
      <c r="W4" s="59" t="s">
        <v>386</v>
      </c>
      <c r="X4" s="59" t="s">
        <v>178</v>
      </c>
      <c r="Y4" s="59" t="s">
        <v>323</v>
      </c>
      <c r="Z4" s="59" t="s">
        <v>324</v>
      </c>
      <c r="AA4" s="59" t="s">
        <v>325</v>
      </c>
      <c r="AB4" s="59" t="s">
        <v>326</v>
      </c>
      <c r="AC4" s="59" t="s">
        <v>193</v>
      </c>
      <c r="AD4" s="59" t="s">
        <v>327</v>
      </c>
      <c r="AE4" s="59" t="s">
        <v>328</v>
      </c>
      <c r="AF4" s="59" t="s">
        <v>199</v>
      </c>
      <c r="AG4" s="59" t="s">
        <v>329</v>
      </c>
      <c r="AH4" s="59" t="s">
        <v>330</v>
      </c>
      <c r="AI4" s="59" t="s">
        <v>208</v>
      </c>
      <c r="AJ4" s="59" t="s">
        <v>209</v>
      </c>
      <c r="AK4" s="77" t="s">
        <v>230</v>
      </c>
      <c r="AL4" s="86" t="s">
        <v>233</v>
      </c>
    </row>
    <row r="5" spans="1:38" ht="13.5">
      <c r="A5" s="31" t="s">
        <v>235</v>
      </c>
      <c r="B5" s="38" t="s">
        <v>307</v>
      </c>
      <c r="C5" s="158">
        <v>1.0694917094568672</v>
      </c>
      <c r="D5" s="159">
        <v>0.0020101906334634746</v>
      </c>
      <c r="E5" s="159">
        <v>0.0013032560778385152</v>
      </c>
      <c r="F5" s="159">
        <v>5.003001411877946E-05</v>
      </c>
      <c r="G5" s="159">
        <v>0.10609458409636705</v>
      </c>
      <c r="H5" s="159">
        <v>0.0027770529065473766</v>
      </c>
      <c r="I5" s="159">
        <v>0.0002047747597615469</v>
      </c>
      <c r="J5" s="159">
        <v>0.001295861217917237</v>
      </c>
      <c r="K5" s="159">
        <v>0.0005255038534314203</v>
      </c>
      <c r="L5" s="159">
        <v>0.00011735343671154908</v>
      </c>
      <c r="M5" s="159">
        <v>0.00013512001957566162</v>
      </c>
      <c r="N5" s="159">
        <v>7.236505910154915E-05</v>
      </c>
      <c r="O5" s="159">
        <v>6.268409260930179E-05</v>
      </c>
      <c r="P5" s="159">
        <v>5.105196603736245E-05</v>
      </c>
      <c r="Q5" s="159">
        <v>0.00012826381558155524</v>
      </c>
      <c r="R5" s="159">
        <v>6.165296744234989E-05</v>
      </c>
      <c r="S5" s="159">
        <v>9.779567640642923E-05</v>
      </c>
      <c r="T5" s="159">
        <v>0.0043509576222336655</v>
      </c>
      <c r="U5" s="159">
        <v>0.001899051633141329</v>
      </c>
      <c r="V5" s="159">
        <v>7.960512168277054E-05</v>
      </c>
      <c r="W5" s="159">
        <v>0.0001311973733784642</v>
      </c>
      <c r="X5" s="159">
        <v>0.00015489267583982793</v>
      </c>
      <c r="Y5" s="159">
        <v>6.32840959288855E-05</v>
      </c>
      <c r="Z5" s="159">
        <v>0.00010259234515654203</v>
      </c>
      <c r="AA5" s="159">
        <v>4.9698806047537036E-05</v>
      </c>
      <c r="AB5" s="159">
        <v>0.0005388035126177407</v>
      </c>
      <c r="AC5" s="159">
        <v>9.949132083638768E-05</v>
      </c>
      <c r="AD5" s="159">
        <v>0.000592838686279451</v>
      </c>
      <c r="AE5" s="159">
        <v>0.002579013816731077</v>
      </c>
      <c r="AF5" s="159">
        <v>0.0012375447469050223</v>
      </c>
      <c r="AG5" s="159">
        <v>0.00014467464620211476</v>
      </c>
      <c r="AH5" s="159">
        <v>0.012109619685315234</v>
      </c>
      <c r="AI5" s="159">
        <v>0.00016615449071782457</v>
      </c>
      <c r="AJ5" s="160">
        <v>0.0003835991313189006</v>
      </c>
      <c r="AK5" s="46">
        <f>SUM(C5:AJ5)</f>
        <v>1.2091622697601108</v>
      </c>
      <c r="AL5" s="40">
        <f>AK5/$AK$39</f>
        <v>0.94877954335522</v>
      </c>
    </row>
    <row r="6" spans="1:38" ht="13.5">
      <c r="A6" s="31" t="s">
        <v>237</v>
      </c>
      <c r="B6" s="38" t="s">
        <v>109</v>
      </c>
      <c r="C6" s="161">
        <v>0.00018667563623861246</v>
      </c>
      <c r="D6" s="162">
        <v>1.0661967985153007</v>
      </c>
      <c r="E6" s="162">
        <v>3.394018429110298E-05</v>
      </c>
      <c r="F6" s="162">
        <v>3.8163839718825155E-05</v>
      </c>
      <c r="G6" s="162">
        <v>0.0003034618246488668</v>
      </c>
      <c r="H6" s="162">
        <v>8.335461975024928E-05</v>
      </c>
      <c r="I6" s="162">
        <v>0.01907788550769121</v>
      </c>
      <c r="J6" s="162">
        <v>0.00020984133922123625</v>
      </c>
      <c r="K6" s="162">
        <v>1.8695114244248518E-05</v>
      </c>
      <c r="L6" s="162">
        <v>6.228409721733687E-05</v>
      </c>
      <c r="M6" s="162">
        <v>2.192391011384397E-05</v>
      </c>
      <c r="N6" s="162">
        <v>2.398754318530913E-05</v>
      </c>
      <c r="O6" s="162">
        <v>4.2153579250696584E-05</v>
      </c>
      <c r="P6" s="162">
        <v>3.335656668734467E-05</v>
      </c>
      <c r="Q6" s="162">
        <v>8.529756362044461E-05</v>
      </c>
      <c r="R6" s="162">
        <v>0.00029624953146308</v>
      </c>
      <c r="S6" s="162">
        <v>5.838594992085453E-05</v>
      </c>
      <c r="T6" s="162">
        <v>0.0004038359163604887</v>
      </c>
      <c r="U6" s="162">
        <v>0.0004541572969827922</v>
      </c>
      <c r="V6" s="162">
        <v>2.4893591914566386E-05</v>
      </c>
      <c r="W6" s="162">
        <v>4.857453317846567E-05</v>
      </c>
      <c r="X6" s="162">
        <v>7.31748810932616E-05</v>
      </c>
      <c r="Y6" s="162">
        <v>5.355407376086223E-05</v>
      </c>
      <c r="Z6" s="162">
        <v>2.9824630485128388E-05</v>
      </c>
      <c r="AA6" s="162">
        <v>3.868752752758008E-05</v>
      </c>
      <c r="AB6" s="162">
        <v>4.5552881802945496E-05</v>
      </c>
      <c r="AC6" s="162">
        <v>3.14643628927339E-05</v>
      </c>
      <c r="AD6" s="162">
        <v>4.8305422011538764E-05</v>
      </c>
      <c r="AE6" s="162">
        <v>7.925308986465477E-05</v>
      </c>
      <c r="AF6" s="162">
        <v>0.00011734799185272907</v>
      </c>
      <c r="AG6" s="162">
        <v>4.66346789322889E-05</v>
      </c>
      <c r="AH6" s="162">
        <v>0.00030602126983820404</v>
      </c>
      <c r="AI6" s="162">
        <v>0.00273830427108747</v>
      </c>
      <c r="AJ6" s="163">
        <v>0.00013550345712717832</v>
      </c>
      <c r="AK6" s="46">
        <f aca="true" t="shared" si="0" ref="AK6:AK38">SUM(C6:AJ6)</f>
        <v>1.0914475451992764</v>
      </c>
      <c r="AL6" s="40">
        <f aca="true" t="shared" si="1" ref="AL6:AL39">AK6/$AK$39</f>
        <v>0.8564136753421769</v>
      </c>
    </row>
    <row r="7" spans="1:38" ht="13.5">
      <c r="A7" s="31" t="s">
        <v>239</v>
      </c>
      <c r="B7" s="38" t="s">
        <v>110</v>
      </c>
      <c r="C7" s="161">
        <v>1.6803674010470872E-06</v>
      </c>
      <c r="D7" s="162">
        <v>3.4268151051555176E-07</v>
      </c>
      <c r="E7" s="162">
        <v>1.0000361455423967</v>
      </c>
      <c r="F7" s="162">
        <v>2.3243570202155965E-08</v>
      </c>
      <c r="G7" s="162">
        <v>6.050424984709006E-05</v>
      </c>
      <c r="H7" s="162">
        <v>6.434248571336521E-08</v>
      </c>
      <c r="I7" s="162">
        <v>9.00232327522542E-08</v>
      </c>
      <c r="J7" s="162">
        <v>2.9114844494921194E-07</v>
      </c>
      <c r="K7" s="162">
        <v>1.7348840552922138E-08</v>
      </c>
      <c r="L7" s="162">
        <v>3.1264432481157344E-08</v>
      </c>
      <c r="M7" s="162">
        <v>7.44600783707224E-08</v>
      </c>
      <c r="N7" s="162">
        <v>3.5439456783550935E-08</v>
      </c>
      <c r="O7" s="162">
        <v>2.2908612103099284E-08</v>
      </c>
      <c r="P7" s="162">
        <v>2.3329412614589394E-08</v>
      </c>
      <c r="Q7" s="162">
        <v>5.1198472018727916E-08</v>
      </c>
      <c r="R7" s="162">
        <v>2.34186807660665E-08</v>
      </c>
      <c r="S7" s="162">
        <v>4.112248831732515E-08</v>
      </c>
      <c r="T7" s="162">
        <v>3.0985201171798074E-06</v>
      </c>
      <c r="U7" s="162">
        <v>3.8999763083503035E-08</v>
      </c>
      <c r="V7" s="162">
        <v>2.544590627823294E-08</v>
      </c>
      <c r="W7" s="162">
        <v>4.0910075106870254E-08</v>
      </c>
      <c r="X7" s="162">
        <v>5.184600949547518E-08</v>
      </c>
      <c r="Y7" s="162">
        <v>4.5958506327055716E-08</v>
      </c>
      <c r="Z7" s="162">
        <v>1.452341443206281E-08</v>
      </c>
      <c r="AA7" s="162">
        <v>3.0308288840386606E-08</v>
      </c>
      <c r="AB7" s="162">
        <v>6.197995251506877E-07</v>
      </c>
      <c r="AC7" s="162">
        <v>5.772681840503032E-08</v>
      </c>
      <c r="AD7" s="162">
        <v>5.0211394807946756E-08</v>
      </c>
      <c r="AE7" s="162">
        <v>2.995633623408994E-06</v>
      </c>
      <c r="AF7" s="162">
        <v>1.4881873159693396E-07</v>
      </c>
      <c r="AG7" s="162">
        <v>1.3323199518481162E-07</v>
      </c>
      <c r="AH7" s="162">
        <v>1.4955676886952515E-05</v>
      </c>
      <c r="AI7" s="162">
        <v>9.066762159261692E-08</v>
      </c>
      <c r="AJ7" s="163">
        <v>2.3236770095007967E-07</v>
      </c>
      <c r="AK7" s="46">
        <f t="shared" si="0"/>
        <v>1.0001220927357415</v>
      </c>
      <c r="AL7" s="40">
        <f t="shared" si="1"/>
        <v>0.7847543759643922</v>
      </c>
    </row>
    <row r="8" spans="1:38" ht="13.5">
      <c r="A8" s="31" t="s">
        <v>241</v>
      </c>
      <c r="B8" s="38" t="s">
        <v>308</v>
      </c>
      <c r="C8" s="161">
        <v>4.560142379265971E-05</v>
      </c>
      <c r="D8" s="162">
        <v>4.0089697162475334E-05</v>
      </c>
      <c r="E8" s="162">
        <v>2.381391923773814E-05</v>
      </c>
      <c r="F8" s="162">
        <v>1.0001141082196268</v>
      </c>
      <c r="G8" s="162">
        <v>4.802042384280761E-05</v>
      </c>
      <c r="H8" s="162">
        <v>8.639536586816687E-05</v>
      </c>
      <c r="I8" s="162">
        <v>0.00029973859461869756</v>
      </c>
      <c r="J8" s="162">
        <v>0.0004722928612219474</v>
      </c>
      <c r="K8" s="162">
        <v>0.0033865531492101655</v>
      </c>
      <c r="L8" s="162">
        <v>0.004514631144145527</v>
      </c>
      <c r="M8" s="162">
        <v>0.0008362566975776771</v>
      </c>
      <c r="N8" s="162">
        <v>0.009635514281426881</v>
      </c>
      <c r="O8" s="162">
        <v>0.00014049199963578302</v>
      </c>
      <c r="P8" s="162">
        <v>0.00010081580098452643</v>
      </c>
      <c r="Q8" s="162">
        <v>0.00015479301156290154</v>
      </c>
      <c r="R8" s="162">
        <v>6.39744471532774E-05</v>
      </c>
      <c r="S8" s="162">
        <v>8.500067340107074E-05</v>
      </c>
      <c r="T8" s="162">
        <v>0.00018744692381213063</v>
      </c>
      <c r="U8" s="162">
        <v>0.0009518905791556514</v>
      </c>
      <c r="V8" s="162">
        <v>0.003450757090046229</v>
      </c>
      <c r="W8" s="162">
        <v>0.00022916561698431225</v>
      </c>
      <c r="X8" s="162">
        <v>5.62319195529437E-05</v>
      </c>
      <c r="Y8" s="162">
        <v>2.443112639982834E-05</v>
      </c>
      <c r="Z8" s="162">
        <v>5.3373101967285505E-05</v>
      </c>
      <c r="AA8" s="162">
        <v>5.1254514388373355E-05</v>
      </c>
      <c r="AB8" s="162">
        <v>5.314122438851058E-05</v>
      </c>
      <c r="AC8" s="162">
        <v>6.240516357343668E-05</v>
      </c>
      <c r="AD8" s="162">
        <v>9.77735451410686E-05</v>
      </c>
      <c r="AE8" s="162">
        <v>9.522292618416601E-05</v>
      </c>
      <c r="AF8" s="162">
        <v>3.0785566305434476E-05</v>
      </c>
      <c r="AG8" s="162">
        <v>3.889753723155835E-05</v>
      </c>
      <c r="AH8" s="162">
        <v>0.00010690755393962618</v>
      </c>
      <c r="AI8" s="162">
        <v>6.812528810671203E-05</v>
      </c>
      <c r="AJ8" s="163">
        <v>6.805639254213538E-05</v>
      </c>
      <c r="AK8" s="46">
        <f t="shared" si="0"/>
        <v>1.0256739577801885</v>
      </c>
      <c r="AL8" s="40">
        <f t="shared" si="1"/>
        <v>0.804803865974988</v>
      </c>
    </row>
    <row r="9" spans="1:38" ht="13.5">
      <c r="A9" s="31" t="s">
        <v>243</v>
      </c>
      <c r="B9" s="38" t="s">
        <v>115</v>
      </c>
      <c r="C9" s="161">
        <v>0.02845898767974538</v>
      </c>
      <c r="D9" s="162">
        <v>0.005663274901743034</v>
      </c>
      <c r="E9" s="162">
        <v>0.012245707361629455</v>
      </c>
      <c r="F9" s="162">
        <v>4.7120425530084954E-05</v>
      </c>
      <c r="G9" s="162">
        <v>1.0330620520868392</v>
      </c>
      <c r="H9" s="162">
        <v>0.0005357971287919247</v>
      </c>
      <c r="I9" s="162">
        <v>0.0010030674380532227</v>
      </c>
      <c r="J9" s="162">
        <v>0.002104419449025128</v>
      </c>
      <c r="K9" s="162">
        <v>6.981487122367531E-05</v>
      </c>
      <c r="L9" s="162">
        <v>0.00017272161858835223</v>
      </c>
      <c r="M9" s="162">
        <v>3.8159826953849167E-05</v>
      </c>
      <c r="N9" s="162">
        <v>2.6483444191946063E-05</v>
      </c>
      <c r="O9" s="162">
        <v>4.884231287093444E-05</v>
      </c>
      <c r="P9" s="162">
        <v>3.9968499488643054E-05</v>
      </c>
      <c r="Q9" s="162">
        <v>6.942315631045101E-05</v>
      </c>
      <c r="R9" s="162">
        <v>5.580134902994177E-05</v>
      </c>
      <c r="S9" s="162">
        <v>5.1451225383211964E-05</v>
      </c>
      <c r="T9" s="162">
        <v>0.00028820615383493784</v>
      </c>
      <c r="U9" s="162">
        <v>0.00013122599285222207</v>
      </c>
      <c r="V9" s="162">
        <v>5.0275776621060005E-05</v>
      </c>
      <c r="W9" s="162">
        <v>6.861572862203591E-05</v>
      </c>
      <c r="X9" s="162">
        <v>0.0001491749238644433</v>
      </c>
      <c r="Y9" s="162">
        <v>8.088426771672447E-05</v>
      </c>
      <c r="Z9" s="162">
        <v>3.458905771842621E-05</v>
      </c>
      <c r="AA9" s="162">
        <v>6.94363925448387E-05</v>
      </c>
      <c r="AB9" s="162">
        <v>0.0014581649423029929</v>
      </c>
      <c r="AC9" s="162">
        <v>0.00013477581897017657</v>
      </c>
      <c r="AD9" s="162">
        <v>0.00022756374021795658</v>
      </c>
      <c r="AE9" s="162">
        <v>0.0050638990547171745</v>
      </c>
      <c r="AF9" s="162">
        <v>0.0006770204952115343</v>
      </c>
      <c r="AG9" s="162">
        <v>0.0002727312102457432</v>
      </c>
      <c r="AH9" s="162">
        <v>0.035547498092976325</v>
      </c>
      <c r="AI9" s="162">
        <v>0.00020801413611655045</v>
      </c>
      <c r="AJ9" s="163">
        <v>0.0006927221274403577</v>
      </c>
      <c r="AK9" s="46">
        <f t="shared" si="0"/>
        <v>1.1288478906873722</v>
      </c>
      <c r="AL9" s="40">
        <f t="shared" si="1"/>
        <v>0.8857601771318523</v>
      </c>
    </row>
    <row r="10" spans="1:38" ht="13.5">
      <c r="A10" s="31" t="s">
        <v>245</v>
      </c>
      <c r="B10" s="38" t="s">
        <v>309</v>
      </c>
      <c r="C10" s="161">
        <v>0.00012314991787916346</v>
      </c>
      <c r="D10" s="162">
        <v>0.00022984180429943722</v>
      </c>
      <c r="E10" s="162">
        <v>0.0008012657136819441</v>
      </c>
      <c r="F10" s="162">
        <v>0.0002308286692409777</v>
      </c>
      <c r="G10" s="162">
        <v>6.768953497939102E-05</v>
      </c>
      <c r="H10" s="162">
        <v>1.0075886195812829</v>
      </c>
      <c r="I10" s="162">
        <v>0.00031704829228824645</v>
      </c>
      <c r="J10" s="162">
        <v>5.2807216399447547E-05</v>
      </c>
      <c r="K10" s="162">
        <v>0.00038907483339467954</v>
      </c>
      <c r="L10" s="162">
        <v>9.3217971655177E-05</v>
      </c>
      <c r="M10" s="162">
        <v>2.4999936883550234E-05</v>
      </c>
      <c r="N10" s="162">
        <v>2.7292006810710723E-05</v>
      </c>
      <c r="O10" s="162">
        <v>7.707931913081526E-05</v>
      </c>
      <c r="P10" s="162">
        <v>8.333278154554007E-05</v>
      </c>
      <c r="Q10" s="162">
        <v>0.00019612217679448329</v>
      </c>
      <c r="R10" s="162">
        <v>0.00012632278872703619</v>
      </c>
      <c r="S10" s="162">
        <v>8.846623217372431E-05</v>
      </c>
      <c r="T10" s="162">
        <v>0.0001803673829484367</v>
      </c>
      <c r="U10" s="162">
        <v>0.00014002536109522753</v>
      </c>
      <c r="V10" s="162">
        <v>2.71719790787371E-05</v>
      </c>
      <c r="W10" s="162">
        <v>7.057478148222356E-05</v>
      </c>
      <c r="X10" s="162">
        <v>0.0001446902127260825</v>
      </c>
      <c r="Y10" s="162">
        <v>7.429614567536371E-05</v>
      </c>
      <c r="Z10" s="162">
        <v>1.3019370098235123E-05</v>
      </c>
      <c r="AA10" s="162">
        <v>8.321581723530357E-05</v>
      </c>
      <c r="AB10" s="162">
        <v>5.1598301859406635E-05</v>
      </c>
      <c r="AC10" s="162">
        <v>8.939366608113563E-05</v>
      </c>
      <c r="AD10" s="162">
        <v>1.9317839884868425E-05</v>
      </c>
      <c r="AE10" s="162">
        <v>0.00014797275220558502</v>
      </c>
      <c r="AF10" s="162">
        <v>0.0008115062853281125</v>
      </c>
      <c r="AG10" s="162">
        <v>9.393245801990124E-05</v>
      </c>
      <c r="AH10" s="162">
        <v>0.00017753038783590767</v>
      </c>
      <c r="AI10" s="162">
        <v>0.0007268754480142358</v>
      </c>
      <c r="AJ10" s="163">
        <v>0.00033339846229512405</v>
      </c>
      <c r="AK10" s="46">
        <f t="shared" si="0"/>
        <v>1.0137020454290309</v>
      </c>
      <c r="AL10" s="40">
        <f t="shared" si="1"/>
        <v>0.7954100022912711</v>
      </c>
    </row>
    <row r="11" spans="1:38" ht="13.5">
      <c r="A11" s="31" t="s">
        <v>247</v>
      </c>
      <c r="B11" s="38" t="s">
        <v>310</v>
      </c>
      <c r="C11" s="161">
        <v>0.006713522591456066</v>
      </c>
      <c r="D11" s="162">
        <v>0.004080558393122174</v>
      </c>
      <c r="E11" s="162">
        <v>0.0017343611649217846</v>
      </c>
      <c r="F11" s="162">
        <v>0.0020818753574285</v>
      </c>
      <c r="G11" s="162">
        <v>0.007400276853420065</v>
      </c>
      <c r="H11" s="162">
        <v>0.0035202480440722794</v>
      </c>
      <c r="I11" s="162">
        <v>1.0878363773743063</v>
      </c>
      <c r="J11" s="162">
        <v>0.00644628881970677</v>
      </c>
      <c r="K11" s="162">
        <v>0.0008658984084135944</v>
      </c>
      <c r="L11" s="162">
        <v>0.0033528054788805792</v>
      </c>
      <c r="M11" s="162">
        <v>0.0010728701551827964</v>
      </c>
      <c r="N11" s="162">
        <v>0.001265837297192765</v>
      </c>
      <c r="O11" s="162">
        <v>0.002280301150954306</v>
      </c>
      <c r="P11" s="162">
        <v>0.0018405530653727415</v>
      </c>
      <c r="Q11" s="162">
        <v>0.004723367309230668</v>
      </c>
      <c r="R11" s="162">
        <v>0.0036667808565497076</v>
      </c>
      <c r="S11" s="162">
        <v>0.0032332464310957463</v>
      </c>
      <c r="T11" s="162">
        <v>0.01915987198389417</v>
      </c>
      <c r="U11" s="162">
        <v>0.019600783246534328</v>
      </c>
      <c r="V11" s="162">
        <v>0.0012620465571199003</v>
      </c>
      <c r="W11" s="162">
        <v>0.0024739744868343626</v>
      </c>
      <c r="X11" s="162">
        <v>0.004072131558747565</v>
      </c>
      <c r="Y11" s="162">
        <v>0.002969143833584135</v>
      </c>
      <c r="Z11" s="162">
        <v>0.0013890582225326337</v>
      </c>
      <c r="AA11" s="162">
        <v>0.002126949887990023</v>
      </c>
      <c r="AB11" s="162">
        <v>0.0019552659711720285</v>
      </c>
      <c r="AC11" s="162">
        <v>0.0016279773215012298</v>
      </c>
      <c r="AD11" s="162">
        <v>0.002612257786070921</v>
      </c>
      <c r="AE11" s="162">
        <v>0.002913663065879849</v>
      </c>
      <c r="AF11" s="162">
        <v>0.006527490229078677</v>
      </c>
      <c r="AG11" s="162">
        <v>0.002475122569314955</v>
      </c>
      <c r="AH11" s="162">
        <v>0.00364786209877964</v>
      </c>
      <c r="AI11" s="162">
        <v>0.15593574732868098</v>
      </c>
      <c r="AJ11" s="163">
        <v>0.0074428084051995904</v>
      </c>
      <c r="AK11" s="46">
        <f t="shared" si="0"/>
        <v>1.380307323304222</v>
      </c>
      <c r="AL11" s="40">
        <f t="shared" si="1"/>
        <v>1.0830699771621741</v>
      </c>
    </row>
    <row r="12" spans="1:38" ht="13.5">
      <c r="A12" s="31" t="s">
        <v>249</v>
      </c>
      <c r="B12" s="38" t="s">
        <v>311</v>
      </c>
      <c r="C12" s="161">
        <v>0.02281635569524159</v>
      </c>
      <c r="D12" s="162">
        <v>0.002063901476808544</v>
      </c>
      <c r="E12" s="162">
        <v>0.001822095559698447</v>
      </c>
      <c r="F12" s="162">
        <v>0.0029632404864190936</v>
      </c>
      <c r="G12" s="162">
        <v>0.005929151551627172</v>
      </c>
      <c r="H12" s="162">
        <v>0.051133613845080535</v>
      </c>
      <c r="I12" s="162">
        <v>0.015665866676680032</v>
      </c>
      <c r="J12" s="162">
        <v>1.0687676009281115</v>
      </c>
      <c r="K12" s="162">
        <v>0.015480856717520943</v>
      </c>
      <c r="L12" s="162">
        <v>0.0065013062590066695</v>
      </c>
      <c r="M12" s="162">
        <v>0.0048235892416346685</v>
      </c>
      <c r="N12" s="162">
        <v>0.0022046854724241255</v>
      </c>
      <c r="O12" s="162">
        <v>0.005093904790261294</v>
      </c>
      <c r="P12" s="162">
        <v>0.0021405594346508676</v>
      </c>
      <c r="Q12" s="162">
        <v>0.008370056082591525</v>
      </c>
      <c r="R12" s="162">
        <v>0.015449018576767512</v>
      </c>
      <c r="S12" s="162">
        <v>0.0035987144812681766</v>
      </c>
      <c r="T12" s="162">
        <v>0.04434560156730627</v>
      </c>
      <c r="U12" s="162">
        <v>0.003072182500074014</v>
      </c>
      <c r="V12" s="162">
        <v>0.0005834962544994532</v>
      </c>
      <c r="W12" s="162">
        <v>0.00531188117201499</v>
      </c>
      <c r="X12" s="162">
        <v>0.00044929420116429164</v>
      </c>
      <c r="Y12" s="162">
        <v>0.0005610516730178992</v>
      </c>
      <c r="Z12" s="162">
        <v>0.00023710233547115416</v>
      </c>
      <c r="AA12" s="162">
        <v>0.0005450285496059532</v>
      </c>
      <c r="AB12" s="162">
        <v>0.0009123703082300356</v>
      </c>
      <c r="AC12" s="162">
        <v>0.0007243911320899681</v>
      </c>
      <c r="AD12" s="162">
        <v>0.0020514224154546254</v>
      </c>
      <c r="AE12" s="162">
        <v>0.04955841940743227</v>
      </c>
      <c r="AF12" s="162">
        <v>0.0016335243064011338</v>
      </c>
      <c r="AG12" s="162">
        <v>0.0020320829320364703</v>
      </c>
      <c r="AH12" s="162">
        <v>0.0030707136215129506</v>
      </c>
      <c r="AI12" s="162">
        <v>0.024309026488425</v>
      </c>
      <c r="AJ12" s="163">
        <v>0.006976444452680155</v>
      </c>
      <c r="AK12" s="46">
        <f t="shared" si="0"/>
        <v>1.3811985505932092</v>
      </c>
      <c r="AL12" s="40">
        <f t="shared" si="1"/>
        <v>1.0837692862966204</v>
      </c>
    </row>
    <row r="13" spans="1:38" ht="13.5">
      <c r="A13" s="31" t="s">
        <v>251</v>
      </c>
      <c r="B13" s="38" t="s">
        <v>312</v>
      </c>
      <c r="C13" s="161">
        <v>0.00037181149105348384</v>
      </c>
      <c r="D13" s="162">
        <v>0.0005786193421191535</v>
      </c>
      <c r="E13" s="162">
        <v>0.0022779276475373635</v>
      </c>
      <c r="F13" s="162">
        <v>0.0013647666486792834</v>
      </c>
      <c r="G13" s="162">
        <v>0.0002188843024174045</v>
      </c>
      <c r="H13" s="162">
        <v>0.0002719329080630219</v>
      </c>
      <c r="I13" s="162">
        <v>0.0005519351792600613</v>
      </c>
      <c r="J13" s="162">
        <v>0.0003989259725577213</v>
      </c>
      <c r="K13" s="162">
        <v>1.0076599940896493</v>
      </c>
      <c r="L13" s="162">
        <v>0.0005933162852140212</v>
      </c>
      <c r="M13" s="162">
        <v>0.0004092713984110775</v>
      </c>
      <c r="N13" s="162">
        <v>0.00026663724369610904</v>
      </c>
      <c r="O13" s="162">
        <v>0.0002276446299217535</v>
      </c>
      <c r="P13" s="162">
        <v>0.00014718578678970886</v>
      </c>
      <c r="Q13" s="162">
        <v>0.00016043799269721345</v>
      </c>
      <c r="R13" s="162">
        <v>0.00011299016310920151</v>
      </c>
      <c r="S13" s="162">
        <v>0.00011676892142844951</v>
      </c>
      <c r="T13" s="162">
        <v>0.00019767971011898196</v>
      </c>
      <c r="U13" s="162">
        <v>0.0005343341559653548</v>
      </c>
      <c r="V13" s="162">
        <v>0.0006188545734446525</v>
      </c>
      <c r="W13" s="162">
        <v>0.0004192230510402385</v>
      </c>
      <c r="X13" s="162">
        <v>0.00016235922825999193</v>
      </c>
      <c r="Y13" s="162">
        <v>0.00010167848259877309</v>
      </c>
      <c r="Z13" s="162">
        <v>5.977601831669796E-05</v>
      </c>
      <c r="AA13" s="162">
        <v>0.0038931718701323936</v>
      </c>
      <c r="AB13" s="162">
        <v>0.00013970680749712458</v>
      </c>
      <c r="AC13" s="162">
        <v>0.00024973272491657264</v>
      </c>
      <c r="AD13" s="162">
        <v>0.00021294959599202435</v>
      </c>
      <c r="AE13" s="162">
        <v>0.00020794194459835955</v>
      </c>
      <c r="AF13" s="162">
        <v>0.00023528077685967466</v>
      </c>
      <c r="AG13" s="162">
        <v>0.00012478537387101757</v>
      </c>
      <c r="AH13" s="162">
        <v>0.00025587844617435687</v>
      </c>
      <c r="AI13" s="162">
        <v>0.00024083414669479495</v>
      </c>
      <c r="AJ13" s="163">
        <v>0.00040129157867873445</v>
      </c>
      <c r="AK13" s="46">
        <f t="shared" si="0"/>
        <v>1.0237845284877645</v>
      </c>
      <c r="AL13" s="40">
        <f t="shared" si="1"/>
        <v>0.8033213090791101</v>
      </c>
    </row>
    <row r="14" spans="1:38" ht="13.5">
      <c r="A14" s="31" t="s">
        <v>254</v>
      </c>
      <c r="B14" s="38" t="s">
        <v>313</v>
      </c>
      <c r="C14" s="161">
        <v>0.0008337747036348727</v>
      </c>
      <c r="D14" s="162">
        <v>0.0004015691756792949</v>
      </c>
      <c r="E14" s="162">
        <v>0.00010690169908764621</v>
      </c>
      <c r="F14" s="162">
        <v>0.0002694143780823438</v>
      </c>
      <c r="G14" s="162">
        <v>0.0009730528343726131</v>
      </c>
      <c r="H14" s="162">
        <v>0.00044256997237300056</v>
      </c>
      <c r="I14" s="162">
        <v>0.0029969674439415473</v>
      </c>
      <c r="J14" s="162">
        <v>0.004263895487203101</v>
      </c>
      <c r="K14" s="162">
        <v>0.00582525095329451</v>
      </c>
      <c r="L14" s="162">
        <v>1.0325886784902192</v>
      </c>
      <c r="M14" s="162">
        <v>0.012419546228720732</v>
      </c>
      <c r="N14" s="162">
        <v>0.0015298964591922372</v>
      </c>
      <c r="O14" s="162">
        <v>0.0019079121718647031</v>
      </c>
      <c r="P14" s="162">
        <v>0.0021865998948500955</v>
      </c>
      <c r="Q14" s="162">
        <v>0.00510816061839749</v>
      </c>
      <c r="R14" s="162">
        <v>0.001101699455816711</v>
      </c>
      <c r="S14" s="162">
        <v>0.004403583111200538</v>
      </c>
      <c r="T14" s="162">
        <v>0.0015354850217008933</v>
      </c>
      <c r="U14" s="162">
        <v>0.019008714904300856</v>
      </c>
      <c r="V14" s="162">
        <v>0.0004631995478058441</v>
      </c>
      <c r="W14" s="162">
        <v>0.001650692076867999</v>
      </c>
      <c r="X14" s="162">
        <v>0.0003441204101497571</v>
      </c>
      <c r="Y14" s="162">
        <v>0.00018093116441403903</v>
      </c>
      <c r="Z14" s="162">
        <v>0.0009330283021727942</v>
      </c>
      <c r="AA14" s="162">
        <v>0.00025423429886717986</v>
      </c>
      <c r="AB14" s="162">
        <v>0.00030659597306644036</v>
      </c>
      <c r="AC14" s="162">
        <v>0.0004531337966172897</v>
      </c>
      <c r="AD14" s="162">
        <v>0.0007469830868142177</v>
      </c>
      <c r="AE14" s="162">
        <v>0.0007780718261956761</v>
      </c>
      <c r="AF14" s="162">
        <v>0.0006627253393077633</v>
      </c>
      <c r="AG14" s="162">
        <v>0.0005412090950733254</v>
      </c>
      <c r="AH14" s="162">
        <v>0.0011815533782032052</v>
      </c>
      <c r="AI14" s="162">
        <v>0.0015050048329196945</v>
      </c>
      <c r="AJ14" s="163">
        <v>0.0025375273567335406</v>
      </c>
      <c r="AK14" s="46">
        <f t="shared" si="0"/>
        <v>1.1104426834891414</v>
      </c>
      <c r="AL14" s="40">
        <f t="shared" si="1"/>
        <v>0.8713183734818261</v>
      </c>
    </row>
    <row r="15" spans="1:38" ht="13.5">
      <c r="A15" s="31" t="s">
        <v>256</v>
      </c>
      <c r="B15" s="38" t="s">
        <v>314</v>
      </c>
      <c r="C15" s="161">
        <v>8.450147863963672E-05</v>
      </c>
      <c r="D15" s="162">
        <v>5.248159992833457E-05</v>
      </c>
      <c r="E15" s="162">
        <v>6.91935487752457E-05</v>
      </c>
      <c r="F15" s="162">
        <v>0.0003733260740443206</v>
      </c>
      <c r="G15" s="162">
        <v>0.00018569070179426603</v>
      </c>
      <c r="H15" s="162">
        <v>7.055430907382653E-05</v>
      </c>
      <c r="I15" s="162">
        <v>0.0015265926580483962</v>
      </c>
      <c r="J15" s="162">
        <v>0.0002633943131197305</v>
      </c>
      <c r="K15" s="162">
        <v>0.0001527115168729246</v>
      </c>
      <c r="L15" s="162">
        <v>0.0024640588857869636</v>
      </c>
      <c r="M15" s="162">
        <v>1.0373293623683058</v>
      </c>
      <c r="N15" s="162">
        <v>6.367619734304177E-05</v>
      </c>
      <c r="O15" s="162">
        <v>0.027611829850703113</v>
      </c>
      <c r="P15" s="162">
        <v>0.013375594506713797</v>
      </c>
      <c r="Q15" s="162">
        <v>0.0024875215761476204</v>
      </c>
      <c r="R15" s="162">
        <v>0.008735532441647133</v>
      </c>
      <c r="S15" s="162">
        <v>0.0014492773786040146</v>
      </c>
      <c r="T15" s="162">
        <v>0.0008330856251174734</v>
      </c>
      <c r="U15" s="162">
        <v>0.003984160002850079</v>
      </c>
      <c r="V15" s="162">
        <v>0.00010806841884243569</v>
      </c>
      <c r="W15" s="162">
        <v>0.00023634166032544555</v>
      </c>
      <c r="X15" s="162">
        <v>8.157648543021135E-05</v>
      </c>
      <c r="Y15" s="162">
        <v>4.6197983633876775E-05</v>
      </c>
      <c r="Z15" s="162">
        <v>0.00019861791264435915</v>
      </c>
      <c r="AA15" s="162">
        <v>8.530317281414599E-05</v>
      </c>
      <c r="AB15" s="162">
        <v>6.597043900294491E-05</v>
      </c>
      <c r="AC15" s="162">
        <v>0.0001363393756507153</v>
      </c>
      <c r="AD15" s="162">
        <v>7.234867981605651E-05</v>
      </c>
      <c r="AE15" s="162">
        <v>6.174643760208051E-05</v>
      </c>
      <c r="AF15" s="162">
        <v>7.136009935018965E-05</v>
      </c>
      <c r="AG15" s="162">
        <v>0.00014891090447651333</v>
      </c>
      <c r="AH15" s="162">
        <v>9.27552141065609E-05</v>
      </c>
      <c r="AI15" s="162">
        <v>0.00030436462773896254</v>
      </c>
      <c r="AJ15" s="163">
        <v>0.0009471237726875726</v>
      </c>
      <c r="AK15" s="46">
        <f t="shared" si="0"/>
        <v>1.1037695702176373</v>
      </c>
      <c r="AL15" s="40">
        <f t="shared" si="1"/>
        <v>0.8660822579323793</v>
      </c>
    </row>
    <row r="16" spans="1:38" ht="13.5">
      <c r="A16" s="31" t="s">
        <v>258</v>
      </c>
      <c r="B16" s="38" t="s">
        <v>315</v>
      </c>
      <c r="C16" s="161">
        <v>2.0276180309466546E-05</v>
      </c>
      <c r="D16" s="162">
        <v>7.432442184924313E-06</v>
      </c>
      <c r="E16" s="162">
        <v>1.1055772180714061E-05</v>
      </c>
      <c r="F16" s="162">
        <v>3.0383476661489214E-05</v>
      </c>
      <c r="G16" s="162">
        <v>8.552987335719352E-05</v>
      </c>
      <c r="H16" s="162">
        <v>3.217325606965624E-05</v>
      </c>
      <c r="I16" s="162">
        <v>0.00013649605931273935</v>
      </c>
      <c r="J16" s="162">
        <v>0.00048201720630855043</v>
      </c>
      <c r="K16" s="162">
        <v>2.254956489099432E-05</v>
      </c>
      <c r="L16" s="162">
        <v>0.0001258735494471192</v>
      </c>
      <c r="M16" s="162">
        <v>0.0006041498304676238</v>
      </c>
      <c r="N16" s="162">
        <v>1.0072957179052904</v>
      </c>
      <c r="O16" s="162">
        <v>0.002206589465534912</v>
      </c>
      <c r="P16" s="162">
        <v>0.0014756217846466693</v>
      </c>
      <c r="Q16" s="162">
        <v>0.00473486714757674</v>
      </c>
      <c r="R16" s="162">
        <v>0.0005505111792129459</v>
      </c>
      <c r="S16" s="162">
        <v>0.0010712461289608427</v>
      </c>
      <c r="T16" s="162">
        <v>0.0004698073067006888</v>
      </c>
      <c r="U16" s="162">
        <v>0.00035870991013488166</v>
      </c>
      <c r="V16" s="162">
        <v>5.968467329527474E-05</v>
      </c>
      <c r="W16" s="162">
        <v>3.1916518924155725E-05</v>
      </c>
      <c r="X16" s="162">
        <v>1.2019199639209208E-05</v>
      </c>
      <c r="Y16" s="162">
        <v>1.030983186489231E-05</v>
      </c>
      <c r="Z16" s="162">
        <v>1.9076429631870524E-05</v>
      </c>
      <c r="AA16" s="162">
        <v>1.1520881599477966E-05</v>
      </c>
      <c r="AB16" s="162">
        <v>1.408347164371747E-05</v>
      </c>
      <c r="AC16" s="162">
        <v>2.8234976314944076E-05</v>
      </c>
      <c r="AD16" s="162">
        <v>1.3716006268271018E-05</v>
      </c>
      <c r="AE16" s="162">
        <v>7.7381364083419E-05</v>
      </c>
      <c r="AF16" s="162">
        <v>1.9841242496682672E-05</v>
      </c>
      <c r="AG16" s="162">
        <v>5.8466354394964796E-05</v>
      </c>
      <c r="AH16" s="162">
        <v>3.033983634577003E-05</v>
      </c>
      <c r="AI16" s="162">
        <v>8.260832417959564E-05</v>
      </c>
      <c r="AJ16" s="163">
        <v>0.00018151662003323846</v>
      </c>
      <c r="AK16" s="46">
        <f t="shared" si="0"/>
        <v>1.0203717237699643</v>
      </c>
      <c r="AL16" s="40">
        <f t="shared" si="1"/>
        <v>0.8006434225929917</v>
      </c>
    </row>
    <row r="17" spans="1:38" ht="13.5">
      <c r="A17" s="31" t="s">
        <v>260</v>
      </c>
      <c r="B17" s="38" t="s">
        <v>316</v>
      </c>
      <c r="C17" s="161">
        <v>0.0013299690783626875</v>
      </c>
      <c r="D17" s="162">
        <v>0.0011178026110390115</v>
      </c>
      <c r="E17" s="162">
        <v>0.0008346030260747318</v>
      </c>
      <c r="F17" s="162">
        <v>0.009344890968430773</v>
      </c>
      <c r="G17" s="162">
        <v>0.0057318466747641435</v>
      </c>
      <c r="H17" s="162">
        <v>0.001407582691501677</v>
      </c>
      <c r="I17" s="162">
        <v>0.007767575920866409</v>
      </c>
      <c r="J17" s="162">
        <v>0.006742051065736301</v>
      </c>
      <c r="K17" s="162">
        <v>0.00293995656541228</v>
      </c>
      <c r="L17" s="162">
        <v>0.006582507214739951</v>
      </c>
      <c r="M17" s="162">
        <v>0.0009274985808329205</v>
      </c>
      <c r="N17" s="162">
        <v>0.0008626114687455667</v>
      </c>
      <c r="O17" s="162">
        <v>1.0329052302599273</v>
      </c>
      <c r="P17" s="162">
        <v>0.018041240707297342</v>
      </c>
      <c r="Q17" s="162">
        <v>0.010131086618052043</v>
      </c>
      <c r="R17" s="162">
        <v>0.01781032589032231</v>
      </c>
      <c r="S17" s="162">
        <v>0.007505100776983326</v>
      </c>
      <c r="T17" s="162">
        <v>0.005021567370570112</v>
      </c>
      <c r="U17" s="162">
        <v>0.03574849149459771</v>
      </c>
      <c r="V17" s="162">
        <v>0.0012545847798734893</v>
      </c>
      <c r="W17" s="162">
        <v>0.0018325308648265636</v>
      </c>
      <c r="X17" s="162">
        <v>0.0015921917849814472</v>
      </c>
      <c r="Y17" s="162">
        <v>0.0004067363653469087</v>
      </c>
      <c r="Z17" s="162">
        <v>0.0018754206538039101</v>
      </c>
      <c r="AA17" s="162">
        <v>0.0010863129337825585</v>
      </c>
      <c r="AB17" s="162">
        <v>0.0006945683302445421</v>
      </c>
      <c r="AC17" s="162">
        <v>0.002398407715764034</v>
      </c>
      <c r="AD17" s="162">
        <v>0.0006594535172809491</v>
      </c>
      <c r="AE17" s="162">
        <v>0.0008834465902510601</v>
      </c>
      <c r="AF17" s="162">
        <v>0.0012478412686435644</v>
      </c>
      <c r="AG17" s="162">
        <v>0.0013731125975580379</v>
      </c>
      <c r="AH17" s="162">
        <v>0.001739661408937958</v>
      </c>
      <c r="AI17" s="162">
        <v>0.0016785382876325927</v>
      </c>
      <c r="AJ17" s="163">
        <v>0.0034684755338209115</v>
      </c>
      <c r="AK17" s="46">
        <f t="shared" si="0"/>
        <v>1.1949432216170053</v>
      </c>
      <c r="AL17" s="40">
        <f t="shared" si="1"/>
        <v>0.9376224453034937</v>
      </c>
    </row>
    <row r="18" spans="1:38" ht="13.5">
      <c r="A18" s="31" t="s">
        <v>262</v>
      </c>
      <c r="B18" s="38" t="s">
        <v>317</v>
      </c>
      <c r="C18" s="161">
        <v>6.264965080283795E-05</v>
      </c>
      <c r="D18" s="162">
        <v>6.000337758517031E-05</v>
      </c>
      <c r="E18" s="162">
        <v>4.789026684820138E-05</v>
      </c>
      <c r="F18" s="162">
        <v>0.0005039632107574956</v>
      </c>
      <c r="G18" s="162">
        <v>7.817546728543005E-05</v>
      </c>
      <c r="H18" s="162">
        <v>8.731372174170535E-05</v>
      </c>
      <c r="I18" s="162">
        <v>0.0003497504651108713</v>
      </c>
      <c r="J18" s="162">
        <v>0.00014756467981160521</v>
      </c>
      <c r="K18" s="162">
        <v>0.00011536181945683442</v>
      </c>
      <c r="L18" s="162">
        <v>0.0002452598778323095</v>
      </c>
      <c r="M18" s="162">
        <v>9.68000737444068E-05</v>
      </c>
      <c r="N18" s="162">
        <v>7.029581529634131E-05</v>
      </c>
      <c r="O18" s="162">
        <v>0.00025484396642730454</v>
      </c>
      <c r="P18" s="162">
        <v>1.0101691679285887</v>
      </c>
      <c r="Q18" s="162">
        <v>0.00039444910315717036</v>
      </c>
      <c r="R18" s="162">
        <v>0.0017554790544289291</v>
      </c>
      <c r="S18" s="162">
        <v>0.0006770935629669078</v>
      </c>
      <c r="T18" s="162">
        <v>0.00028005010875138073</v>
      </c>
      <c r="U18" s="162">
        <v>0.0006707676329650309</v>
      </c>
      <c r="V18" s="162">
        <v>0.0001888402707671634</v>
      </c>
      <c r="W18" s="162">
        <v>0.00048762103236899067</v>
      </c>
      <c r="X18" s="162">
        <v>0.00014880687940647475</v>
      </c>
      <c r="Y18" s="162">
        <v>0.00024456389641694333</v>
      </c>
      <c r="Z18" s="162">
        <v>8.031857603954594E-05</v>
      </c>
      <c r="AA18" s="162">
        <v>0.0002654038091756328</v>
      </c>
      <c r="AB18" s="162">
        <v>0.0002241875994550397</v>
      </c>
      <c r="AC18" s="162">
        <v>0.00015568025769004975</v>
      </c>
      <c r="AD18" s="162">
        <v>0.00010755042963119385</v>
      </c>
      <c r="AE18" s="162">
        <v>0.00011307042432382827</v>
      </c>
      <c r="AF18" s="162">
        <v>0.0001748650954389716</v>
      </c>
      <c r="AG18" s="162">
        <v>0.002953407604069592</v>
      </c>
      <c r="AH18" s="162">
        <v>0.00012650939474209144</v>
      </c>
      <c r="AI18" s="162">
        <v>0.003302420227709379</v>
      </c>
      <c r="AJ18" s="163">
        <v>0.00018970347414403238</v>
      </c>
      <c r="AK18" s="46">
        <f t="shared" si="0"/>
        <v>1.024829828754938</v>
      </c>
      <c r="AL18" s="40">
        <f t="shared" si="1"/>
        <v>0.8041415128970434</v>
      </c>
    </row>
    <row r="19" spans="1:38" ht="13.5">
      <c r="A19" s="31" t="s">
        <v>264</v>
      </c>
      <c r="B19" s="38" t="s">
        <v>318</v>
      </c>
      <c r="C19" s="161">
        <v>0.0002369934614916184</v>
      </c>
      <c r="D19" s="162">
        <v>0.00014222713965899886</v>
      </c>
      <c r="E19" s="162">
        <v>0.0008158376653591861</v>
      </c>
      <c r="F19" s="162">
        <v>0.00047509767979151156</v>
      </c>
      <c r="G19" s="162">
        <v>0.00025322700441605446</v>
      </c>
      <c r="H19" s="162">
        <v>0.000270899024639463</v>
      </c>
      <c r="I19" s="162">
        <v>0.00042769510310260557</v>
      </c>
      <c r="J19" s="162">
        <v>0.0005242274478994101</v>
      </c>
      <c r="K19" s="162">
        <v>0.0003993002603408795</v>
      </c>
      <c r="L19" s="162">
        <v>0.00046048939499158</v>
      </c>
      <c r="M19" s="162">
        <v>0.00031479939847457207</v>
      </c>
      <c r="N19" s="162">
        <v>0.00024179087949214564</v>
      </c>
      <c r="O19" s="162">
        <v>0.0011750730276410286</v>
      </c>
      <c r="P19" s="162">
        <v>0.004626863830731485</v>
      </c>
      <c r="Q19" s="162">
        <v>1.0577900652568726</v>
      </c>
      <c r="R19" s="162">
        <v>0.010519575778516234</v>
      </c>
      <c r="S19" s="162">
        <v>0.026446232963465818</v>
      </c>
      <c r="T19" s="162">
        <v>0.0020655635037519957</v>
      </c>
      <c r="U19" s="162">
        <v>0.006122265388040869</v>
      </c>
      <c r="V19" s="162">
        <v>0.0006161598460227411</v>
      </c>
      <c r="W19" s="162">
        <v>0.0006529708772158891</v>
      </c>
      <c r="X19" s="162">
        <v>0.0005375085694840892</v>
      </c>
      <c r="Y19" s="162">
        <v>0.0007217801642313225</v>
      </c>
      <c r="Z19" s="162">
        <v>0.00042859647341922087</v>
      </c>
      <c r="AA19" s="162">
        <v>0.0008015797032758459</v>
      </c>
      <c r="AB19" s="162">
        <v>0.0011559847876347134</v>
      </c>
      <c r="AC19" s="162">
        <v>0.0022526085185927474</v>
      </c>
      <c r="AD19" s="162">
        <v>0.0008052096499653473</v>
      </c>
      <c r="AE19" s="162">
        <v>0.0003628290109960309</v>
      </c>
      <c r="AF19" s="162">
        <v>0.0005106760507879629</v>
      </c>
      <c r="AG19" s="162">
        <v>0.008082796437284408</v>
      </c>
      <c r="AH19" s="162">
        <v>0.00045441065938926897</v>
      </c>
      <c r="AI19" s="162">
        <v>0.003243173210806285</v>
      </c>
      <c r="AJ19" s="163">
        <v>0.0018556220061659667</v>
      </c>
      <c r="AK19" s="46">
        <f t="shared" si="0"/>
        <v>1.1357901301739504</v>
      </c>
      <c r="AL19" s="40">
        <f t="shared" si="1"/>
        <v>0.8912074648736745</v>
      </c>
    </row>
    <row r="20" spans="1:38" ht="13.5">
      <c r="A20" s="31" t="s">
        <v>266</v>
      </c>
      <c r="B20" s="38" t="s">
        <v>319</v>
      </c>
      <c r="C20" s="161">
        <v>3.270880491905795E-05</v>
      </c>
      <c r="D20" s="162">
        <v>2.6931895800026307E-05</v>
      </c>
      <c r="E20" s="162">
        <v>0.0019532462618748587</v>
      </c>
      <c r="F20" s="162">
        <v>0.00010805090980917572</v>
      </c>
      <c r="G20" s="162">
        <v>3.7866736551572744E-05</v>
      </c>
      <c r="H20" s="162">
        <v>3.880499732598369E-05</v>
      </c>
      <c r="I20" s="162">
        <v>5.001655845184118E-05</v>
      </c>
      <c r="J20" s="162">
        <v>6.655049787711186E-05</v>
      </c>
      <c r="K20" s="162">
        <v>5.4629662035399864E-05</v>
      </c>
      <c r="L20" s="162">
        <v>6.213703850337743E-05</v>
      </c>
      <c r="M20" s="162">
        <v>3.7092471304410114E-05</v>
      </c>
      <c r="N20" s="162">
        <v>3.258020812916531E-05</v>
      </c>
      <c r="O20" s="162">
        <v>5.1322950157723714E-05</v>
      </c>
      <c r="P20" s="162">
        <v>4.204928088494299E-05</v>
      </c>
      <c r="Q20" s="162">
        <v>5.941191754379492E-05</v>
      </c>
      <c r="R20" s="162">
        <v>1.005263947301061</v>
      </c>
      <c r="S20" s="162">
        <v>4.6881101023090176E-05</v>
      </c>
      <c r="T20" s="162">
        <v>4.645400030543813E-05</v>
      </c>
      <c r="U20" s="162">
        <v>8.711605240307953E-05</v>
      </c>
      <c r="V20" s="162">
        <v>8.422357988874488E-05</v>
      </c>
      <c r="W20" s="162">
        <v>7.305877767701272E-05</v>
      </c>
      <c r="X20" s="162">
        <v>6.456202210973834E-05</v>
      </c>
      <c r="Y20" s="162">
        <v>0.00010958985936420925</v>
      </c>
      <c r="Z20" s="162">
        <v>2.6900477672982376E-05</v>
      </c>
      <c r="AA20" s="162">
        <v>0.0002658148037025317</v>
      </c>
      <c r="AB20" s="162">
        <v>0.00010151449784273301</v>
      </c>
      <c r="AC20" s="162">
        <v>0.0006428755222522541</v>
      </c>
      <c r="AD20" s="162">
        <v>4.252154241062016E-05</v>
      </c>
      <c r="AE20" s="162">
        <v>4.814618863270249E-05</v>
      </c>
      <c r="AF20" s="162">
        <v>7.505554923753141E-05</v>
      </c>
      <c r="AG20" s="162">
        <v>0.001396228226082482</v>
      </c>
      <c r="AH20" s="162">
        <v>4.678452850657172E-05</v>
      </c>
      <c r="AI20" s="162">
        <v>2.5140820445652253E-05</v>
      </c>
      <c r="AJ20" s="163">
        <v>0.00020115718066230287</v>
      </c>
      <c r="AK20" s="46">
        <f t="shared" si="0"/>
        <v>1.0113013722224489</v>
      </c>
      <c r="AL20" s="40">
        <f t="shared" si="1"/>
        <v>0.7935262934743083</v>
      </c>
    </row>
    <row r="21" spans="1:38" ht="13.5">
      <c r="A21" s="31" t="s">
        <v>268</v>
      </c>
      <c r="B21" s="38" t="s">
        <v>167</v>
      </c>
      <c r="C21" s="161">
        <v>4.116279565844581E-06</v>
      </c>
      <c r="D21" s="162">
        <v>8.99031041105257E-07</v>
      </c>
      <c r="E21" s="162">
        <v>1.2908479610710201E-06</v>
      </c>
      <c r="F21" s="162">
        <v>2.2541373359636166E-06</v>
      </c>
      <c r="G21" s="162">
        <v>2.499443841051881E-06</v>
      </c>
      <c r="H21" s="162">
        <v>1.8898411500361646E-06</v>
      </c>
      <c r="I21" s="162">
        <v>4.494405270674109E-06</v>
      </c>
      <c r="J21" s="162">
        <v>3.72624903306019E-06</v>
      </c>
      <c r="K21" s="162">
        <v>2.4521993284898304E-06</v>
      </c>
      <c r="L21" s="162">
        <v>2.2274889647877373E-06</v>
      </c>
      <c r="M21" s="162">
        <v>1.6333818167961868E-06</v>
      </c>
      <c r="N21" s="162">
        <v>1.3485791987835938E-06</v>
      </c>
      <c r="O21" s="162">
        <v>3.34827824022519E-06</v>
      </c>
      <c r="P21" s="162">
        <v>5.2703206608774495E-05</v>
      </c>
      <c r="Q21" s="162">
        <v>1.9592550156989492E-05</v>
      </c>
      <c r="R21" s="162">
        <v>4.727712941278794E-05</v>
      </c>
      <c r="S21" s="162">
        <v>1.004053734631475</v>
      </c>
      <c r="T21" s="162">
        <v>8.693926633934097E-06</v>
      </c>
      <c r="U21" s="162">
        <v>8.344177379913866E-06</v>
      </c>
      <c r="V21" s="162">
        <v>2.3309969980148643E-06</v>
      </c>
      <c r="W21" s="162">
        <v>3.3606186039622763E-06</v>
      </c>
      <c r="X21" s="162">
        <v>3.702286748298251E-05</v>
      </c>
      <c r="Y21" s="162">
        <v>4.62539255996667E-06</v>
      </c>
      <c r="Z21" s="162">
        <v>1.0451531858416592E-06</v>
      </c>
      <c r="AA21" s="162">
        <v>3.864896841456352E-06</v>
      </c>
      <c r="AB21" s="162">
        <v>3.6636792953662335E-06</v>
      </c>
      <c r="AC21" s="162">
        <v>1.8641006514211405E-05</v>
      </c>
      <c r="AD21" s="162">
        <v>1.5083910704796377E-06</v>
      </c>
      <c r="AE21" s="162">
        <v>0.0002081798755751486</v>
      </c>
      <c r="AF21" s="162">
        <v>2.4060229105015924E-06</v>
      </c>
      <c r="AG21" s="162">
        <v>3.358001006492421E-05</v>
      </c>
      <c r="AH21" s="162">
        <v>9.822183079417825E-06</v>
      </c>
      <c r="AI21" s="162">
        <v>4.8458929617793845E-06</v>
      </c>
      <c r="AJ21" s="163">
        <v>6.347657360395828E-06</v>
      </c>
      <c r="AK21" s="46">
        <f t="shared" si="0"/>
        <v>1.0045637704289196</v>
      </c>
      <c r="AL21" s="40">
        <f t="shared" si="1"/>
        <v>0.7882395764530749</v>
      </c>
    </row>
    <row r="22" spans="1:38" ht="13.5">
      <c r="A22" s="31" t="s">
        <v>253</v>
      </c>
      <c r="B22" s="38" t="s">
        <v>320</v>
      </c>
      <c r="C22" s="161">
        <v>0.001885833396807618</v>
      </c>
      <c r="D22" s="162">
        <v>0.002263830569681037</v>
      </c>
      <c r="E22" s="162">
        <v>0.003994758384040802</v>
      </c>
      <c r="F22" s="162">
        <v>0.0026958113339633134</v>
      </c>
      <c r="G22" s="162">
        <v>0.004018134575935441</v>
      </c>
      <c r="H22" s="162">
        <v>0.005527757249706536</v>
      </c>
      <c r="I22" s="162">
        <v>0.006322520187025415</v>
      </c>
      <c r="J22" s="162">
        <v>0.006010815465227506</v>
      </c>
      <c r="K22" s="162">
        <v>0.0012534289273303414</v>
      </c>
      <c r="L22" s="162">
        <v>0.0033738812220385776</v>
      </c>
      <c r="M22" s="162">
        <v>0.021867158519140437</v>
      </c>
      <c r="N22" s="162">
        <v>0.009402309121168115</v>
      </c>
      <c r="O22" s="162">
        <v>0.002817428704450597</v>
      </c>
      <c r="P22" s="162">
        <v>0.003704174908525623</v>
      </c>
      <c r="Q22" s="162">
        <v>0.011635469617772147</v>
      </c>
      <c r="R22" s="162">
        <v>0.0042087980468093955</v>
      </c>
      <c r="S22" s="162">
        <v>0.009270863368141891</v>
      </c>
      <c r="T22" s="162">
        <v>1.0254498781880954</v>
      </c>
      <c r="U22" s="162">
        <v>0.0040679163265524235</v>
      </c>
      <c r="V22" s="162">
        <v>0.002579049892119417</v>
      </c>
      <c r="W22" s="162">
        <v>0.006435030294691926</v>
      </c>
      <c r="X22" s="162">
        <v>0.0030552946204542033</v>
      </c>
      <c r="Y22" s="162">
        <v>0.004910966479675979</v>
      </c>
      <c r="Z22" s="162">
        <v>0.0006198071701218917</v>
      </c>
      <c r="AA22" s="162">
        <v>0.0018928392625915274</v>
      </c>
      <c r="AB22" s="162">
        <v>0.0032348525102200466</v>
      </c>
      <c r="AC22" s="162">
        <v>0.004514059878955465</v>
      </c>
      <c r="AD22" s="162">
        <v>0.005548911255770074</v>
      </c>
      <c r="AE22" s="162">
        <v>0.00241397446571199</v>
      </c>
      <c r="AF22" s="162">
        <v>0.01126862566484469</v>
      </c>
      <c r="AG22" s="162">
        <v>0.007469304556448174</v>
      </c>
      <c r="AH22" s="162">
        <v>0.0031008743647835527</v>
      </c>
      <c r="AI22" s="162">
        <v>0.023194826440072296</v>
      </c>
      <c r="AJ22" s="163">
        <v>0.005694721423891586</v>
      </c>
      <c r="AK22" s="46">
        <f t="shared" si="0"/>
        <v>1.2157039063927657</v>
      </c>
      <c r="AL22" s="40">
        <f t="shared" si="1"/>
        <v>0.9539124946326011</v>
      </c>
    </row>
    <row r="23" spans="1:38" ht="13.5">
      <c r="A23" s="31" t="s">
        <v>271</v>
      </c>
      <c r="B23" s="38" t="s">
        <v>321</v>
      </c>
      <c r="C23" s="161">
        <v>0.00844947553029923</v>
      </c>
      <c r="D23" s="162">
        <v>0.003854732680958737</v>
      </c>
      <c r="E23" s="162">
        <v>0.0014823576792245578</v>
      </c>
      <c r="F23" s="162">
        <v>0.008926984155719872</v>
      </c>
      <c r="G23" s="162">
        <v>0.003199488668951215</v>
      </c>
      <c r="H23" s="162">
        <v>0.005432751107372693</v>
      </c>
      <c r="I23" s="162">
        <v>0.00988614382217445</v>
      </c>
      <c r="J23" s="162">
        <v>0.009584789437813773</v>
      </c>
      <c r="K23" s="162">
        <v>0.01710846685828673</v>
      </c>
      <c r="L23" s="162">
        <v>0.022688212260930946</v>
      </c>
      <c r="M23" s="162">
        <v>0.011069873197973111</v>
      </c>
      <c r="N23" s="162">
        <v>0.008283872348936183</v>
      </c>
      <c r="O23" s="162">
        <v>0.012115251236275092</v>
      </c>
      <c r="P23" s="162">
        <v>0.004318674665946845</v>
      </c>
      <c r="Q23" s="162">
        <v>0.007152620222628701</v>
      </c>
      <c r="R23" s="162">
        <v>0.004637673478951165</v>
      </c>
      <c r="S23" s="162">
        <v>0.005488070577442615</v>
      </c>
      <c r="T23" s="162">
        <v>0.0053198554152475005</v>
      </c>
      <c r="U23" s="162">
        <v>1.0032985952343023</v>
      </c>
      <c r="V23" s="162">
        <v>0.02066581958387358</v>
      </c>
      <c r="W23" s="162">
        <v>0.03653018741018751</v>
      </c>
      <c r="X23" s="162">
        <v>0.008053386751125312</v>
      </c>
      <c r="Y23" s="162">
        <v>0.0056619681896311926</v>
      </c>
      <c r="Z23" s="162">
        <v>0.04765106051506848</v>
      </c>
      <c r="AA23" s="162">
        <v>0.007144854509258742</v>
      </c>
      <c r="AB23" s="162">
        <v>0.010580963980749923</v>
      </c>
      <c r="AC23" s="162">
        <v>0.01750473097784791</v>
      </c>
      <c r="AD23" s="162">
        <v>0.014059573907564092</v>
      </c>
      <c r="AE23" s="162">
        <v>0.00810561875245235</v>
      </c>
      <c r="AF23" s="162">
        <v>0.004370135286838992</v>
      </c>
      <c r="AG23" s="162">
        <v>0.00459588161721898</v>
      </c>
      <c r="AH23" s="162">
        <v>0.00971164259913001</v>
      </c>
      <c r="AI23" s="162">
        <v>0.0027920931345423836</v>
      </c>
      <c r="AJ23" s="163">
        <v>0.006552819701220052</v>
      </c>
      <c r="AK23" s="46">
        <f t="shared" si="0"/>
        <v>1.3562786254961454</v>
      </c>
      <c r="AL23" s="40">
        <f t="shared" si="1"/>
        <v>1.0642156533845306</v>
      </c>
    </row>
    <row r="24" spans="1:38" ht="13.5">
      <c r="A24" s="31" t="s">
        <v>273</v>
      </c>
      <c r="B24" s="38" t="s">
        <v>322</v>
      </c>
      <c r="C24" s="161">
        <v>0.00787436639616855</v>
      </c>
      <c r="D24" s="162">
        <v>0.007377489060459175</v>
      </c>
      <c r="E24" s="162">
        <v>0.004096944977689907</v>
      </c>
      <c r="F24" s="162">
        <v>0.018724483315397576</v>
      </c>
      <c r="G24" s="162">
        <v>0.01100112623897869</v>
      </c>
      <c r="H24" s="162">
        <v>0.019087243976647905</v>
      </c>
      <c r="I24" s="162">
        <v>0.04537055756553095</v>
      </c>
      <c r="J24" s="162">
        <v>0.03837796994225225</v>
      </c>
      <c r="K24" s="162">
        <v>0.023704525454555845</v>
      </c>
      <c r="L24" s="162">
        <v>0.023657103698519946</v>
      </c>
      <c r="M24" s="162">
        <v>0.09406985977641853</v>
      </c>
      <c r="N24" s="162">
        <v>0.03828291678380506</v>
      </c>
      <c r="O24" s="162">
        <v>0.025196282880611928</v>
      </c>
      <c r="P24" s="162">
        <v>0.01815525643014657</v>
      </c>
      <c r="Q24" s="162">
        <v>0.02320885403113174</v>
      </c>
      <c r="R24" s="162">
        <v>0.012309998333319383</v>
      </c>
      <c r="S24" s="162">
        <v>0.014578420515372418</v>
      </c>
      <c r="T24" s="162">
        <v>0.02148495532797587</v>
      </c>
      <c r="U24" s="162">
        <v>0.007729483789722581</v>
      </c>
      <c r="V24" s="162">
        <v>1.0405305551562802</v>
      </c>
      <c r="W24" s="162">
        <v>0.0569193742887263</v>
      </c>
      <c r="X24" s="162">
        <v>0.01411134045717696</v>
      </c>
      <c r="Y24" s="162">
        <v>0.005321926873422532</v>
      </c>
      <c r="Z24" s="162">
        <v>0.0027205874047723723</v>
      </c>
      <c r="AA24" s="162">
        <v>0.009367170028948522</v>
      </c>
      <c r="AB24" s="162">
        <v>0.012612435222692354</v>
      </c>
      <c r="AC24" s="162">
        <v>0.013212994665320537</v>
      </c>
      <c r="AD24" s="162">
        <v>0.02322536734483455</v>
      </c>
      <c r="AE24" s="162">
        <v>0.020798468687931424</v>
      </c>
      <c r="AF24" s="162">
        <v>0.006418469884291936</v>
      </c>
      <c r="AG24" s="162">
        <v>0.0091579683162665</v>
      </c>
      <c r="AH24" s="162">
        <v>0.027687528240802672</v>
      </c>
      <c r="AI24" s="162">
        <v>0.00951850917713161</v>
      </c>
      <c r="AJ24" s="163">
        <v>0.010287038155751457</v>
      </c>
      <c r="AK24" s="46">
        <f t="shared" si="0"/>
        <v>1.7161775723990553</v>
      </c>
      <c r="AL24" s="40">
        <f t="shared" si="1"/>
        <v>1.346613448152235</v>
      </c>
    </row>
    <row r="25" spans="1:38" ht="13.5">
      <c r="A25" s="31" t="s">
        <v>275</v>
      </c>
      <c r="B25" s="38" t="s">
        <v>386</v>
      </c>
      <c r="C25" s="161">
        <v>0.000929354247253863</v>
      </c>
      <c r="D25" s="162">
        <v>0.00045761887382610037</v>
      </c>
      <c r="E25" s="162">
        <v>0.0004087542570989181</v>
      </c>
      <c r="F25" s="162">
        <v>0.0030392300122922193</v>
      </c>
      <c r="G25" s="162">
        <v>0.002148532061208572</v>
      </c>
      <c r="H25" s="162">
        <v>0.0035119527552060635</v>
      </c>
      <c r="I25" s="162">
        <v>0.004150531557254741</v>
      </c>
      <c r="J25" s="162">
        <v>0.005640794383984602</v>
      </c>
      <c r="K25" s="162">
        <v>0.0010101355015167037</v>
      </c>
      <c r="L25" s="162">
        <v>0.004217471415659376</v>
      </c>
      <c r="M25" s="162">
        <v>0.002979772765107876</v>
      </c>
      <c r="N25" s="162">
        <v>0.0015720922953708603</v>
      </c>
      <c r="O25" s="162">
        <v>0.0014611760728927216</v>
      </c>
      <c r="P25" s="162">
        <v>0.0018398422889599328</v>
      </c>
      <c r="Q25" s="162">
        <v>0.0018966791219046087</v>
      </c>
      <c r="R25" s="162">
        <v>0.0012964793790381827</v>
      </c>
      <c r="S25" s="162">
        <v>0.001783616397500777</v>
      </c>
      <c r="T25" s="162">
        <v>0.0015875157874518718</v>
      </c>
      <c r="U25" s="162">
        <v>0.002304824480513583</v>
      </c>
      <c r="V25" s="162">
        <v>0.0048199406863617435</v>
      </c>
      <c r="W25" s="162">
        <v>1.0438289220730685</v>
      </c>
      <c r="X25" s="162">
        <v>0.0022081986724488117</v>
      </c>
      <c r="Y25" s="162">
        <v>0.001966929423985674</v>
      </c>
      <c r="Z25" s="162">
        <v>0.0004639759789593132</v>
      </c>
      <c r="AA25" s="162">
        <v>0.0022136938747608992</v>
      </c>
      <c r="AB25" s="162">
        <v>0.00437017333430221</v>
      </c>
      <c r="AC25" s="162">
        <v>0.010183548043594342</v>
      </c>
      <c r="AD25" s="162">
        <v>0.005844335707473492</v>
      </c>
      <c r="AE25" s="162">
        <v>0.006744724402348822</v>
      </c>
      <c r="AF25" s="162">
        <v>0.002291085556797833</v>
      </c>
      <c r="AG25" s="162">
        <v>0.0011572393299882034</v>
      </c>
      <c r="AH25" s="162">
        <v>0.012960347988676037</v>
      </c>
      <c r="AI25" s="162">
        <v>0.0010430885482505896</v>
      </c>
      <c r="AJ25" s="163">
        <v>0.009228225319413853</v>
      </c>
      <c r="AK25" s="46">
        <f t="shared" si="0"/>
        <v>1.151560802594472</v>
      </c>
      <c r="AL25" s="40">
        <f t="shared" si="1"/>
        <v>0.9035820582196245</v>
      </c>
    </row>
    <row r="26" spans="1:38" ht="13.5">
      <c r="A26" s="31" t="s">
        <v>277</v>
      </c>
      <c r="B26" s="38" t="s">
        <v>178</v>
      </c>
      <c r="C26" s="161">
        <v>0.02147797520705602</v>
      </c>
      <c r="D26" s="162">
        <v>0.010298841618900443</v>
      </c>
      <c r="E26" s="162">
        <v>0.019194920983438175</v>
      </c>
      <c r="F26" s="162">
        <v>0.01161518130992079</v>
      </c>
      <c r="G26" s="162">
        <v>0.026627996190135467</v>
      </c>
      <c r="H26" s="162">
        <v>0.023319230679799435</v>
      </c>
      <c r="I26" s="162">
        <v>0.03510568224486137</v>
      </c>
      <c r="J26" s="162">
        <v>0.017678521442213345</v>
      </c>
      <c r="K26" s="162">
        <v>0.03208489686280139</v>
      </c>
      <c r="L26" s="162">
        <v>0.021194586898818268</v>
      </c>
      <c r="M26" s="162">
        <v>0.01590315943281781</v>
      </c>
      <c r="N26" s="162">
        <v>0.014190580214891566</v>
      </c>
      <c r="O26" s="162">
        <v>0.020077434345555558</v>
      </c>
      <c r="P26" s="162">
        <v>0.02027179768756998</v>
      </c>
      <c r="Q26" s="162">
        <v>0.02772519370420275</v>
      </c>
      <c r="R26" s="162">
        <v>0.0252242646666932</v>
      </c>
      <c r="S26" s="162">
        <v>0.02733435865936777</v>
      </c>
      <c r="T26" s="162">
        <v>0.02457761995252665</v>
      </c>
      <c r="U26" s="162">
        <v>0.018430575417698908</v>
      </c>
      <c r="V26" s="162">
        <v>0.004939463507371625</v>
      </c>
      <c r="W26" s="162">
        <v>0.00895620989628658</v>
      </c>
      <c r="X26" s="162">
        <v>1.0068931352328991</v>
      </c>
      <c r="Y26" s="162">
        <v>0.004470871603178438</v>
      </c>
      <c r="Z26" s="162">
        <v>0.001772177341469793</v>
      </c>
      <c r="AA26" s="162">
        <v>0.017928942650083258</v>
      </c>
      <c r="AB26" s="162">
        <v>0.005097281321906419</v>
      </c>
      <c r="AC26" s="162">
        <v>0.00584099204104259</v>
      </c>
      <c r="AD26" s="162">
        <v>0.006885245530570367</v>
      </c>
      <c r="AE26" s="162">
        <v>0.02348790068521419</v>
      </c>
      <c r="AF26" s="162">
        <v>0.014133191328576593</v>
      </c>
      <c r="AG26" s="162">
        <v>0.014757559927294127</v>
      </c>
      <c r="AH26" s="162">
        <v>0.02695132680442851</v>
      </c>
      <c r="AI26" s="162">
        <v>0.1042521448384869</v>
      </c>
      <c r="AJ26" s="163">
        <v>0.013141175323949417</v>
      </c>
      <c r="AK26" s="46">
        <f t="shared" si="0"/>
        <v>1.6718404355520269</v>
      </c>
      <c r="AL26" s="40">
        <f t="shared" si="1"/>
        <v>1.3118239335408113</v>
      </c>
    </row>
    <row r="27" spans="1:38" ht="13.5">
      <c r="A27" s="31" t="s">
        <v>279</v>
      </c>
      <c r="B27" s="38" t="s">
        <v>323</v>
      </c>
      <c r="C27" s="161">
        <v>0.04404779771312889</v>
      </c>
      <c r="D27" s="162">
        <v>0.018452001921074882</v>
      </c>
      <c r="E27" s="162">
        <v>0.02226815265529393</v>
      </c>
      <c r="F27" s="162">
        <v>0.059964567548285316</v>
      </c>
      <c r="G27" s="162">
        <v>0.01579548007085535</v>
      </c>
      <c r="H27" s="162">
        <v>0.03344585739219914</v>
      </c>
      <c r="I27" s="162">
        <v>0.026818077510687835</v>
      </c>
      <c r="J27" s="162">
        <v>0.02230392836747723</v>
      </c>
      <c r="K27" s="162">
        <v>0.012254520602389084</v>
      </c>
      <c r="L27" s="162">
        <v>0.036109665945306485</v>
      </c>
      <c r="M27" s="162">
        <v>0.02298202245321974</v>
      </c>
      <c r="N27" s="162">
        <v>0.0306121651510116</v>
      </c>
      <c r="O27" s="162">
        <v>0.0238363469364063</v>
      </c>
      <c r="P27" s="162">
        <v>0.021047679383744817</v>
      </c>
      <c r="Q27" s="162">
        <v>0.018087795627373258</v>
      </c>
      <c r="R27" s="162">
        <v>0.024523600393607722</v>
      </c>
      <c r="S27" s="162">
        <v>0.02637334738058426</v>
      </c>
      <c r="T27" s="162">
        <v>0.02000614545946868</v>
      </c>
      <c r="U27" s="162">
        <v>0.01537975524351438</v>
      </c>
      <c r="V27" s="162">
        <v>0.039603330219763644</v>
      </c>
      <c r="W27" s="162">
        <v>0.018824851136035096</v>
      </c>
      <c r="X27" s="162">
        <v>0.0479531182473494</v>
      </c>
      <c r="Y27" s="162">
        <v>1.077160365466305</v>
      </c>
      <c r="Z27" s="162">
        <v>0.04609260209232326</v>
      </c>
      <c r="AA27" s="162">
        <v>0.05118736142644905</v>
      </c>
      <c r="AB27" s="162">
        <v>0.030130021753690846</v>
      </c>
      <c r="AC27" s="162">
        <v>0.007160009945781513</v>
      </c>
      <c r="AD27" s="162">
        <v>0.010124664772110277</v>
      </c>
      <c r="AE27" s="162">
        <v>0.018504157385353614</v>
      </c>
      <c r="AF27" s="162">
        <v>0.021865216688531173</v>
      </c>
      <c r="AG27" s="162">
        <v>0.048954805881093244</v>
      </c>
      <c r="AH27" s="162">
        <v>0.029015571766622977</v>
      </c>
      <c r="AI27" s="162">
        <v>0.011262533540241513</v>
      </c>
      <c r="AJ27" s="163">
        <v>0.20069775550345692</v>
      </c>
      <c r="AK27" s="46">
        <f t="shared" si="0"/>
        <v>2.1528452735807364</v>
      </c>
      <c r="AL27" s="40">
        <f t="shared" si="1"/>
        <v>1.6892485042455114</v>
      </c>
    </row>
    <row r="28" spans="1:38" ht="13.5">
      <c r="A28" s="31" t="s">
        <v>281</v>
      </c>
      <c r="B28" s="38" t="s">
        <v>324</v>
      </c>
      <c r="C28" s="161">
        <v>0.001655916850242839</v>
      </c>
      <c r="D28" s="162">
        <v>0.0019136007260704133</v>
      </c>
      <c r="E28" s="162">
        <v>0.00150418553172685</v>
      </c>
      <c r="F28" s="162">
        <v>0.008277788254668994</v>
      </c>
      <c r="G28" s="162">
        <v>0.0020571972487295107</v>
      </c>
      <c r="H28" s="162">
        <v>0.0038532311017855864</v>
      </c>
      <c r="I28" s="162">
        <v>0.004768963034992228</v>
      </c>
      <c r="J28" s="162">
        <v>0.0049089997684013285</v>
      </c>
      <c r="K28" s="162">
        <v>0.0035415719022966878</v>
      </c>
      <c r="L28" s="162">
        <v>0.00502188529336538</v>
      </c>
      <c r="M28" s="162">
        <v>0.0032022444513459414</v>
      </c>
      <c r="N28" s="162">
        <v>0.0020597020658397053</v>
      </c>
      <c r="O28" s="162">
        <v>0.005357626022881699</v>
      </c>
      <c r="P28" s="162">
        <v>0.003549700341639589</v>
      </c>
      <c r="Q28" s="162">
        <v>0.004383618386745187</v>
      </c>
      <c r="R28" s="162">
        <v>0.004258965508464436</v>
      </c>
      <c r="S28" s="162">
        <v>0.004213833322105685</v>
      </c>
      <c r="T28" s="162">
        <v>0.003763211591888573</v>
      </c>
      <c r="U28" s="162">
        <v>0.00391752276378368</v>
      </c>
      <c r="V28" s="162">
        <v>0.006810893817940187</v>
      </c>
      <c r="W28" s="162">
        <v>0.0030589798075189474</v>
      </c>
      <c r="X28" s="162">
        <v>0.016401869040555454</v>
      </c>
      <c r="Y28" s="162">
        <v>0.010681989157400353</v>
      </c>
      <c r="Z28" s="162">
        <v>1.003495718766029</v>
      </c>
      <c r="AA28" s="162">
        <v>0.012008810082701443</v>
      </c>
      <c r="AB28" s="162">
        <v>0.012101746187035469</v>
      </c>
      <c r="AC28" s="162">
        <v>0.0015768547874604707</v>
      </c>
      <c r="AD28" s="162">
        <v>0.00636239611973659</v>
      </c>
      <c r="AE28" s="162">
        <v>0.005246023206268087</v>
      </c>
      <c r="AF28" s="162">
        <v>0.01589728110641172</v>
      </c>
      <c r="AG28" s="162">
        <v>0.006911663148127439</v>
      </c>
      <c r="AH28" s="162">
        <v>0.01064869052183994</v>
      </c>
      <c r="AI28" s="162">
        <v>0.0028864759598311446</v>
      </c>
      <c r="AJ28" s="163">
        <v>0.00916647506359002</v>
      </c>
      <c r="AK28" s="46">
        <f t="shared" si="0"/>
        <v>1.1954656309394203</v>
      </c>
      <c r="AL28" s="40">
        <f t="shared" si="1"/>
        <v>0.9380323582579094</v>
      </c>
    </row>
    <row r="29" spans="1:38" ht="13.5">
      <c r="A29" s="31" t="s">
        <v>283</v>
      </c>
      <c r="B29" s="38" t="s">
        <v>325</v>
      </c>
      <c r="C29" s="161">
        <v>0.049734444377577396</v>
      </c>
      <c r="D29" s="162">
        <v>0.06463271775391882</v>
      </c>
      <c r="E29" s="162">
        <v>0.03306799335565803</v>
      </c>
      <c r="F29" s="162">
        <v>0.3151023701314594</v>
      </c>
      <c r="G29" s="162">
        <v>0.031107642233783785</v>
      </c>
      <c r="H29" s="162">
        <v>0.02337191477346644</v>
      </c>
      <c r="I29" s="162">
        <v>0.0398581932908385</v>
      </c>
      <c r="J29" s="162">
        <v>0.025800351418130488</v>
      </c>
      <c r="K29" s="162">
        <v>0.043233959685010696</v>
      </c>
      <c r="L29" s="162">
        <v>0.0814664311524157</v>
      </c>
      <c r="M29" s="162">
        <v>0.023332870052148274</v>
      </c>
      <c r="N29" s="162">
        <v>0.03232782110089963</v>
      </c>
      <c r="O29" s="162">
        <v>0.03140583770489731</v>
      </c>
      <c r="P29" s="162">
        <v>0.02040397908796082</v>
      </c>
      <c r="Q29" s="162">
        <v>0.02183161642342698</v>
      </c>
      <c r="R29" s="162">
        <v>0.01802301474705375</v>
      </c>
      <c r="S29" s="162">
        <v>0.018747130353552115</v>
      </c>
      <c r="T29" s="162">
        <v>0.02963676229783868</v>
      </c>
      <c r="U29" s="162">
        <v>0.036698706543684186</v>
      </c>
      <c r="V29" s="162">
        <v>0.018316943776374082</v>
      </c>
      <c r="W29" s="162">
        <v>0.03026942138339326</v>
      </c>
      <c r="X29" s="162">
        <v>0.027021774144422646</v>
      </c>
      <c r="Y29" s="162">
        <v>0.021198016194414405</v>
      </c>
      <c r="Z29" s="162">
        <v>0.005094676010923135</v>
      </c>
      <c r="AA29" s="162">
        <v>1.0844700994633447</v>
      </c>
      <c r="AB29" s="162">
        <v>0.023896908208852992</v>
      </c>
      <c r="AC29" s="162">
        <v>0.025894917460588775</v>
      </c>
      <c r="AD29" s="162">
        <v>0.01453984107124686</v>
      </c>
      <c r="AE29" s="162">
        <v>0.018075172687820485</v>
      </c>
      <c r="AF29" s="162">
        <v>0.026749653247242</v>
      </c>
      <c r="AG29" s="162">
        <v>0.018146394176269974</v>
      </c>
      <c r="AH29" s="162">
        <v>0.030344243960358917</v>
      </c>
      <c r="AI29" s="162">
        <v>0.04664125438422423</v>
      </c>
      <c r="AJ29" s="163">
        <v>0.02862676934776678</v>
      </c>
      <c r="AK29" s="46">
        <f t="shared" si="0"/>
        <v>2.359069842000965</v>
      </c>
      <c r="AL29" s="40">
        <f t="shared" si="1"/>
        <v>1.851064380201672</v>
      </c>
    </row>
    <row r="30" spans="1:38" ht="13.5">
      <c r="A30" s="31" t="s">
        <v>285</v>
      </c>
      <c r="B30" s="38" t="s">
        <v>326</v>
      </c>
      <c r="C30" s="161">
        <v>0.003068121825742561</v>
      </c>
      <c r="D30" s="162">
        <v>0.0026388835674218537</v>
      </c>
      <c r="E30" s="162">
        <v>0.006924399839482274</v>
      </c>
      <c r="F30" s="162">
        <v>0.009201397524047764</v>
      </c>
      <c r="G30" s="162">
        <v>0.0036981573491162902</v>
      </c>
      <c r="H30" s="162">
        <v>0.007443851512732817</v>
      </c>
      <c r="I30" s="162">
        <v>0.006334118052636713</v>
      </c>
      <c r="J30" s="162">
        <v>0.014988690547474039</v>
      </c>
      <c r="K30" s="162">
        <v>0.005929287043671033</v>
      </c>
      <c r="L30" s="162">
        <v>0.006356603393473905</v>
      </c>
      <c r="M30" s="162">
        <v>0.003477904735775853</v>
      </c>
      <c r="N30" s="162">
        <v>0.005242803872287916</v>
      </c>
      <c r="O30" s="162">
        <v>0.009473477424302833</v>
      </c>
      <c r="P30" s="162">
        <v>0.007134941316575928</v>
      </c>
      <c r="Q30" s="162">
        <v>0.007341958496755561</v>
      </c>
      <c r="R30" s="162">
        <v>0.004510715533008695</v>
      </c>
      <c r="S30" s="162">
        <v>0.008099374283269772</v>
      </c>
      <c r="T30" s="162">
        <v>0.007441487419076229</v>
      </c>
      <c r="U30" s="162">
        <v>0.010435960967533953</v>
      </c>
      <c r="V30" s="162">
        <v>0.007530019697666046</v>
      </c>
      <c r="W30" s="162">
        <v>0.010744007860787748</v>
      </c>
      <c r="X30" s="162">
        <v>0.023072976204894926</v>
      </c>
      <c r="Y30" s="162">
        <v>0.02370284894349454</v>
      </c>
      <c r="Z30" s="162">
        <v>0.0032108021888327103</v>
      </c>
      <c r="AA30" s="162">
        <v>0.012702293979914521</v>
      </c>
      <c r="AB30" s="162">
        <v>1.1018737235442886</v>
      </c>
      <c r="AC30" s="162">
        <v>0.01263575677994</v>
      </c>
      <c r="AD30" s="162">
        <v>0.01101724399223184</v>
      </c>
      <c r="AE30" s="162">
        <v>0.008978277126517473</v>
      </c>
      <c r="AF30" s="162">
        <v>0.025864912353646744</v>
      </c>
      <c r="AG30" s="162">
        <v>0.053208145989162896</v>
      </c>
      <c r="AH30" s="162">
        <v>0.013419918673289136</v>
      </c>
      <c r="AI30" s="162">
        <v>0.004080915117337469</v>
      </c>
      <c r="AJ30" s="163">
        <v>0.03228387152044312</v>
      </c>
      <c r="AK30" s="46">
        <f t="shared" si="0"/>
        <v>1.4740678486768337</v>
      </c>
      <c r="AL30" s="40">
        <f t="shared" si="1"/>
        <v>1.1566399773784566</v>
      </c>
    </row>
    <row r="31" spans="1:38" ht="13.5">
      <c r="A31" s="31" t="s">
        <v>287</v>
      </c>
      <c r="B31" s="38" t="s">
        <v>193</v>
      </c>
      <c r="C31" s="161">
        <v>0.0008475228182205716</v>
      </c>
      <c r="D31" s="162">
        <v>0.0003899726800259508</v>
      </c>
      <c r="E31" s="162">
        <v>0.0007375815612629496</v>
      </c>
      <c r="F31" s="162">
        <v>0.0018423876722302363</v>
      </c>
      <c r="G31" s="162">
        <v>0.001588285573098496</v>
      </c>
      <c r="H31" s="162">
        <v>0.0010492167589444673</v>
      </c>
      <c r="I31" s="162">
        <v>0.001038965107671736</v>
      </c>
      <c r="J31" s="162">
        <v>0.0010705871516705034</v>
      </c>
      <c r="K31" s="162">
        <v>0.0012694551805449534</v>
      </c>
      <c r="L31" s="162">
        <v>0.0007859123678116104</v>
      </c>
      <c r="M31" s="162">
        <v>0.0018784473466060127</v>
      </c>
      <c r="N31" s="162">
        <v>0.0005751456609509187</v>
      </c>
      <c r="O31" s="162">
        <v>0.0015245859359122162</v>
      </c>
      <c r="P31" s="162">
        <v>0.0012489198706156308</v>
      </c>
      <c r="Q31" s="162">
        <v>0.0005511850177447055</v>
      </c>
      <c r="R31" s="162">
        <v>0.0014679202316683136</v>
      </c>
      <c r="S31" s="162">
        <v>0.0006151109292267447</v>
      </c>
      <c r="T31" s="162">
        <v>0.0008287814276951873</v>
      </c>
      <c r="U31" s="162">
        <v>0.0015873058792527026</v>
      </c>
      <c r="V31" s="162">
        <v>0.0009066975950576438</v>
      </c>
      <c r="W31" s="162">
        <v>0.0008429170070915508</v>
      </c>
      <c r="X31" s="162">
        <v>0.0007577854559894072</v>
      </c>
      <c r="Y31" s="162">
        <v>0.0010579711957982092</v>
      </c>
      <c r="Z31" s="162">
        <v>0.0006432035561004177</v>
      </c>
      <c r="AA31" s="162">
        <v>0.0007208967545946487</v>
      </c>
      <c r="AB31" s="162">
        <v>0.0008056462203257261</v>
      </c>
      <c r="AC31" s="162">
        <v>1.000151770803276</v>
      </c>
      <c r="AD31" s="162">
        <v>0.00022602501652636316</v>
      </c>
      <c r="AE31" s="162">
        <v>0.00041399260843434784</v>
      </c>
      <c r="AF31" s="162">
        <v>0.0008869540881744355</v>
      </c>
      <c r="AG31" s="162">
        <v>0.0007656334773413035</v>
      </c>
      <c r="AH31" s="162">
        <v>0.0006466313723413273</v>
      </c>
      <c r="AI31" s="162">
        <v>0.00030434037792077617</v>
      </c>
      <c r="AJ31" s="163">
        <v>0.2002382881781363</v>
      </c>
      <c r="AK31" s="46">
        <f t="shared" si="0"/>
        <v>1.2302660428782626</v>
      </c>
      <c r="AL31" s="40">
        <f t="shared" si="1"/>
        <v>0.9653387998941166</v>
      </c>
    </row>
    <row r="32" spans="1:38" ht="13.5">
      <c r="A32" s="31" t="s">
        <v>289</v>
      </c>
      <c r="B32" s="38" t="s">
        <v>327</v>
      </c>
      <c r="C32" s="161">
        <v>0.0030951736083995787</v>
      </c>
      <c r="D32" s="162">
        <v>0.002728618579251943</v>
      </c>
      <c r="E32" s="162">
        <v>0.0022698739070176723</v>
      </c>
      <c r="F32" s="162">
        <v>0.001571956377257945</v>
      </c>
      <c r="G32" s="162">
        <v>0.00481743656317245</v>
      </c>
      <c r="H32" s="162">
        <v>0.010863915501206009</v>
      </c>
      <c r="I32" s="162">
        <v>0.00879533727803067</v>
      </c>
      <c r="J32" s="162">
        <v>0.10602475793862975</v>
      </c>
      <c r="K32" s="162">
        <v>0.007915150568780987</v>
      </c>
      <c r="L32" s="162">
        <v>0.021716242739762283</v>
      </c>
      <c r="M32" s="162">
        <v>0.01413125821155822</v>
      </c>
      <c r="N32" s="162">
        <v>0.014891022831762506</v>
      </c>
      <c r="O32" s="162">
        <v>0.012676374516189278</v>
      </c>
      <c r="P32" s="162">
        <v>0.017407329548077555</v>
      </c>
      <c r="Q32" s="162">
        <v>0.0782866640605334</v>
      </c>
      <c r="R32" s="162">
        <v>0.014206531337168864</v>
      </c>
      <c r="S32" s="162">
        <v>0.05860084331717607</v>
      </c>
      <c r="T32" s="162">
        <v>0.01922344632027961</v>
      </c>
      <c r="U32" s="162">
        <v>0.005376814037754508</v>
      </c>
      <c r="V32" s="162">
        <v>0.022257946251615823</v>
      </c>
      <c r="W32" s="162">
        <v>0.002504087008023016</v>
      </c>
      <c r="X32" s="162">
        <v>0.0026024504030241467</v>
      </c>
      <c r="Y32" s="162">
        <v>0.0014628106022010743</v>
      </c>
      <c r="Z32" s="162">
        <v>0.0004594024269966702</v>
      </c>
      <c r="AA32" s="162">
        <v>0.0019051063282642402</v>
      </c>
      <c r="AB32" s="162">
        <v>0.016527441501270487</v>
      </c>
      <c r="AC32" s="162">
        <v>0.0011167279065185897</v>
      </c>
      <c r="AD32" s="162">
        <v>1.0011612753933814</v>
      </c>
      <c r="AE32" s="162">
        <v>0.005886541624941152</v>
      </c>
      <c r="AF32" s="162">
        <v>0.001145140313402788</v>
      </c>
      <c r="AG32" s="162">
        <v>0.004243788287041851</v>
      </c>
      <c r="AH32" s="162">
        <v>0.0017992374149826103</v>
      </c>
      <c r="AI32" s="162">
        <v>0.004368871100720723</v>
      </c>
      <c r="AJ32" s="163">
        <v>0.009919273816531574</v>
      </c>
      <c r="AK32" s="46">
        <f t="shared" si="0"/>
        <v>1.4819588476209258</v>
      </c>
      <c r="AL32" s="40">
        <f t="shared" si="1"/>
        <v>1.1628317173640894</v>
      </c>
    </row>
    <row r="33" spans="1:38" ht="13.5">
      <c r="A33" s="31" t="s">
        <v>291</v>
      </c>
      <c r="B33" s="38" t="s">
        <v>328</v>
      </c>
      <c r="C33" s="161">
        <v>3.897748530010954E-06</v>
      </c>
      <c r="D33" s="162">
        <v>2.146722580353286E-06</v>
      </c>
      <c r="E33" s="162">
        <v>2.31396854537115E-06</v>
      </c>
      <c r="F33" s="162">
        <v>7.992561054590608E-06</v>
      </c>
      <c r="G33" s="162">
        <v>2.1454821146208724E-06</v>
      </c>
      <c r="H33" s="162">
        <v>4.463265240663014E-06</v>
      </c>
      <c r="I33" s="162">
        <v>7.1340496805757E-06</v>
      </c>
      <c r="J33" s="162">
        <v>3.8999638513712915E-05</v>
      </c>
      <c r="K33" s="162">
        <v>2.6883339460000155E-06</v>
      </c>
      <c r="L33" s="162">
        <v>3.893861444304421E-06</v>
      </c>
      <c r="M33" s="162">
        <v>2.1079577268955207E-06</v>
      </c>
      <c r="N33" s="162">
        <v>2.4740159275265443E-06</v>
      </c>
      <c r="O33" s="162">
        <v>2.664191571341861E-06</v>
      </c>
      <c r="P33" s="162">
        <v>2.1874436228467014E-06</v>
      </c>
      <c r="Q33" s="162">
        <v>2.7537060361349653E-06</v>
      </c>
      <c r="R33" s="162">
        <v>2.6313311291375296E-06</v>
      </c>
      <c r="S33" s="162">
        <v>2.80584174307318E-06</v>
      </c>
      <c r="T33" s="162">
        <v>3.861254761996049E-06</v>
      </c>
      <c r="U33" s="162">
        <v>2.4493253214959232E-06</v>
      </c>
      <c r="V33" s="162">
        <v>2.7077333893837383E-06</v>
      </c>
      <c r="W33" s="162">
        <v>3.654714064427517E-05</v>
      </c>
      <c r="X33" s="162">
        <v>2.2690848830975318E-05</v>
      </c>
      <c r="Y33" s="162">
        <v>4.4353168177064845E-05</v>
      </c>
      <c r="Z33" s="162">
        <v>2.1819226105735496E-06</v>
      </c>
      <c r="AA33" s="162">
        <v>1.9144605957906223E-05</v>
      </c>
      <c r="AB33" s="162">
        <v>6.893014911168035E-05</v>
      </c>
      <c r="AC33" s="162">
        <v>6.077380385931376E-06</v>
      </c>
      <c r="AD33" s="162">
        <v>6.451849429986695E-06</v>
      </c>
      <c r="AE33" s="162">
        <v>1.012387966760194</v>
      </c>
      <c r="AF33" s="162">
        <v>3.484164849965929E-06</v>
      </c>
      <c r="AG33" s="162">
        <v>6.098800546817196E-06</v>
      </c>
      <c r="AH33" s="162">
        <v>5.128558937061212E-05</v>
      </c>
      <c r="AI33" s="162">
        <v>4.738790919438816E-06</v>
      </c>
      <c r="AJ33" s="163">
        <v>1.2530977019325637E-05</v>
      </c>
      <c r="AK33" s="46">
        <f t="shared" si="0"/>
        <v>1.0127748005809287</v>
      </c>
      <c r="AL33" s="40">
        <f t="shared" si="1"/>
        <v>0.7946824316702201</v>
      </c>
    </row>
    <row r="34" spans="1:38" ht="13.5">
      <c r="A34" s="31" t="s">
        <v>293</v>
      </c>
      <c r="B34" s="38" t="s">
        <v>199</v>
      </c>
      <c r="C34" s="161">
        <v>0.00041271790716907873</v>
      </c>
      <c r="D34" s="162">
        <v>0.0005174721797804889</v>
      </c>
      <c r="E34" s="162">
        <v>0.002142186863503449</v>
      </c>
      <c r="F34" s="162">
        <v>0.0022459732593243446</v>
      </c>
      <c r="G34" s="162">
        <v>0.0012375447201836336</v>
      </c>
      <c r="H34" s="162">
        <v>0.0016203337196696017</v>
      </c>
      <c r="I34" s="162">
        <v>0.0017393753466888393</v>
      </c>
      <c r="J34" s="162">
        <v>0.003260718788608367</v>
      </c>
      <c r="K34" s="162">
        <v>0.001148254303759412</v>
      </c>
      <c r="L34" s="162">
        <v>0.0017431795597578816</v>
      </c>
      <c r="M34" s="162">
        <v>0.0012821257758655485</v>
      </c>
      <c r="N34" s="162">
        <v>0.00036551758279443363</v>
      </c>
      <c r="O34" s="162">
        <v>0.002033667914589661</v>
      </c>
      <c r="P34" s="162">
        <v>0.003319262762679696</v>
      </c>
      <c r="Q34" s="162">
        <v>0.0016234986820506418</v>
      </c>
      <c r="R34" s="162">
        <v>0.0010003623838104661</v>
      </c>
      <c r="S34" s="162">
        <v>0.001350423915081809</v>
      </c>
      <c r="T34" s="162">
        <v>0.0015010031234183947</v>
      </c>
      <c r="U34" s="162">
        <v>0.0013072299261042844</v>
      </c>
      <c r="V34" s="162">
        <v>0.0024628845705791354</v>
      </c>
      <c r="W34" s="162">
        <v>0.010403328615165441</v>
      </c>
      <c r="X34" s="162">
        <v>0.0011705854389969436</v>
      </c>
      <c r="Y34" s="162">
        <v>0.003533292712912763</v>
      </c>
      <c r="Z34" s="162">
        <v>0.0005776845051014721</v>
      </c>
      <c r="AA34" s="162">
        <v>0.0020245971093217</v>
      </c>
      <c r="AB34" s="162">
        <v>0.0020530770934766873</v>
      </c>
      <c r="AC34" s="162">
        <v>0.0003586877049799513</v>
      </c>
      <c r="AD34" s="162">
        <v>0.0016218201246247907</v>
      </c>
      <c r="AE34" s="162">
        <v>0.0019556008051109445</v>
      </c>
      <c r="AF34" s="162">
        <v>1.0003938295393235</v>
      </c>
      <c r="AG34" s="162">
        <v>0.0031190847801443877</v>
      </c>
      <c r="AH34" s="162">
        <v>0.005106779062769132</v>
      </c>
      <c r="AI34" s="162">
        <v>0.0005442312950117579</v>
      </c>
      <c r="AJ34" s="163">
        <v>0.0027084751047778983</v>
      </c>
      <c r="AK34" s="46">
        <f t="shared" si="0"/>
        <v>1.0678848071771365</v>
      </c>
      <c r="AL34" s="40">
        <f t="shared" si="1"/>
        <v>0.8379249709061051</v>
      </c>
    </row>
    <row r="35" spans="1:38" ht="13.5">
      <c r="A35" s="31" t="s">
        <v>295</v>
      </c>
      <c r="B35" s="38" t="s">
        <v>329</v>
      </c>
      <c r="C35" s="161">
        <v>0.019435930008995666</v>
      </c>
      <c r="D35" s="162">
        <v>0.01369800635511283</v>
      </c>
      <c r="E35" s="162">
        <v>0.012640511707880619</v>
      </c>
      <c r="F35" s="162">
        <v>0.04908232461131329</v>
      </c>
      <c r="G35" s="162">
        <v>0.02487484560793527</v>
      </c>
      <c r="H35" s="162">
        <v>0.02671462434661995</v>
      </c>
      <c r="I35" s="162">
        <v>0.03357107341319274</v>
      </c>
      <c r="J35" s="162">
        <v>0.047566843170036656</v>
      </c>
      <c r="K35" s="162">
        <v>0.036639603109277205</v>
      </c>
      <c r="L35" s="162">
        <v>0.038628707990494456</v>
      </c>
      <c r="M35" s="162">
        <v>0.02504142505219149</v>
      </c>
      <c r="N35" s="162">
        <v>0.021251466009952875</v>
      </c>
      <c r="O35" s="162">
        <v>0.035221491140198985</v>
      </c>
      <c r="P35" s="162">
        <v>0.02940322017457809</v>
      </c>
      <c r="Q35" s="162">
        <v>0.042777926854419966</v>
      </c>
      <c r="R35" s="162">
        <v>0.017689142952961447</v>
      </c>
      <c r="S35" s="162">
        <v>0.033520000614090766</v>
      </c>
      <c r="T35" s="162">
        <v>0.03199183642455762</v>
      </c>
      <c r="U35" s="162">
        <v>0.0619535654991088</v>
      </c>
      <c r="V35" s="162">
        <v>0.06193832940727693</v>
      </c>
      <c r="W35" s="162">
        <v>0.052227418804973565</v>
      </c>
      <c r="X35" s="162">
        <v>0.046118403081495216</v>
      </c>
      <c r="Y35" s="162">
        <v>0.0809334247017787</v>
      </c>
      <c r="Z35" s="162">
        <v>0.019706491271158026</v>
      </c>
      <c r="AA35" s="162">
        <v>0.0905298130193886</v>
      </c>
      <c r="AB35" s="162">
        <v>0.07457657773810325</v>
      </c>
      <c r="AC35" s="162">
        <v>0.042252012070570444</v>
      </c>
      <c r="AD35" s="162">
        <v>0.030295698111372588</v>
      </c>
      <c r="AE35" s="162">
        <v>0.03465979562626438</v>
      </c>
      <c r="AF35" s="162">
        <v>0.054092126994923585</v>
      </c>
      <c r="AG35" s="162">
        <v>1.062809401903941</v>
      </c>
      <c r="AH35" s="162">
        <v>0.03167667560002049</v>
      </c>
      <c r="AI35" s="162">
        <v>0.014225897492896612</v>
      </c>
      <c r="AJ35" s="163">
        <v>0.061290211060450496</v>
      </c>
      <c r="AK35" s="46">
        <f t="shared" si="0"/>
        <v>2.3590348219275326</v>
      </c>
      <c r="AL35" s="40">
        <f t="shared" si="1"/>
        <v>1.8510369014007615</v>
      </c>
    </row>
    <row r="36" spans="1:38" ht="13.5">
      <c r="A36" s="31" t="s">
        <v>297</v>
      </c>
      <c r="B36" s="38" t="s">
        <v>330</v>
      </c>
      <c r="C36" s="161">
        <v>0.00044682631927764896</v>
      </c>
      <c r="D36" s="162">
        <v>0.0003224934861808578</v>
      </c>
      <c r="E36" s="162">
        <v>0.001979927841270866</v>
      </c>
      <c r="F36" s="162">
        <v>0.0009504245866818686</v>
      </c>
      <c r="G36" s="162">
        <v>0.0006415402772713064</v>
      </c>
      <c r="H36" s="162">
        <v>0.0007934082622628245</v>
      </c>
      <c r="I36" s="162">
        <v>0.0008236494703748979</v>
      </c>
      <c r="J36" s="162">
        <v>0.0012710384318699202</v>
      </c>
      <c r="K36" s="162">
        <v>0.0005976270255755253</v>
      </c>
      <c r="L36" s="162">
        <v>0.0008096007446311684</v>
      </c>
      <c r="M36" s="162">
        <v>0.0004959610173887838</v>
      </c>
      <c r="N36" s="162">
        <v>0.0004358069778382853</v>
      </c>
      <c r="O36" s="162">
        <v>0.0008674447493703252</v>
      </c>
      <c r="P36" s="162">
        <v>0.0007618988265356032</v>
      </c>
      <c r="Q36" s="162">
        <v>0.0008943809104134119</v>
      </c>
      <c r="R36" s="162">
        <v>0.0004445827755180209</v>
      </c>
      <c r="S36" s="162">
        <v>0.0007866247914981306</v>
      </c>
      <c r="T36" s="162">
        <v>0.0010025989110177527</v>
      </c>
      <c r="U36" s="162">
        <v>0.0014828232805116346</v>
      </c>
      <c r="V36" s="162">
        <v>0.0011627341078134046</v>
      </c>
      <c r="W36" s="162">
        <v>0.0013363558635887582</v>
      </c>
      <c r="X36" s="162">
        <v>0.002676922671342243</v>
      </c>
      <c r="Y36" s="162">
        <v>0.002083854781187606</v>
      </c>
      <c r="Z36" s="162">
        <v>0.000838331950524616</v>
      </c>
      <c r="AA36" s="162">
        <v>0.0016177628758396495</v>
      </c>
      <c r="AB36" s="162">
        <v>0.04145692673055781</v>
      </c>
      <c r="AC36" s="162">
        <v>0.0021389739618329923</v>
      </c>
      <c r="AD36" s="162">
        <v>0.0015837985492961157</v>
      </c>
      <c r="AE36" s="162">
        <v>0.015211847655019017</v>
      </c>
      <c r="AF36" s="162">
        <v>0.005951776891396347</v>
      </c>
      <c r="AG36" s="162">
        <v>0.007483526976954305</v>
      </c>
      <c r="AH36" s="162">
        <v>1.016888459471576</v>
      </c>
      <c r="AI36" s="162">
        <v>0.0004853189741323878</v>
      </c>
      <c r="AJ36" s="163">
        <v>0.013600098133956361</v>
      </c>
      <c r="AK36" s="46">
        <f t="shared" si="0"/>
        <v>1.1303253482805062</v>
      </c>
      <c r="AL36" s="40">
        <f t="shared" si="1"/>
        <v>0.8869194769012857</v>
      </c>
    </row>
    <row r="37" spans="1:38" ht="13.5">
      <c r="A37" s="31" t="s">
        <v>299</v>
      </c>
      <c r="B37" s="38" t="s">
        <v>208</v>
      </c>
      <c r="C37" s="161">
        <v>0.0007229745720245352</v>
      </c>
      <c r="D37" s="162">
        <v>0.0007771076173192991</v>
      </c>
      <c r="E37" s="162">
        <v>0.0022739056059642004</v>
      </c>
      <c r="F37" s="162">
        <v>0.001987331714565939</v>
      </c>
      <c r="G37" s="162">
        <v>0.0011876597739938334</v>
      </c>
      <c r="H37" s="162">
        <v>0.002383046180411064</v>
      </c>
      <c r="I37" s="162">
        <v>0.001660649684204018</v>
      </c>
      <c r="J37" s="162">
        <v>0.0016044211828457318</v>
      </c>
      <c r="K37" s="162">
        <v>0.0008809531328153168</v>
      </c>
      <c r="L37" s="162">
        <v>0.001873136622930989</v>
      </c>
      <c r="M37" s="162">
        <v>0.0005751355467332231</v>
      </c>
      <c r="N37" s="162">
        <v>0.0004423480713690879</v>
      </c>
      <c r="O37" s="162">
        <v>0.002508868619060485</v>
      </c>
      <c r="P37" s="162">
        <v>0.0018282419674928538</v>
      </c>
      <c r="Q37" s="162">
        <v>0.0032202855326395126</v>
      </c>
      <c r="R37" s="162">
        <v>0.0011177011112449228</v>
      </c>
      <c r="S37" s="162">
        <v>0.0017133237229726918</v>
      </c>
      <c r="T37" s="162">
        <v>0.0016878660594859248</v>
      </c>
      <c r="U37" s="162">
        <v>0.004096581793718273</v>
      </c>
      <c r="V37" s="162">
        <v>0.0012809136185642043</v>
      </c>
      <c r="W37" s="162">
        <v>0.002400214667549492</v>
      </c>
      <c r="X37" s="162">
        <v>0.004507920015673095</v>
      </c>
      <c r="Y37" s="162">
        <v>0.004909086675425624</v>
      </c>
      <c r="Z37" s="162">
        <v>0.0007417428177216801</v>
      </c>
      <c r="AA37" s="162">
        <v>0.0020872447494456794</v>
      </c>
      <c r="AB37" s="162">
        <v>0.0029578981337743094</v>
      </c>
      <c r="AC37" s="162">
        <v>0.0025141966682821365</v>
      </c>
      <c r="AD37" s="162">
        <v>0.0041752105078726185</v>
      </c>
      <c r="AE37" s="162">
        <v>0.0029679478168086154</v>
      </c>
      <c r="AF37" s="162">
        <v>0.005798016726246631</v>
      </c>
      <c r="AG37" s="162">
        <v>0.0031722550975260854</v>
      </c>
      <c r="AH37" s="162">
        <v>0.002675026370795978</v>
      </c>
      <c r="AI37" s="162">
        <v>1.0008304670371306</v>
      </c>
      <c r="AJ37" s="163">
        <v>0.002103398946820508</v>
      </c>
      <c r="AK37" s="46">
        <f t="shared" si="0"/>
        <v>1.0756630783614292</v>
      </c>
      <c r="AL37" s="40">
        <f t="shared" si="1"/>
        <v>0.8440282580883873</v>
      </c>
    </row>
    <row r="38" spans="1:38" ht="14.25" thickBot="1">
      <c r="A38" s="37" t="s">
        <v>301</v>
      </c>
      <c r="B38" s="43" t="s">
        <v>209</v>
      </c>
      <c r="C38" s="164">
        <v>0.00423949144905609</v>
      </c>
      <c r="D38" s="165">
        <v>0.0019507272332875763</v>
      </c>
      <c r="E38" s="165">
        <v>0.003689541632071914</v>
      </c>
      <c r="F38" s="165">
        <v>0.009216019456167197</v>
      </c>
      <c r="G38" s="165">
        <v>0.007944946095902985</v>
      </c>
      <c r="H38" s="165">
        <v>0.0052484079273412134</v>
      </c>
      <c r="I38" s="165">
        <v>0.005197126962421945</v>
      </c>
      <c r="J38" s="165">
        <v>0.0053553072287844715</v>
      </c>
      <c r="K38" s="165">
        <v>0.006350087888111157</v>
      </c>
      <c r="L38" s="165">
        <v>0.003931302722964107</v>
      </c>
      <c r="M38" s="165">
        <v>0.009396397704263006</v>
      </c>
      <c r="N38" s="165">
        <v>0.0028770023168019857</v>
      </c>
      <c r="O38" s="165">
        <v>0.007626306808141737</v>
      </c>
      <c r="P38" s="165">
        <v>0.006247365850453379</v>
      </c>
      <c r="Q38" s="165">
        <v>0.002757146025262957</v>
      </c>
      <c r="R38" s="165">
        <v>0.007342852766041546</v>
      </c>
      <c r="S38" s="165">
        <v>0.003076917185725906</v>
      </c>
      <c r="T38" s="165">
        <v>0.0041457429821503775</v>
      </c>
      <c r="U38" s="165">
        <v>0.007940045456542437</v>
      </c>
      <c r="V38" s="165">
        <v>0.004535496411998905</v>
      </c>
      <c r="W38" s="165">
        <v>0.0042164521910235475</v>
      </c>
      <c r="X38" s="165">
        <v>0.0037906058595935785</v>
      </c>
      <c r="Y38" s="165">
        <v>0.005292199503667931</v>
      </c>
      <c r="Z38" s="165">
        <v>0.0032174425484087837</v>
      </c>
      <c r="AA38" s="165">
        <v>0.0036060806400151704</v>
      </c>
      <c r="AB38" s="165">
        <v>0.004030015698227924</v>
      </c>
      <c r="AC38" s="165">
        <v>0.0007591902057063915</v>
      </c>
      <c r="AD38" s="165">
        <v>0.001130625753355108</v>
      </c>
      <c r="AE38" s="165">
        <v>0.002070880082160887</v>
      </c>
      <c r="AF38" s="165">
        <v>0.004436735143504116</v>
      </c>
      <c r="AG38" s="165">
        <v>0.0038298633505992248</v>
      </c>
      <c r="AH38" s="165">
        <v>0.0032345892226101737</v>
      </c>
      <c r="AI38" s="165">
        <v>0.0015223760376229028</v>
      </c>
      <c r="AJ38" s="166">
        <v>1.0016349911229243</v>
      </c>
      <c r="AK38" s="46">
        <f t="shared" si="0"/>
        <v>1.151840279462911</v>
      </c>
      <c r="AL38" s="76">
        <f t="shared" si="1"/>
        <v>0.9038013521409181</v>
      </c>
    </row>
    <row r="39" spans="1:38" ht="14.25" thickBot="1">
      <c r="A39" s="83"/>
      <c r="B39" s="58" t="s">
        <v>231</v>
      </c>
      <c r="C39" s="62">
        <f>SUM(C5:C38)</f>
        <v>1.299142303873351</v>
      </c>
      <c r="D39" s="84">
        <f aca="true" t="shared" si="2" ref="D39:AJ39">SUM(D5:D38)</f>
        <v>1.2149492263442974</v>
      </c>
      <c r="E39" s="84">
        <f t="shared" si="2"/>
        <v>1.142796843010565</v>
      </c>
      <c r="F39" s="84">
        <f t="shared" si="2"/>
        <v>1.5224497615635966</v>
      </c>
      <c r="G39" s="84">
        <f t="shared" si="2"/>
        <v>1.3024806723917377</v>
      </c>
      <c r="H39" s="84">
        <f t="shared" si="2"/>
        <v>1.2420200730664295</v>
      </c>
      <c r="I39" s="84">
        <f t="shared" si="2"/>
        <v>1.3696644710382644</v>
      </c>
      <c r="J39" s="84">
        <f t="shared" si="2"/>
        <v>1.4037292902035288</v>
      </c>
      <c r="K39" s="84">
        <f t="shared" si="2"/>
        <v>1.2328332333082297</v>
      </c>
      <c r="L39" s="84">
        <f t="shared" si="2"/>
        <v>1.3315167173866627</v>
      </c>
      <c r="M39" s="84">
        <f t="shared" si="2"/>
        <v>1.3107808719763594</v>
      </c>
      <c r="N39" s="84">
        <f t="shared" si="2"/>
        <v>1.2064358017217818</v>
      </c>
      <c r="O39" s="84">
        <f t="shared" si="2"/>
        <v>1.2682915399570511</v>
      </c>
      <c r="P39" s="84">
        <f t="shared" si="2"/>
        <v>1.2150511609264174</v>
      </c>
      <c r="Q39" s="84">
        <f t="shared" si="2"/>
        <v>1.3479906135158068</v>
      </c>
      <c r="R39" s="84">
        <f t="shared" si="2"/>
        <v>1.2078823973058295</v>
      </c>
      <c r="S39" s="84">
        <f t="shared" si="2"/>
        <v>1.2685380855430983</v>
      </c>
      <c r="T39" s="84">
        <f t="shared" si="2"/>
        <v>1.2790303405870949</v>
      </c>
      <c r="U39" s="84">
        <f t="shared" si="2"/>
        <v>1.2787824152938563</v>
      </c>
      <c r="V39" s="84">
        <f t="shared" si="2"/>
        <v>1.249217944537853</v>
      </c>
      <c r="W39" s="84">
        <f t="shared" si="2"/>
        <v>1.3032560455291757</v>
      </c>
      <c r="X39" s="84">
        <f t="shared" si="2"/>
        <v>1.2184982668122144</v>
      </c>
      <c r="Y39" s="84">
        <f t="shared" si="2"/>
        <v>1.260045979987678</v>
      </c>
      <c r="Z39" s="84">
        <f t="shared" si="2"/>
        <v>1.1427902420508531</v>
      </c>
      <c r="AA39" s="84">
        <f t="shared" si="2"/>
        <v>1.3110582195347</v>
      </c>
      <c r="AB39" s="84">
        <f t="shared" si="2"/>
        <v>1.3540964118561682</v>
      </c>
      <c r="AC39" s="84">
        <f t="shared" si="2"/>
        <v>1.1569271116891604</v>
      </c>
      <c r="AD39" s="84">
        <f t="shared" si="2"/>
        <v>1.1461202555531018</v>
      </c>
      <c r="AE39" s="84">
        <f t="shared" si="2"/>
        <v>1.2510901437874482</v>
      </c>
      <c r="AF39" s="84">
        <f t="shared" si="2"/>
        <v>1.2156020548638502</v>
      </c>
      <c r="AG39" s="84">
        <f t="shared" si="2"/>
        <v>1.269605321482818</v>
      </c>
      <c r="AH39" s="84">
        <f t="shared" si="2"/>
        <v>1.2848376524609681</v>
      </c>
      <c r="AI39" s="84">
        <f t="shared" si="2"/>
        <v>1.4224973507363323</v>
      </c>
      <c r="AJ39" s="84">
        <f t="shared" si="2"/>
        <v>1.6330076486766911</v>
      </c>
      <c r="AK39" s="67">
        <v>1.2744396506316793</v>
      </c>
      <c r="AL39" s="82">
        <f t="shared" si="1"/>
        <v>1</v>
      </c>
    </row>
    <row r="40" spans="1:38" ht="14.25" thickBot="1">
      <c r="A40" s="78"/>
      <c r="B40" s="79" t="s">
        <v>232</v>
      </c>
      <c r="C40" s="80">
        <f>C39/$AK$39</f>
        <v>1.0193831486876823</v>
      </c>
      <c r="D40" s="81">
        <f aca="true" t="shared" si="3" ref="D40:AK40">D39/$AK$39</f>
        <v>0.9533203284613003</v>
      </c>
      <c r="E40" s="81">
        <f t="shared" si="3"/>
        <v>0.8967053421824523</v>
      </c>
      <c r="F40" s="81">
        <f t="shared" si="3"/>
        <v>1.1946032601928154</v>
      </c>
      <c r="G40" s="81">
        <f t="shared" si="3"/>
        <v>1.0220026281716517</v>
      </c>
      <c r="H40" s="81">
        <f t="shared" si="3"/>
        <v>0.9745617004703353</v>
      </c>
      <c r="I40" s="81">
        <f t="shared" si="3"/>
        <v>1.0747189718708035</v>
      </c>
      <c r="J40" s="81">
        <f t="shared" si="3"/>
        <v>1.1014482243296233</v>
      </c>
      <c r="K40" s="81">
        <f t="shared" si="3"/>
        <v>0.9673531678782693</v>
      </c>
      <c r="L40" s="81">
        <f t="shared" si="3"/>
        <v>1.0447860098567185</v>
      </c>
      <c r="M40" s="81">
        <f t="shared" si="3"/>
        <v>1.028515450948711</v>
      </c>
      <c r="N40" s="81">
        <f t="shared" si="3"/>
        <v>0.9466401968298842</v>
      </c>
      <c r="O40" s="81">
        <f t="shared" si="3"/>
        <v>0.9951758322400116</v>
      </c>
      <c r="P40" s="81">
        <f t="shared" si="3"/>
        <v>0.9534003123052348</v>
      </c>
      <c r="Q40" s="81">
        <f t="shared" si="3"/>
        <v>1.0577123937156787</v>
      </c>
      <c r="R40" s="81">
        <f t="shared" si="3"/>
        <v>0.9477752804592509</v>
      </c>
      <c r="S40" s="81">
        <f t="shared" si="3"/>
        <v>0.9953692863481955</v>
      </c>
      <c r="T40" s="81">
        <f t="shared" si="3"/>
        <v>1.0036021242380055</v>
      </c>
      <c r="U40" s="81">
        <f t="shared" si="3"/>
        <v>1.003407587530743</v>
      </c>
      <c r="V40" s="81">
        <f t="shared" si="3"/>
        <v>0.9802095720410731</v>
      </c>
      <c r="W40" s="81">
        <f t="shared" si="3"/>
        <v>1.0226110313526526</v>
      </c>
      <c r="X40" s="81">
        <f t="shared" si="3"/>
        <v>0.9561051134969495</v>
      </c>
      <c r="Y40" s="81">
        <f t="shared" si="3"/>
        <v>0.9887058829055836</v>
      </c>
      <c r="Z40" s="81">
        <f t="shared" si="3"/>
        <v>0.8967001626828122</v>
      </c>
      <c r="AA40" s="81">
        <f t="shared" si="3"/>
        <v>1.0287330740885774</v>
      </c>
      <c r="AB40" s="81">
        <f t="shared" si="3"/>
        <v>1.0625033607397627</v>
      </c>
      <c r="AC40" s="81">
        <f t="shared" si="3"/>
        <v>0.90779277866608</v>
      </c>
      <c r="AD40" s="81">
        <f t="shared" si="3"/>
        <v>0.8993130863317258</v>
      </c>
      <c r="AE40" s="81">
        <f t="shared" si="3"/>
        <v>0.9816786092361001</v>
      </c>
      <c r="AF40" s="81">
        <f t="shared" si="3"/>
        <v>0.9538325759570756</v>
      </c>
      <c r="AG40" s="81">
        <f t="shared" si="3"/>
        <v>0.9962067021796872</v>
      </c>
      <c r="AH40" s="81">
        <f t="shared" si="3"/>
        <v>1.0081588812966822</v>
      </c>
      <c r="AI40" s="81">
        <f t="shared" si="3"/>
        <v>1.116174743960036</v>
      </c>
      <c r="AJ40" s="81">
        <f t="shared" si="3"/>
        <v>1.2813534543336647</v>
      </c>
      <c r="AK40" s="85">
        <f t="shared" si="3"/>
        <v>1</v>
      </c>
      <c r="AL40" s="82">
        <v>1.2744396506316793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60"/>
  <sheetViews>
    <sheetView workbookViewId="0" topLeftCell="A354">
      <selection activeCell="C224" sqref="C224"/>
    </sheetView>
  </sheetViews>
  <sheetFormatPr defaultColWidth="9.00390625" defaultRowHeight="13.5"/>
  <cols>
    <col min="1" max="1" width="1.37890625" style="0" customWidth="1"/>
    <col min="2" max="2" width="3.125" style="24" customWidth="1"/>
    <col min="3" max="3" width="22.25390625" style="25" customWidth="1"/>
    <col min="4" max="10" width="13.00390625" style="24" customWidth="1"/>
    <col min="11" max="11" width="11.375" style="24" customWidth="1"/>
  </cols>
  <sheetData>
    <row r="1" spans="4:9" ht="13.5">
      <c r="D1" s="103">
        <v>36</v>
      </c>
      <c r="E1" s="103">
        <v>37</v>
      </c>
      <c r="F1" s="103">
        <v>39</v>
      </c>
      <c r="G1" s="103">
        <v>40</v>
      </c>
      <c r="H1" s="103">
        <v>41</v>
      </c>
      <c r="I1" s="103">
        <v>42</v>
      </c>
    </row>
    <row r="2" spans="2:12" ht="13.5">
      <c r="B2" s="51"/>
      <c r="C2" s="184"/>
      <c r="D2" s="51"/>
      <c r="E2" s="51"/>
      <c r="F2" s="51"/>
      <c r="G2" s="51"/>
      <c r="H2" s="51"/>
      <c r="I2" s="51"/>
      <c r="J2" s="51"/>
      <c r="K2" s="51"/>
      <c r="L2" s="6"/>
    </row>
    <row r="3" spans="2:12" ht="14.25" thickBot="1">
      <c r="B3" s="51"/>
      <c r="C3" s="185" t="s">
        <v>377</v>
      </c>
      <c r="D3" s="51"/>
      <c r="E3" s="51"/>
      <c r="F3" s="51"/>
      <c r="G3" s="51"/>
      <c r="H3" s="51"/>
      <c r="I3" s="51"/>
      <c r="J3" s="51"/>
      <c r="K3" s="51"/>
      <c r="L3" s="6"/>
    </row>
    <row r="4" spans="2:12" ht="13.5">
      <c r="B4" s="26"/>
      <c r="C4" s="27"/>
      <c r="D4" s="35">
        <v>37</v>
      </c>
      <c r="E4" s="28">
        <v>38</v>
      </c>
      <c r="F4" s="28">
        <v>39</v>
      </c>
      <c r="G4" s="28">
        <v>40</v>
      </c>
      <c r="H4" s="28">
        <v>41</v>
      </c>
      <c r="I4" s="28">
        <v>42</v>
      </c>
      <c r="J4" s="28">
        <v>45</v>
      </c>
      <c r="K4" s="36"/>
      <c r="L4" s="6"/>
    </row>
    <row r="5" spans="2:12" ht="22.5">
      <c r="B5" s="52"/>
      <c r="C5" s="53"/>
      <c r="D5" s="54" t="s">
        <v>303</v>
      </c>
      <c r="E5" s="53" t="s">
        <v>211</v>
      </c>
      <c r="F5" s="53" t="s">
        <v>212</v>
      </c>
      <c r="G5" s="53" t="s">
        <v>213</v>
      </c>
      <c r="H5" s="53" t="s">
        <v>214</v>
      </c>
      <c r="I5" s="53" t="s">
        <v>215</v>
      </c>
      <c r="J5" s="53" t="s">
        <v>304</v>
      </c>
      <c r="K5" s="56" t="s">
        <v>334</v>
      </c>
      <c r="L5" s="6"/>
    </row>
    <row r="6" spans="2:12" ht="13.5">
      <c r="B6" s="31" t="s">
        <v>235</v>
      </c>
      <c r="C6" s="30" t="s">
        <v>307</v>
      </c>
      <c r="D6" s="186">
        <v>1051.1988376160368</v>
      </c>
      <c r="E6" s="187">
        <v>23794.099285505737</v>
      </c>
      <c r="F6" s="187">
        <v>838.9728756388891</v>
      </c>
      <c r="G6" s="187">
        <v>333.5606111507361</v>
      </c>
      <c r="H6" s="187">
        <v>987.7377910687271</v>
      </c>
      <c r="I6" s="187">
        <v>259.8830344467118</v>
      </c>
      <c r="J6" s="187">
        <v>107135.54756457312</v>
      </c>
      <c r="K6" s="135">
        <v>134401</v>
      </c>
      <c r="L6" s="6"/>
    </row>
    <row r="7" spans="2:12" ht="13.5">
      <c r="B7" s="31" t="s">
        <v>237</v>
      </c>
      <c r="C7" s="30" t="s">
        <v>109</v>
      </c>
      <c r="D7" s="186">
        <v>30.057940595495555</v>
      </c>
      <c r="E7" s="187">
        <v>767.0767424962877</v>
      </c>
      <c r="F7" s="187">
        <v>29.636698696606746</v>
      </c>
      <c r="G7" s="187">
        <v>83.82306841613634</v>
      </c>
      <c r="H7" s="187">
        <v>106.18447274810394</v>
      </c>
      <c r="I7" s="187">
        <v>4.662392222096806</v>
      </c>
      <c r="J7" s="187">
        <v>14570.55868482528</v>
      </c>
      <c r="K7" s="135">
        <v>15592</v>
      </c>
      <c r="L7" s="6"/>
    </row>
    <row r="8" spans="2:12" ht="13.5">
      <c r="B8" s="31" t="s">
        <v>239</v>
      </c>
      <c r="C8" s="30" t="s">
        <v>110</v>
      </c>
      <c r="D8" s="186">
        <v>1.195836163057953</v>
      </c>
      <c r="E8" s="187">
        <v>15.995346170433116</v>
      </c>
      <c r="F8" s="187">
        <v>0.7999569108580354</v>
      </c>
      <c r="G8" s="187">
        <v>0.008362221411997484</v>
      </c>
      <c r="H8" s="187">
        <v>0.015562423052457218</v>
      </c>
      <c r="I8" s="187">
        <v>0.07472232264056955</v>
      </c>
      <c r="J8" s="187">
        <v>26632.910213788567</v>
      </c>
      <c r="K8" s="135">
        <v>26651</v>
      </c>
      <c r="L8" s="6"/>
    </row>
    <row r="9" spans="2:12" ht="13.5">
      <c r="B9" s="31" t="s">
        <v>241</v>
      </c>
      <c r="C9" s="30" t="s">
        <v>308</v>
      </c>
      <c r="D9" s="186">
        <v>7.608614514169476</v>
      </c>
      <c r="E9" s="187">
        <v>116.98956716618991</v>
      </c>
      <c r="F9" s="187">
        <v>45.34224488084341</v>
      </c>
      <c r="G9" s="187">
        <v>167.19997657586188</v>
      </c>
      <c r="H9" s="187">
        <v>267.4734624564229</v>
      </c>
      <c r="I9" s="187">
        <v>37.34370966099342</v>
      </c>
      <c r="J9" s="187">
        <v>5295.042424745515</v>
      </c>
      <c r="K9" s="135">
        <v>5937</v>
      </c>
      <c r="L9" s="6"/>
    </row>
    <row r="10" spans="2:12" ht="13.5">
      <c r="B10" s="31" t="s">
        <v>243</v>
      </c>
      <c r="C10" s="30" t="s">
        <v>115</v>
      </c>
      <c r="D10" s="186">
        <v>3650.672895371935</v>
      </c>
      <c r="E10" s="187">
        <v>49961.31898830834</v>
      </c>
      <c r="F10" s="187">
        <v>3068.3112201441854</v>
      </c>
      <c r="G10" s="187">
        <v>24.804350530782077</v>
      </c>
      <c r="H10" s="187">
        <v>52.59577218097136</v>
      </c>
      <c r="I10" s="187">
        <v>1277.2813031521687</v>
      </c>
      <c r="J10" s="187">
        <v>271972.0154703115</v>
      </c>
      <c r="K10" s="135">
        <v>330007</v>
      </c>
      <c r="L10" s="6"/>
    </row>
    <row r="11" spans="2:12" ht="13.5">
      <c r="B11" s="31" t="s">
        <v>245</v>
      </c>
      <c r="C11" s="30" t="s">
        <v>309</v>
      </c>
      <c r="D11" s="186">
        <v>31.335396359016933</v>
      </c>
      <c r="E11" s="187">
        <v>790.5418393013448</v>
      </c>
      <c r="F11" s="187">
        <v>56.34674192533647</v>
      </c>
      <c r="G11" s="187">
        <v>26.914067752347844</v>
      </c>
      <c r="H11" s="187">
        <v>104.55005974606641</v>
      </c>
      <c r="I11" s="187">
        <v>0.571858402044374</v>
      </c>
      <c r="J11" s="187">
        <v>43774.74003651384</v>
      </c>
      <c r="K11" s="135">
        <v>44785</v>
      </c>
      <c r="L11" s="6"/>
    </row>
    <row r="12" spans="2:12" ht="13.5">
      <c r="B12" s="31" t="s">
        <v>247</v>
      </c>
      <c r="C12" s="30" t="s">
        <v>310</v>
      </c>
      <c r="D12" s="186">
        <v>519.8630176073392</v>
      </c>
      <c r="E12" s="187">
        <v>7583.912865092966</v>
      </c>
      <c r="F12" s="187">
        <v>1259.6181448035272</v>
      </c>
      <c r="G12" s="187">
        <v>3678.674020850446</v>
      </c>
      <c r="H12" s="187">
        <v>4841.674679419069</v>
      </c>
      <c r="I12" s="187">
        <v>243.5516832658779</v>
      </c>
      <c r="J12" s="187">
        <v>277777.7055889608</v>
      </c>
      <c r="K12" s="135">
        <v>295905</v>
      </c>
      <c r="L12" s="6"/>
    </row>
    <row r="13" spans="2:12" ht="13.5">
      <c r="B13" s="31" t="s">
        <v>249</v>
      </c>
      <c r="C13" s="30" t="s">
        <v>311</v>
      </c>
      <c r="D13" s="186">
        <v>620.6423385457997</v>
      </c>
      <c r="E13" s="187">
        <v>19137.01397009256</v>
      </c>
      <c r="F13" s="187">
        <v>11499.405461741302</v>
      </c>
      <c r="G13" s="187">
        <v>605.2684372937429</v>
      </c>
      <c r="H13" s="187">
        <v>904.5087376451706</v>
      </c>
      <c r="I13" s="187">
        <v>1967.143756426529</v>
      </c>
      <c r="J13" s="187">
        <v>328368.01729825506</v>
      </c>
      <c r="K13" s="135">
        <v>363102</v>
      </c>
      <c r="L13" s="6"/>
    </row>
    <row r="14" spans="2:12" ht="13.5">
      <c r="B14" s="31" t="s">
        <v>251</v>
      </c>
      <c r="C14" s="30" t="s">
        <v>312</v>
      </c>
      <c r="D14" s="186">
        <v>25.010580641613604</v>
      </c>
      <c r="E14" s="187">
        <v>1049.20197775242</v>
      </c>
      <c r="F14" s="187">
        <v>124.95301225511113</v>
      </c>
      <c r="G14" s="187">
        <v>96.40952632591946</v>
      </c>
      <c r="H14" s="187">
        <v>135.48930473374983</v>
      </c>
      <c r="I14" s="187">
        <v>1.0819069003235504</v>
      </c>
      <c r="J14" s="187">
        <v>1179.853691390866</v>
      </c>
      <c r="K14" s="135">
        <v>2612</v>
      </c>
      <c r="L14" s="6"/>
    </row>
    <row r="15" spans="2:12" ht="13.5">
      <c r="B15" s="31" t="s">
        <v>254</v>
      </c>
      <c r="C15" s="30" t="s">
        <v>313</v>
      </c>
      <c r="D15" s="186">
        <v>126.24572238339515</v>
      </c>
      <c r="E15" s="187">
        <v>1651.1873190480217</v>
      </c>
      <c r="F15" s="187">
        <v>352.3262354380646</v>
      </c>
      <c r="G15" s="187">
        <v>3346.744910112895</v>
      </c>
      <c r="H15" s="187">
        <v>3725.975402892488</v>
      </c>
      <c r="I15" s="187">
        <v>75.02250684363003</v>
      </c>
      <c r="J15" s="187">
        <v>30051.49790328149</v>
      </c>
      <c r="K15" s="135">
        <v>39329</v>
      </c>
      <c r="L15" s="6"/>
    </row>
    <row r="16" spans="2:12" ht="13.5">
      <c r="B16" s="31" t="s">
        <v>256</v>
      </c>
      <c r="C16" s="30" t="s">
        <v>314</v>
      </c>
      <c r="D16" s="186">
        <v>10.9531135409207</v>
      </c>
      <c r="E16" s="187">
        <v>256.7320470009126</v>
      </c>
      <c r="F16" s="187">
        <v>53.66206943306365</v>
      </c>
      <c r="G16" s="187">
        <v>717.7850961999544</v>
      </c>
      <c r="H16" s="187">
        <v>1080.313625186425</v>
      </c>
      <c r="I16" s="187">
        <v>-39.09155636529392</v>
      </c>
      <c r="J16" s="187">
        <v>9760.645605004021</v>
      </c>
      <c r="K16" s="135">
        <v>11841</v>
      </c>
      <c r="L16" s="6"/>
    </row>
    <row r="17" spans="2:12" ht="13.5">
      <c r="B17" s="31" t="s">
        <v>258</v>
      </c>
      <c r="C17" s="30" t="s">
        <v>315</v>
      </c>
      <c r="D17" s="186">
        <v>6.65142638292494</v>
      </c>
      <c r="E17" s="187">
        <v>115.09007900599325</v>
      </c>
      <c r="F17" s="187">
        <v>25.43068694444431</v>
      </c>
      <c r="G17" s="187">
        <v>89.8645016726106</v>
      </c>
      <c r="H17" s="187">
        <v>235.90326534543152</v>
      </c>
      <c r="I17" s="187">
        <v>5.225117145125354</v>
      </c>
      <c r="J17" s="187">
        <v>2427.8349235034716</v>
      </c>
      <c r="K17" s="135">
        <v>2906</v>
      </c>
      <c r="L17" s="6"/>
    </row>
    <row r="18" spans="2:12" ht="13.5">
      <c r="B18" s="31" t="s">
        <v>260</v>
      </c>
      <c r="C18" s="30" t="s">
        <v>316</v>
      </c>
      <c r="D18" s="186">
        <v>200.73271662011916</v>
      </c>
      <c r="E18" s="187">
        <v>3335.509973359281</v>
      </c>
      <c r="F18" s="187">
        <v>835.8369171607335</v>
      </c>
      <c r="G18" s="187">
        <v>6345.434807372924</v>
      </c>
      <c r="H18" s="187">
        <v>8785.458380529382</v>
      </c>
      <c r="I18" s="187">
        <v>315.1711172398584</v>
      </c>
      <c r="J18" s="187">
        <v>29051.85608771769</v>
      </c>
      <c r="K18" s="135">
        <v>48870</v>
      </c>
      <c r="L18" s="6"/>
    </row>
    <row r="19" spans="2:12" ht="13.5">
      <c r="B19" s="31" t="s">
        <v>262</v>
      </c>
      <c r="C19" s="30" t="s">
        <v>317</v>
      </c>
      <c r="D19" s="186">
        <v>10.32840297891882</v>
      </c>
      <c r="E19" s="187">
        <v>460.7223730366567</v>
      </c>
      <c r="F19" s="187">
        <v>74.54583900518202</v>
      </c>
      <c r="G19" s="187">
        <v>631.5026870499385</v>
      </c>
      <c r="H19" s="187">
        <v>17629.87802847681</v>
      </c>
      <c r="I19" s="187">
        <v>-112.29261194946878</v>
      </c>
      <c r="J19" s="187">
        <v>85201.31528140187</v>
      </c>
      <c r="K19" s="135">
        <v>103896</v>
      </c>
      <c r="L19" s="6"/>
    </row>
    <row r="20" spans="2:12" ht="13.5">
      <c r="B20" s="31" t="s">
        <v>264</v>
      </c>
      <c r="C20" s="30" t="s">
        <v>318</v>
      </c>
      <c r="D20" s="186">
        <v>893.1424480859389</v>
      </c>
      <c r="E20" s="187">
        <v>13327.853365081402</v>
      </c>
      <c r="F20" s="187">
        <v>673.3779406154922</v>
      </c>
      <c r="G20" s="187">
        <v>6918.87301973748</v>
      </c>
      <c r="H20" s="187">
        <v>20048.260320639183</v>
      </c>
      <c r="I20" s="187">
        <v>82.09771473330318</v>
      </c>
      <c r="J20" s="187">
        <v>141858.3951911073</v>
      </c>
      <c r="K20" s="135">
        <v>183802</v>
      </c>
      <c r="L20" s="6"/>
    </row>
    <row r="21" spans="2:12" ht="13.5">
      <c r="B21" s="31" t="s">
        <v>266</v>
      </c>
      <c r="C21" s="30" t="s">
        <v>319</v>
      </c>
      <c r="D21" s="186">
        <v>3.856369574638191</v>
      </c>
      <c r="E21" s="187">
        <v>1151.6564570910843</v>
      </c>
      <c r="F21" s="187">
        <v>165.19531954311438</v>
      </c>
      <c r="G21" s="187">
        <v>100.2539298692969</v>
      </c>
      <c r="H21" s="187">
        <v>1252.1625214142427</v>
      </c>
      <c r="I21" s="187">
        <v>2.479806760590669</v>
      </c>
      <c r="J21" s="187">
        <v>6504.395595747034</v>
      </c>
      <c r="K21" s="135">
        <v>9180</v>
      </c>
      <c r="L21" s="6"/>
    </row>
    <row r="22" spans="2:12" ht="13.5">
      <c r="B22" s="31" t="s">
        <v>268</v>
      </c>
      <c r="C22" s="30" t="s">
        <v>167</v>
      </c>
      <c r="D22" s="186">
        <v>3.377648969613566</v>
      </c>
      <c r="E22" s="187">
        <v>360.98935655132243</v>
      </c>
      <c r="F22" s="187">
        <v>51.2196066147517</v>
      </c>
      <c r="G22" s="187">
        <v>83.69315539272405</v>
      </c>
      <c r="H22" s="187">
        <v>278.0423348386679</v>
      </c>
      <c r="I22" s="187">
        <v>-17.486169102472186</v>
      </c>
      <c r="J22" s="187">
        <v>12350.1640667354</v>
      </c>
      <c r="K22" s="135">
        <v>13110</v>
      </c>
      <c r="L22" s="6"/>
    </row>
    <row r="23" spans="2:12" ht="13.5">
      <c r="B23" s="31" t="s">
        <v>253</v>
      </c>
      <c r="C23" s="30" t="s">
        <v>320</v>
      </c>
      <c r="D23" s="186">
        <v>497.38982438459016</v>
      </c>
      <c r="E23" s="187">
        <v>7436.499343981299</v>
      </c>
      <c r="F23" s="187">
        <v>2070.2702809743596</v>
      </c>
      <c r="G23" s="187">
        <v>1031.480019010633</v>
      </c>
      <c r="H23" s="187">
        <v>1938.3195338965575</v>
      </c>
      <c r="I23" s="187">
        <v>-113.20461771584594</v>
      </c>
      <c r="J23" s="187">
        <v>101260.24561546845</v>
      </c>
      <c r="K23" s="135">
        <v>114121</v>
      </c>
      <c r="L23" s="6"/>
    </row>
    <row r="24" spans="2:12" ht="13.5">
      <c r="B24" s="31" t="s">
        <v>271</v>
      </c>
      <c r="C24" s="30" t="s">
        <v>321</v>
      </c>
      <c r="D24" s="186">
        <v>664.0961533653447</v>
      </c>
      <c r="E24" s="187">
        <v>18915.28306793511</v>
      </c>
      <c r="F24" s="187">
        <v>7294.0397989556395</v>
      </c>
      <c r="G24" s="187">
        <v>174969.41871269382</v>
      </c>
      <c r="H24" s="187">
        <v>188984.71942328004</v>
      </c>
      <c r="I24" s="187">
        <v>25.746875884076506</v>
      </c>
      <c r="J24" s="187">
        <v>12936.695967886038</v>
      </c>
      <c r="K24" s="135">
        <v>403790</v>
      </c>
      <c r="L24" s="6"/>
    </row>
    <row r="25" spans="2:12" ht="13.5">
      <c r="B25" s="31" t="s">
        <v>273</v>
      </c>
      <c r="C25" s="30" t="s">
        <v>322</v>
      </c>
      <c r="D25" s="186">
        <v>1850.0794761656703</v>
      </c>
      <c r="E25" s="187">
        <v>20299.17550408867</v>
      </c>
      <c r="F25" s="187">
        <v>10008.919144152534</v>
      </c>
      <c r="G25" s="187">
        <v>1560.5914399626993</v>
      </c>
      <c r="H25" s="187">
        <v>27331.55800396447</v>
      </c>
      <c r="I25" s="187">
        <v>91.21019437154686</v>
      </c>
      <c r="J25" s="187">
        <v>47851.46623729442</v>
      </c>
      <c r="K25" s="135">
        <v>108993</v>
      </c>
      <c r="L25" s="6"/>
    </row>
    <row r="26" spans="2:12" ht="13.5">
      <c r="B26" s="31" t="s">
        <v>275</v>
      </c>
      <c r="C26" s="30" t="s">
        <v>386</v>
      </c>
      <c r="D26" s="186">
        <v>824.2274714055658</v>
      </c>
      <c r="E26" s="187">
        <v>8378.898807180323</v>
      </c>
      <c r="F26" s="187">
        <v>14825.446847030904</v>
      </c>
      <c r="G26" s="187">
        <v>423.2327692361887</v>
      </c>
      <c r="H26" s="187">
        <v>674.3836887014538</v>
      </c>
      <c r="I26" s="187">
        <v>13.535467690078079</v>
      </c>
      <c r="J26" s="187">
        <v>5671.274948755497</v>
      </c>
      <c r="K26" s="135">
        <v>30811</v>
      </c>
      <c r="L26" s="6"/>
    </row>
    <row r="27" spans="2:12" ht="13.5">
      <c r="B27" s="31" t="s">
        <v>277</v>
      </c>
      <c r="C27" s="30" t="s">
        <v>178</v>
      </c>
      <c r="D27" s="186">
        <v>4710.169595317429</v>
      </c>
      <c r="E27" s="187">
        <v>99217.51477957431</v>
      </c>
      <c r="F27" s="187">
        <v>7267.656466734197</v>
      </c>
      <c r="G27" s="187">
        <v>5133.344655639326</v>
      </c>
      <c r="H27" s="187">
        <v>16406.92530678409</v>
      </c>
      <c r="I27" s="187">
        <v>-280.5039766873305</v>
      </c>
      <c r="J27" s="187">
        <v>247008.893172638</v>
      </c>
      <c r="K27" s="135">
        <v>379464</v>
      </c>
      <c r="L27" s="6"/>
    </row>
    <row r="28" spans="2:12" ht="13.5">
      <c r="B28" s="31" t="s">
        <v>279</v>
      </c>
      <c r="C28" s="30" t="s">
        <v>323</v>
      </c>
      <c r="D28" s="186">
        <v>2093.869057904243</v>
      </c>
      <c r="E28" s="187">
        <v>131209.41031609973</v>
      </c>
      <c r="F28" s="187">
        <v>6769.064523429286</v>
      </c>
      <c r="G28" s="187">
        <v>3080.5863152769552</v>
      </c>
      <c r="H28" s="187">
        <v>6275.648135640067</v>
      </c>
      <c r="I28" s="187">
        <v>60.48662344483184</v>
      </c>
      <c r="J28" s="187">
        <v>56475.935028204934</v>
      </c>
      <c r="K28" s="135">
        <v>205965</v>
      </c>
      <c r="L28" s="6"/>
    </row>
    <row r="29" spans="2:12" ht="13.5">
      <c r="B29" s="31" t="s">
        <v>281</v>
      </c>
      <c r="C29" s="30" t="s">
        <v>324</v>
      </c>
      <c r="D29" s="186">
        <v>738.2956962762905</v>
      </c>
      <c r="E29" s="187">
        <v>262306.72452136513</v>
      </c>
      <c r="F29" s="187">
        <v>2045.323225128288</v>
      </c>
      <c r="G29" s="187">
        <v>768.0440249121381</v>
      </c>
      <c r="H29" s="187">
        <v>1409.18551191092</v>
      </c>
      <c r="I29" s="187">
        <v>8.285573443556626</v>
      </c>
      <c r="J29" s="187">
        <v>10408.14144696381</v>
      </c>
      <c r="K29" s="135">
        <v>277684</v>
      </c>
      <c r="L29" s="6"/>
    </row>
    <row r="30" spans="2:12" ht="13.5">
      <c r="B30" s="31" t="s">
        <v>283</v>
      </c>
      <c r="C30" s="30" t="s">
        <v>325</v>
      </c>
      <c r="D30" s="186">
        <v>3669.3503693899474</v>
      </c>
      <c r="E30" s="187">
        <v>89945.0113815295</v>
      </c>
      <c r="F30" s="187">
        <v>11522.581304671337</v>
      </c>
      <c r="G30" s="187">
        <v>7049.645722261047</v>
      </c>
      <c r="H30" s="187">
        <v>11562.293767945994</v>
      </c>
      <c r="I30" s="187">
        <v>110.72714308441346</v>
      </c>
      <c r="J30" s="187">
        <v>153032.39031111772</v>
      </c>
      <c r="K30" s="135">
        <v>276892</v>
      </c>
      <c r="L30" s="6"/>
    </row>
    <row r="31" spans="2:12" ht="13.5">
      <c r="B31" s="31" t="s">
        <v>285</v>
      </c>
      <c r="C31" s="30" t="s">
        <v>326</v>
      </c>
      <c r="D31" s="186">
        <v>1659.8724581464576</v>
      </c>
      <c r="E31" s="187">
        <v>69670.04750546794</v>
      </c>
      <c r="F31" s="187">
        <v>5873.673782263572</v>
      </c>
      <c r="G31" s="187">
        <v>2102.324435106744</v>
      </c>
      <c r="H31" s="187">
        <v>3760.739536341339</v>
      </c>
      <c r="I31" s="187">
        <v>27.47144073306188</v>
      </c>
      <c r="J31" s="187">
        <v>19737.87084194091</v>
      </c>
      <c r="K31" s="135">
        <v>102832</v>
      </c>
      <c r="L31" s="6"/>
    </row>
    <row r="32" spans="2:12" ht="13.5">
      <c r="B32" s="31" t="s">
        <v>287</v>
      </c>
      <c r="C32" s="30" t="s">
        <v>193</v>
      </c>
      <c r="D32" s="186">
        <v>47.519676933162486</v>
      </c>
      <c r="E32" s="187">
        <v>10066.188959807589</v>
      </c>
      <c r="F32" s="187">
        <v>234348.9289337037</v>
      </c>
      <c r="G32" s="187">
        <v>285.23513850875247</v>
      </c>
      <c r="H32" s="187">
        <v>381.8519435813884</v>
      </c>
      <c r="I32" s="187">
        <v>4.220741202792812</v>
      </c>
      <c r="J32" s="187">
        <v>2351.0546062625963</v>
      </c>
      <c r="K32" s="135">
        <v>247485</v>
      </c>
      <c r="L32" s="6"/>
    </row>
    <row r="33" spans="2:12" ht="13.5">
      <c r="B33" s="31" t="s">
        <v>289</v>
      </c>
      <c r="C33" s="30" t="s">
        <v>327</v>
      </c>
      <c r="D33" s="186">
        <v>251.87645365315075</v>
      </c>
      <c r="E33" s="187">
        <v>85057.40638865928</v>
      </c>
      <c r="F33" s="187">
        <v>72954.987310076</v>
      </c>
      <c r="G33" s="187">
        <v>1408.8830055914966</v>
      </c>
      <c r="H33" s="187">
        <v>3405.5241141378337</v>
      </c>
      <c r="I33" s="187">
        <v>206.5363057416374</v>
      </c>
      <c r="J33" s="187">
        <v>51604.78642214057</v>
      </c>
      <c r="K33" s="135">
        <v>214890</v>
      </c>
      <c r="L33" s="6"/>
    </row>
    <row r="34" spans="2:12" ht="13.5">
      <c r="B34" s="31" t="s">
        <v>291</v>
      </c>
      <c r="C34" s="30" t="s">
        <v>328</v>
      </c>
      <c r="D34" s="186">
        <v>1987.5379925540824</v>
      </c>
      <c r="E34" s="187">
        <v>119681.93428225115</v>
      </c>
      <c r="F34" s="187">
        <v>227145.66870924406</v>
      </c>
      <c r="G34" s="187">
        <v>0.5127821565924086</v>
      </c>
      <c r="H34" s="187">
        <v>1.0554706380982648</v>
      </c>
      <c r="I34" s="187">
        <v>0.06858647459678288</v>
      </c>
      <c r="J34" s="187">
        <v>25.222176681284058</v>
      </c>
      <c r="K34" s="135">
        <v>348842</v>
      </c>
      <c r="L34" s="6"/>
    </row>
    <row r="35" spans="2:12" ht="13.5">
      <c r="B35" s="31" t="s">
        <v>293</v>
      </c>
      <c r="C35" s="30" t="s">
        <v>199</v>
      </c>
      <c r="D35" s="186">
        <v>325.5132133220427</v>
      </c>
      <c r="E35" s="187">
        <v>26980.775843152343</v>
      </c>
      <c r="F35" s="187">
        <v>745.3283948145618</v>
      </c>
      <c r="G35" s="187">
        <v>253.31111610018925</v>
      </c>
      <c r="H35" s="187">
        <v>476.16227196459585</v>
      </c>
      <c r="I35" s="187">
        <v>7.747668992822056</v>
      </c>
      <c r="J35" s="187">
        <v>3394.1614916534386</v>
      </c>
      <c r="K35" s="135">
        <v>32183</v>
      </c>
      <c r="L35" s="6"/>
    </row>
    <row r="36" spans="2:12" ht="13.5">
      <c r="B36" s="31" t="s">
        <v>295</v>
      </c>
      <c r="C36" s="30" t="s">
        <v>329</v>
      </c>
      <c r="D36" s="186">
        <v>2505.5576610089606</v>
      </c>
      <c r="E36" s="187">
        <v>66452.52482728075</v>
      </c>
      <c r="F36" s="187">
        <v>20402.13169055789</v>
      </c>
      <c r="G36" s="187">
        <v>15011.59249419835</v>
      </c>
      <c r="H36" s="187">
        <v>36094.54809398333</v>
      </c>
      <c r="I36" s="187">
        <v>119.26800420206419</v>
      </c>
      <c r="J36" s="187">
        <v>71534.37722876869</v>
      </c>
      <c r="K36" s="135">
        <v>212120</v>
      </c>
      <c r="L36" s="6"/>
    </row>
    <row r="37" spans="2:12" ht="13.5">
      <c r="B37" s="31" t="s">
        <v>297</v>
      </c>
      <c r="C37" s="30" t="s">
        <v>330</v>
      </c>
      <c r="D37" s="186">
        <v>61489.49124216547</v>
      </c>
      <c r="E37" s="187">
        <v>136382.98021995972</v>
      </c>
      <c r="F37" s="187">
        <v>4041.421627369995</v>
      </c>
      <c r="G37" s="187">
        <v>296.3336112510389</v>
      </c>
      <c r="H37" s="187">
        <v>519.5830367763489</v>
      </c>
      <c r="I37" s="187">
        <v>2.5453184004956273</v>
      </c>
      <c r="J37" s="187">
        <v>55430.644944077016</v>
      </c>
      <c r="K37" s="135">
        <v>258163</v>
      </c>
      <c r="L37" s="6"/>
    </row>
    <row r="38" spans="2:12" ht="13.5">
      <c r="B38" s="31" t="s">
        <v>299</v>
      </c>
      <c r="C38" s="30" t="s">
        <v>208</v>
      </c>
      <c r="D38" s="186">
        <v>191.8094762839258</v>
      </c>
      <c r="E38" s="187">
        <v>2750.6666109543894</v>
      </c>
      <c r="F38" s="187">
        <v>1578.5680057414306</v>
      </c>
      <c r="G38" s="187">
        <v>753.4469293730037</v>
      </c>
      <c r="H38" s="187">
        <v>1013.9702598729216</v>
      </c>
      <c r="I38" s="187">
        <v>3.912390982722263</v>
      </c>
      <c r="J38" s="187">
        <v>3631.626326791608</v>
      </c>
      <c r="K38" s="135">
        <v>9924</v>
      </c>
      <c r="L38" s="6"/>
    </row>
    <row r="39" spans="2:12" ht="13.5">
      <c r="B39" s="37" t="s">
        <v>301</v>
      </c>
      <c r="C39" s="34" t="s">
        <v>209</v>
      </c>
      <c r="D39" s="188">
        <v>237.70364607176825</v>
      </c>
      <c r="E39" s="189">
        <v>4187.799266337544</v>
      </c>
      <c r="F39" s="189">
        <v>779.9900685686325</v>
      </c>
      <c r="G39" s="189">
        <v>1426.8075203179633</v>
      </c>
      <c r="H39" s="189">
        <v>1910.1055627241294</v>
      </c>
      <c r="I39" s="189">
        <v>21.113055428393086</v>
      </c>
      <c r="J39" s="189">
        <v>11760.480880551564</v>
      </c>
      <c r="K39" s="136">
        <v>20324</v>
      </c>
      <c r="L39" s="6"/>
    </row>
    <row r="40" spans="2:12" ht="14.25" thickBot="1">
      <c r="B40" s="32"/>
      <c r="C40" s="33" t="s">
        <v>331</v>
      </c>
      <c r="D40" s="137">
        <v>90937.23277029904</v>
      </c>
      <c r="E40" s="138">
        <v>1282814.7331776859</v>
      </c>
      <c r="F40" s="138">
        <v>648828.9810851678</v>
      </c>
      <c r="G40" s="138">
        <v>238805.60522012212</v>
      </c>
      <c r="H40" s="138">
        <v>362582.79738388746</v>
      </c>
      <c r="I40" s="138">
        <v>4411.88708777857</v>
      </c>
      <c r="J40" s="138">
        <v>2248027.7632750594</v>
      </c>
      <c r="K40" s="139">
        <v>4876409</v>
      </c>
      <c r="L40" s="6"/>
    </row>
    <row r="41" spans="2:12" ht="13.5">
      <c r="B41" s="51"/>
      <c r="C41" s="184"/>
      <c r="D41" s="51"/>
      <c r="E41" s="51"/>
      <c r="F41" s="51"/>
      <c r="G41" s="51"/>
      <c r="H41" s="51"/>
      <c r="I41" s="51"/>
      <c r="J41" s="51"/>
      <c r="K41" s="51"/>
      <c r="L41" s="6"/>
    </row>
    <row r="42" spans="2:12" ht="14.25" thickBot="1">
      <c r="B42" s="51"/>
      <c r="C42" s="185" t="s">
        <v>378</v>
      </c>
      <c r="D42" s="51"/>
      <c r="E42" s="51"/>
      <c r="F42" s="51"/>
      <c r="G42" s="51"/>
      <c r="H42" s="51"/>
      <c r="I42" s="51"/>
      <c r="J42" s="51"/>
      <c r="K42" s="51"/>
      <c r="L42" s="6"/>
    </row>
    <row r="43" spans="2:12" ht="13.5">
      <c r="B43" s="26"/>
      <c r="C43" s="27"/>
      <c r="D43" s="35">
        <v>37</v>
      </c>
      <c r="E43" s="28">
        <v>38</v>
      </c>
      <c r="F43" s="28">
        <v>39</v>
      </c>
      <c r="G43" s="28">
        <v>40</v>
      </c>
      <c r="H43" s="28">
        <v>41</v>
      </c>
      <c r="I43" s="28">
        <v>42</v>
      </c>
      <c r="J43" s="28">
        <v>45</v>
      </c>
      <c r="K43" s="36"/>
      <c r="L43" s="6"/>
    </row>
    <row r="44" spans="2:12" s="55" customFormat="1" ht="22.5">
      <c r="B44" s="52"/>
      <c r="C44" s="53"/>
      <c r="D44" s="54" t="s">
        <v>303</v>
      </c>
      <c r="E44" s="53" t="s">
        <v>211</v>
      </c>
      <c r="F44" s="53" t="s">
        <v>212</v>
      </c>
      <c r="G44" s="53" t="s">
        <v>213</v>
      </c>
      <c r="H44" s="53" t="s">
        <v>214</v>
      </c>
      <c r="I44" s="53" t="s">
        <v>215</v>
      </c>
      <c r="J44" s="53" t="s">
        <v>304</v>
      </c>
      <c r="K44" s="56" t="s">
        <v>332</v>
      </c>
      <c r="L44" s="190"/>
    </row>
    <row r="45" spans="2:12" ht="13.5">
      <c r="B45" s="31" t="s">
        <v>235</v>
      </c>
      <c r="C45" s="30" t="s">
        <v>307</v>
      </c>
      <c r="D45" s="44">
        <v>0.01068074413346918</v>
      </c>
      <c r="E45" s="39">
        <v>0.015170473796712252</v>
      </c>
      <c r="F45" s="39">
        <v>0.001502439753869291</v>
      </c>
      <c r="G45" s="39">
        <v>0.001523163454147805</v>
      </c>
      <c r="H45" s="39">
        <v>0.0015790490115833963</v>
      </c>
      <c r="I45" s="39">
        <v>0.03278040293222904</v>
      </c>
      <c r="J45" s="39">
        <v>0.0625630956790154</v>
      </c>
      <c r="K45" s="46">
        <v>0.02805771495828325</v>
      </c>
      <c r="L45" s="6"/>
    </row>
    <row r="46" spans="2:12" ht="13.5">
      <c r="B46" s="31" t="s">
        <v>237</v>
      </c>
      <c r="C46" s="30" t="s">
        <v>109</v>
      </c>
      <c r="D46" s="44">
        <v>0.0003054048018237711</v>
      </c>
      <c r="E46" s="39">
        <v>0.0004890673726488144</v>
      </c>
      <c r="F46" s="39">
        <v>5.30736518285171E-05</v>
      </c>
      <c r="G46" s="39">
        <v>0.00038276771944242865</v>
      </c>
      <c r="H46" s="39">
        <v>0.00016975202149244388</v>
      </c>
      <c r="I46" s="39">
        <v>0.0005880918544521704</v>
      </c>
      <c r="J46" s="39">
        <v>0.00850865354980337</v>
      </c>
      <c r="K46" s="46">
        <v>0.0032550047367917827</v>
      </c>
      <c r="L46" s="6"/>
    </row>
    <row r="47" spans="2:12" ht="13.5">
      <c r="B47" s="31" t="s">
        <v>239</v>
      </c>
      <c r="C47" s="30" t="s">
        <v>110</v>
      </c>
      <c r="D47" s="44">
        <v>1.2150336954459998E-05</v>
      </c>
      <c r="E47" s="39">
        <v>1.0198199857714835E-05</v>
      </c>
      <c r="F47" s="39">
        <v>1.432569632647935E-06</v>
      </c>
      <c r="G47" s="39">
        <v>3.818505430334206E-08</v>
      </c>
      <c r="H47" s="39">
        <v>2.4878898996297872E-08</v>
      </c>
      <c r="I47" s="39">
        <v>9.42511637746841E-06</v>
      </c>
      <c r="J47" s="39">
        <v>0.015552609267354515</v>
      </c>
      <c r="K47" s="46">
        <v>0.005563694923052706</v>
      </c>
      <c r="L47" s="6"/>
    </row>
    <row r="48" spans="2:12" ht="13.5">
      <c r="B48" s="31" t="s">
        <v>241</v>
      </c>
      <c r="C48" s="30" t="s">
        <v>308</v>
      </c>
      <c r="D48" s="44">
        <v>7.730760530552201E-05</v>
      </c>
      <c r="E48" s="39">
        <v>7.45893820937576E-05</v>
      </c>
      <c r="F48" s="39">
        <v>8.119927737446596E-05</v>
      </c>
      <c r="G48" s="39">
        <v>0.0007634981030168311</v>
      </c>
      <c r="H48" s="39">
        <v>0.0004275969901481837</v>
      </c>
      <c r="I48" s="39">
        <v>0.004710356919903307</v>
      </c>
      <c r="J48" s="39">
        <v>0.0030921039129811934</v>
      </c>
      <c r="K48" s="46">
        <v>0.0012394152849110323</v>
      </c>
      <c r="L48" s="6"/>
    </row>
    <row r="49" spans="2:12" ht="13.5">
      <c r="B49" s="31" t="s">
        <v>243</v>
      </c>
      <c r="C49" s="30" t="s">
        <v>115</v>
      </c>
      <c r="D49" s="44">
        <v>0.037092795116561016</v>
      </c>
      <c r="E49" s="39">
        <v>0.03185398495092495</v>
      </c>
      <c r="F49" s="39">
        <v>0.005494757802363125</v>
      </c>
      <c r="G49" s="39">
        <v>0.00011326601214100094</v>
      </c>
      <c r="H49" s="39">
        <v>8.40823372627742E-05</v>
      </c>
      <c r="I49" s="39">
        <v>0.16111015428256417</v>
      </c>
      <c r="J49" s="39">
        <v>0.1588213400004155</v>
      </c>
      <c r="K49" s="46">
        <v>0.06889265958019791</v>
      </c>
      <c r="L49" s="6"/>
    </row>
    <row r="50" spans="2:12" ht="13.5">
      <c r="B50" s="31" t="s">
        <v>245</v>
      </c>
      <c r="C50" s="30" t="s">
        <v>309</v>
      </c>
      <c r="D50" s="44">
        <v>0.0003183844377059229</v>
      </c>
      <c r="E50" s="39">
        <v>0.0005040280833673445</v>
      </c>
      <c r="F50" s="39">
        <v>0.00010090622417938254</v>
      </c>
      <c r="G50" s="39">
        <v>0.00012289977602993645</v>
      </c>
      <c r="H50" s="39">
        <v>0.0001671391638507473</v>
      </c>
      <c r="I50" s="39">
        <v>7.213148360801892E-05</v>
      </c>
      <c r="J50" s="39">
        <v>0.025562787622640117</v>
      </c>
      <c r="K50" s="46">
        <v>0.00934937064758979</v>
      </c>
      <c r="L50" s="6"/>
    </row>
    <row r="51" spans="2:12" ht="13.5">
      <c r="B51" s="31" t="s">
        <v>247</v>
      </c>
      <c r="C51" s="30" t="s">
        <v>310</v>
      </c>
      <c r="D51" s="44">
        <v>0.005282087153092249</v>
      </c>
      <c r="E51" s="39">
        <v>0.0048352976095432975</v>
      </c>
      <c r="F51" s="39">
        <v>0.0022557348758227014</v>
      </c>
      <c r="G51" s="39">
        <v>0.01679821190203499</v>
      </c>
      <c r="H51" s="39">
        <v>0.0077401529900692845</v>
      </c>
      <c r="I51" s="39">
        <v>0.03072044440790589</v>
      </c>
      <c r="J51" s="39">
        <v>0.1622116427956371</v>
      </c>
      <c r="K51" s="46">
        <v>0.06177348490510342</v>
      </c>
      <c r="L51" s="6"/>
    </row>
    <row r="52" spans="2:12" ht="13.5">
      <c r="B52" s="31" t="s">
        <v>249</v>
      </c>
      <c r="C52" s="30" t="s">
        <v>311</v>
      </c>
      <c r="D52" s="44">
        <v>0.006306059119546837</v>
      </c>
      <c r="E52" s="39">
        <v>0.012201242228044896</v>
      </c>
      <c r="F52" s="39">
        <v>0.020593233003420985</v>
      </c>
      <c r="G52" s="39">
        <v>0.0027638837824840307</v>
      </c>
      <c r="H52" s="39">
        <v>0.0014459947174864883</v>
      </c>
      <c r="I52" s="39">
        <v>0.24812610449375996</v>
      </c>
      <c r="J52" s="39">
        <v>0.191754465732087</v>
      </c>
      <c r="K52" s="46">
        <v>0.07580161172002116</v>
      </c>
      <c r="L52" s="6"/>
    </row>
    <row r="53" spans="2:12" ht="13.5">
      <c r="B53" s="31" t="s">
        <v>251</v>
      </c>
      <c r="C53" s="30" t="s">
        <v>312</v>
      </c>
      <c r="D53" s="44">
        <v>0.0002541209169032067</v>
      </c>
      <c r="E53" s="39">
        <v>0.0006689427878721003</v>
      </c>
      <c r="F53" s="39">
        <v>0.00022376691598620922</v>
      </c>
      <c r="G53" s="39">
        <v>0.00044024222951486564</v>
      </c>
      <c r="H53" s="39">
        <v>0.00021660025024299484</v>
      </c>
      <c r="I53" s="39">
        <v>0.00013646656159479697</v>
      </c>
      <c r="J53" s="39">
        <v>0.000688989798994923</v>
      </c>
      <c r="K53" s="46">
        <v>0.0005452842722229436</v>
      </c>
      <c r="L53" s="6"/>
    </row>
    <row r="54" spans="2:12" ht="13.5">
      <c r="B54" s="31" t="s">
        <v>254</v>
      </c>
      <c r="C54" s="30" t="s">
        <v>313</v>
      </c>
      <c r="D54" s="44">
        <v>0.0012827242672566058</v>
      </c>
      <c r="E54" s="39">
        <v>0.001052752350762041</v>
      </c>
      <c r="F54" s="39">
        <v>0.0006309488158960482</v>
      </c>
      <c r="G54" s="39">
        <v>0.01528249849361116</v>
      </c>
      <c r="H54" s="39">
        <v>0.005956538091709052</v>
      </c>
      <c r="I54" s="39">
        <v>0.009462980177047178</v>
      </c>
      <c r="J54" s="39">
        <v>0.017548934796711997</v>
      </c>
      <c r="K54" s="46">
        <v>0.008210369503160854</v>
      </c>
      <c r="L54" s="6"/>
    </row>
    <row r="55" spans="2:12" ht="13.5">
      <c r="B55" s="31" t="s">
        <v>256</v>
      </c>
      <c r="C55" s="30" t="s">
        <v>314</v>
      </c>
      <c r="D55" s="44">
        <v>0.00011128950966186447</v>
      </c>
      <c r="E55" s="39">
        <v>0.00016368540557347937</v>
      </c>
      <c r="F55" s="39">
        <v>9.609848987040573E-05</v>
      </c>
      <c r="G55" s="39">
        <v>0.00327767724939703</v>
      </c>
      <c r="H55" s="39">
        <v>0.0017270455554858944</v>
      </c>
      <c r="I55" s="39">
        <v>-0.00493082194315009</v>
      </c>
      <c r="J55" s="39">
        <v>0.005699846771276086</v>
      </c>
      <c r="K55" s="46">
        <v>0.0024719414499968896</v>
      </c>
      <c r="L55" s="6"/>
    </row>
    <row r="56" spans="2:12" ht="13.5">
      <c r="B56" s="31" t="s">
        <v>258</v>
      </c>
      <c r="C56" s="30" t="s">
        <v>315</v>
      </c>
      <c r="D56" s="44">
        <v>6.758206038330562E-05</v>
      </c>
      <c r="E56" s="39">
        <v>7.337831984611109E-05</v>
      </c>
      <c r="F56" s="39">
        <v>4.55414902471572E-05</v>
      </c>
      <c r="G56" s="39">
        <v>0.00041035518042947046</v>
      </c>
      <c r="H56" s="39">
        <v>0.0003771272308716195</v>
      </c>
      <c r="I56" s="39">
        <v>0.0006590712847029963</v>
      </c>
      <c r="J56" s="39">
        <v>0.0014177634974092358</v>
      </c>
      <c r="K56" s="46">
        <v>0.0006066600670290483</v>
      </c>
      <c r="L56" s="6"/>
    </row>
    <row r="57" spans="2:12" ht="13.5">
      <c r="B57" s="31" t="s">
        <v>260</v>
      </c>
      <c r="C57" s="30" t="s">
        <v>316</v>
      </c>
      <c r="D57" s="44">
        <v>0.002039552089210721</v>
      </c>
      <c r="E57" s="39">
        <v>0.0021266308945908827</v>
      </c>
      <c r="F57" s="39">
        <v>0.0014968238527825286</v>
      </c>
      <c r="G57" s="39">
        <v>0.02897564663263007</v>
      </c>
      <c r="H57" s="39">
        <v>0.014044890756960743</v>
      </c>
      <c r="I57" s="39">
        <v>0.03975417725023441</v>
      </c>
      <c r="J57" s="39">
        <v>0.0169651818970111</v>
      </c>
      <c r="K57" s="46">
        <v>0.010202160177463726</v>
      </c>
      <c r="L57" s="6"/>
    </row>
    <row r="58" spans="2:12" ht="13.5">
      <c r="B58" s="31" t="s">
        <v>262</v>
      </c>
      <c r="C58" s="30" t="s">
        <v>317</v>
      </c>
      <c r="D58" s="44">
        <v>0.00010494211520949827</v>
      </c>
      <c r="E58" s="39">
        <v>0.0002937441171378692</v>
      </c>
      <c r="F58" s="39">
        <v>0.00013349732185517378</v>
      </c>
      <c r="G58" s="39">
        <v>0.0028836792533514398</v>
      </c>
      <c r="H58" s="39">
        <v>0.02818404006298179</v>
      </c>
      <c r="I58" s="39">
        <v>-0.014164052970417354</v>
      </c>
      <c r="J58" s="39">
        <v>0.04975433608266676</v>
      </c>
      <c r="K58" s="46">
        <v>0.02168945434413283</v>
      </c>
      <c r="L58" s="6"/>
    </row>
    <row r="59" spans="2:12" ht="13.5">
      <c r="B59" s="31" t="s">
        <v>264</v>
      </c>
      <c r="C59" s="30" t="s">
        <v>318</v>
      </c>
      <c r="D59" s="44">
        <v>0.009074806422332238</v>
      </c>
      <c r="E59" s="39">
        <v>0.008497478631794871</v>
      </c>
      <c r="F59" s="39">
        <v>0.0012058909372831862</v>
      </c>
      <c r="G59" s="39">
        <v>0.03159418161274147</v>
      </c>
      <c r="H59" s="39">
        <v>0.032050191791304264</v>
      </c>
      <c r="I59" s="39">
        <v>0.010355413059195658</v>
      </c>
      <c r="J59" s="39">
        <v>0.08283992151030535</v>
      </c>
      <c r="K59" s="46">
        <v>0.038370727336570244</v>
      </c>
      <c r="L59" s="6"/>
    </row>
    <row r="60" spans="2:12" ht="13.5">
      <c r="B60" s="31" t="s">
        <v>266</v>
      </c>
      <c r="C60" s="30" t="s">
        <v>319</v>
      </c>
      <c r="D60" s="44">
        <v>3.918278372930493E-05</v>
      </c>
      <c r="E60" s="39">
        <v>0.0007342649913105722</v>
      </c>
      <c r="F60" s="39">
        <v>0.0002958331817887569</v>
      </c>
      <c r="G60" s="39">
        <v>0.0004577972248725839</v>
      </c>
      <c r="H60" s="39">
        <v>0.0020017721399943453</v>
      </c>
      <c r="I60" s="39">
        <v>0.0003127909637475617</v>
      </c>
      <c r="J60" s="39">
        <v>0.0037983202890302927</v>
      </c>
      <c r="K60" s="46">
        <v>0.0019164278786395952</v>
      </c>
      <c r="L60" s="6"/>
    </row>
    <row r="61" spans="2:12" ht="13.5">
      <c r="B61" s="31" t="s">
        <v>268</v>
      </c>
      <c r="C61" s="30" t="s">
        <v>167</v>
      </c>
      <c r="D61" s="44">
        <v>3.43187255599834E-05</v>
      </c>
      <c r="E61" s="39">
        <v>0.00023015704476738943</v>
      </c>
      <c r="F61" s="39">
        <v>9.172450670344695E-05</v>
      </c>
      <c r="G61" s="39">
        <v>0.00038217448761929227</v>
      </c>
      <c r="H61" s="39">
        <v>0.00044449293929545473</v>
      </c>
      <c r="I61" s="39">
        <v>-0.0022056217334097106</v>
      </c>
      <c r="J61" s="39">
        <v>0.007212027321678658</v>
      </c>
      <c r="K61" s="46">
        <v>0.0027368594214558922</v>
      </c>
      <c r="L61" s="6"/>
    </row>
    <row r="62" spans="2:12" ht="13.5">
      <c r="B62" s="31" t="s">
        <v>253</v>
      </c>
      <c r="C62" s="30" t="s">
        <v>320</v>
      </c>
      <c r="D62" s="44">
        <v>0.0050537474536129865</v>
      </c>
      <c r="E62" s="39">
        <v>0.004741310737736475</v>
      </c>
      <c r="F62" s="39">
        <v>0.0037074576088307627</v>
      </c>
      <c r="G62" s="39">
        <v>0.004710126484121032</v>
      </c>
      <c r="H62" s="39">
        <v>0.0030986984317168684</v>
      </c>
      <c r="I62" s="39">
        <v>-0.014279089015621334</v>
      </c>
      <c r="J62" s="39">
        <v>0.059132142215475254</v>
      </c>
      <c r="K62" s="46">
        <v>0.023824037683902965</v>
      </c>
      <c r="L62" s="6"/>
    </row>
    <row r="63" spans="2:12" ht="13.5">
      <c r="B63" s="31" t="s">
        <v>271</v>
      </c>
      <c r="C63" s="30" t="s">
        <v>321</v>
      </c>
      <c r="D63" s="44">
        <v>0.006747573190056337</v>
      </c>
      <c r="E63" s="39">
        <v>0.01205987260523467</v>
      </c>
      <c r="F63" s="39">
        <v>0.01306222844440639</v>
      </c>
      <c r="G63" s="39">
        <v>0.7989763037585565</v>
      </c>
      <c r="H63" s="39">
        <v>0.30212080281631337</v>
      </c>
      <c r="I63" s="39">
        <v>0.003247587775488964</v>
      </c>
      <c r="J63" s="39">
        <v>0.007554539702346382</v>
      </c>
      <c r="K63" s="46">
        <v>0.08429568770325513</v>
      </c>
      <c r="L63" s="6"/>
    </row>
    <row r="64" spans="2:12" ht="13.5">
      <c r="B64" s="31" t="s">
        <v>273</v>
      </c>
      <c r="C64" s="30" t="s">
        <v>322</v>
      </c>
      <c r="D64" s="44">
        <v>0.0187978000016833</v>
      </c>
      <c r="E64" s="39">
        <v>0.012942204972105336</v>
      </c>
      <c r="F64" s="39">
        <v>0.017924057442246486</v>
      </c>
      <c r="G64" s="39">
        <v>0.0071262486299166145</v>
      </c>
      <c r="H64" s="39">
        <v>0.043693650320393</v>
      </c>
      <c r="I64" s="39">
        <v>0.011504817655341431</v>
      </c>
      <c r="J64" s="39">
        <v>0.027943441076647604</v>
      </c>
      <c r="K64" s="46">
        <v>0.022753510215312134</v>
      </c>
      <c r="L64" s="6"/>
    </row>
    <row r="65" spans="2:12" ht="13.5">
      <c r="B65" s="31" t="s">
        <v>275</v>
      </c>
      <c r="C65" s="30" t="s">
        <v>386</v>
      </c>
      <c r="D65" s="44">
        <v>0.008374593288006155</v>
      </c>
      <c r="E65" s="39">
        <v>0.005342159132582224</v>
      </c>
      <c r="F65" s="39">
        <v>0.026549536175282374</v>
      </c>
      <c r="G65" s="39">
        <v>0.0019326403212728716</v>
      </c>
      <c r="H65" s="39">
        <v>0.0010781048439179345</v>
      </c>
      <c r="I65" s="39">
        <v>0.0017072991536425427</v>
      </c>
      <c r="J65" s="39">
        <v>0.003311809434932317</v>
      </c>
      <c r="K65" s="46">
        <v>0.006432141543438406</v>
      </c>
      <c r="L65" s="6"/>
    </row>
    <row r="66" spans="2:12" ht="13.5">
      <c r="B66" s="31" t="s">
        <v>277</v>
      </c>
      <c r="C66" s="30" t="s">
        <v>178</v>
      </c>
      <c r="D66" s="44">
        <v>0.04785784998290418</v>
      </c>
      <c r="E66" s="39">
        <v>0.06325840243321698</v>
      </c>
      <c r="F66" s="39">
        <v>0.013014980948903214</v>
      </c>
      <c r="G66" s="39">
        <v>0.023440786218854235</v>
      </c>
      <c r="H66" s="39">
        <v>0.026228964228217314</v>
      </c>
      <c r="I66" s="39">
        <v>-0.03538142995551596</v>
      </c>
      <c r="J66" s="39">
        <v>0.14424382353404383</v>
      </c>
      <c r="K66" s="46">
        <v>0.07921736258606703</v>
      </c>
      <c r="L66" s="6"/>
    </row>
    <row r="67" spans="2:12" ht="13.5">
      <c r="B67" s="31" t="s">
        <v>279</v>
      </c>
      <c r="C67" s="30" t="s">
        <v>323</v>
      </c>
      <c r="D67" s="44">
        <v>0.021274832939486316</v>
      </c>
      <c r="E67" s="39">
        <v>0.08365556927363849</v>
      </c>
      <c r="F67" s="39">
        <v>0.012122098260640153</v>
      </c>
      <c r="G67" s="39">
        <v>0.014067118046672733</v>
      </c>
      <c r="H67" s="39">
        <v>0.010032577547635941</v>
      </c>
      <c r="I67" s="39">
        <v>0.007629493370942463</v>
      </c>
      <c r="J67" s="39">
        <v>0.032979803688424084</v>
      </c>
      <c r="K67" s="46">
        <v>0.04299750196339915</v>
      </c>
      <c r="L67" s="6"/>
    </row>
    <row r="68" spans="2:12" ht="13.5">
      <c r="B68" s="31" t="s">
        <v>281</v>
      </c>
      <c r="C68" s="30" t="s">
        <v>324</v>
      </c>
      <c r="D68" s="44">
        <v>0.0075014803523297145</v>
      </c>
      <c r="E68" s="39">
        <v>0.16723966910051538</v>
      </c>
      <c r="F68" s="39">
        <v>0.003662782209263652</v>
      </c>
      <c r="G68" s="39">
        <v>0.0035071784581726185</v>
      </c>
      <c r="H68" s="39">
        <v>0.0022527972604074963</v>
      </c>
      <c r="I68" s="39">
        <v>0.0010451026038794937</v>
      </c>
      <c r="J68" s="39">
        <v>0.0060779597807595065</v>
      </c>
      <c r="K68" s="46">
        <v>0.05796964695557269</v>
      </c>
      <c r="L68" s="6"/>
    </row>
    <row r="69" spans="2:12" ht="13.5">
      <c r="B69" s="31" t="s">
        <v>283</v>
      </c>
      <c r="C69" s="30" t="s">
        <v>325</v>
      </c>
      <c r="D69" s="44">
        <v>0.03728256827260666</v>
      </c>
      <c r="E69" s="39">
        <v>0.057346505195919474</v>
      </c>
      <c r="F69" s="39">
        <v>0.02063473649984928</v>
      </c>
      <c r="G69" s="39">
        <v>0.032191339054673446</v>
      </c>
      <c r="H69" s="39">
        <v>0.01848408424887494</v>
      </c>
      <c r="I69" s="39">
        <v>0.013966592215491102</v>
      </c>
      <c r="J69" s="39">
        <v>0.08936511078409622</v>
      </c>
      <c r="K69" s="46">
        <v>0.05780430807976849</v>
      </c>
      <c r="L69" s="6"/>
    </row>
    <row r="70" spans="2:12" ht="13.5">
      <c r="B70" s="31" t="s">
        <v>285</v>
      </c>
      <c r="C70" s="30" t="s">
        <v>326</v>
      </c>
      <c r="D70" s="44">
        <v>0.0168651946570459</v>
      </c>
      <c r="E70" s="39">
        <v>0.04441973690263747</v>
      </c>
      <c r="F70" s="39">
        <v>0.010518624913841647</v>
      </c>
      <c r="G70" s="39">
        <v>0.009600005639962848</v>
      </c>
      <c r="H70" s="39">
        <v>0.0060121138437530895</v>
      </c>
      <c r="I70" s="39">
        <v>0.0034651161368645157</v>
      </c>
      <c r="J70" s="39">
        <v>0.011526167831831136</v>
      </c>
      <c r="K70" s="46">
        <v>0.021467332420072642</v>
      </c>
      <c r="L70" s="6"/>
    </row>
    <row r="71" spans="2:12" ht="13.5">
      <c r="B71" s="31" t="s">
        <v>287</v>
      </c>
      <c r="C71" s="30" t="s">
        <v>193</v>
      </c>
      <c r="D71" s="44">
        <v>0.00048282541082262227</v>
      </c>
      <c r="E71" s="39">
        <v>0.0064179296730319324</v>
      </c>
      <c r="F71" s="39">
        <v>0.4196740530360538</v>
      </c>
      <c r="G71" s="39">
        <v>0.0013024911344193051</v>
      </c>
      <c r="H71" s="39">
        <v>0.0006104483796564951</v>
      </c>
      <c r="I71" s="39">
        <v>0.0005323841073149359</v>
      </c>
      <c r="J71" s="39">
        <v>0.0013729267047386164</v>
      </c>
      <c r="K71" s="46">
        <v>0.05166526727071026</v>
      </c>
      <c r="L71" s="6"/>
    </row>
    <row r="72" spans="2:12" ht="13.5">
      <c r="B72" s="31" t="s">
        <v>289</v>
      </c>
      <c r="C72" s="30" t="s">
        <v>327</v>
      </c>
      <c r="D72" s="44">
        <v>0.0025591998948704606</v>
      </c>
      <c r="E72" s="39">
        <v>0.05423030051914968</v>
      </c>
      <c r="F72" s="39">
        <v>0.13064841112320583</v>
      </c>
      <c r="G72" s="39">
        <v>0.006433490746655114</v>
      </c>
      <c r="H72" s="39">
        <v>0.0054442479927130786</v>
      </c>
      <c r="I72" s="39">
        <v>0.026051501733304415</v>
      </c>
      <c r="J72" s="39">
        <v>0.030135237685490042</v>
      </c>
      <c r="K72" s="46">
        <v>0.04486069573429876</v>
      </c>
      <c r="L72" s="6"/>
    </row>
    <row r="73" spans="2:12" ht="13.5">
      <c r="B73" s="31" t="s">
        <v>291</v>
      </c>
      <c r="C73" s="30" t="s">
        <v>328</v>
      </c>
      <c r="D73" s="44">
        <v>0.02019445227142941</v>
      </c>
      <c r="E73" s="39">
        <v>0.07630596250704591</v>
      </c>
      <c r="F73" s="39">
        <v>0.4067743934249464</v>
      </c>
      <c r="G73" s="39">
        <v>2.3415565709816273E-06</v>
      </c>
      <c r="H73" s="39">
        <v>1.6873302640785526E-06</v>
      </c>
      <c r="I73" s="39">
        <v>8.651169853277357E-06</v>
      </c>
      <c r="J73" s="39">
        <v>1.4728794399385705E-05</v>
      </c>
      <c r="K73" s="46">
        <v>0.07282467691071826</v>
      </c>
      <c r="L73" s="6"/>
    </row>
    <row r="74" spans="2:12" ht="13.5">
      <c r="B74" s="31" t="s">
        <v>293</v>
      </c>
      <c r="C74" s="30" t="s">
        <v>199</v>
      </c>
      <c r="D74" s="44">
        <v>0.0033073888774846853</v>
      </c>
      <c r="E74" s="39">
        <v>0.017202212533123408</v>
      </c>
      <c r="F74" s="39">
        <v>0.0013347404219763751</v>
      </c>
      <c r="G74" s="39">
        <v>0.0011567140174078927</v>
      </c>
      <c r="H74" s="39">
        <v>0.0007612177763143651</v>
      </c>
      <c r="I74" s="39">
        <v>0.000977253909286334</v>
      </c>
      <c r="J74" s="39">
        <v>0.001982061556406904</v>
      </c>
      <c r="K74" s="46">
        <v>0.006718561919200228</v>
      </c>
      <c r="L74" s="6"/>
    </row>
    <row r="75" spans="2:12" ht="13.5">
      <c r="B75" s="31" t="s">
        <v>295</v>
      </c>
      <c r="C75" s="30" t="s">
        <v>329</v>
      </c>
      <c r="D75" s="44">
        <v>0.025457810008219475</v>
      </c>
      <c r="E75" s="39">
        <v>0.04236833151451674</v>
      </c>
      <c r="F75" s="39">
        <v>0.036536310774323906</v>
      </c>
      <c r="G75" s="39">
        <v>0.06854858850642193</v>
      </c>
      <c r="H75" s="39">
        <v>0.05770262209941909</v>
      </c>
      <c r="I75" s="39">
        <v>0.015043895585527774</v>
      </c>
      <c r="J75" s="39">
        <v>0.04177336270395966</v>
      </c>
      <c r="K75" s="46">
        <v>0.0442824271913977</v>
      </c>
      <c r="L75" s="6"/>
    </row>
    <row r="76" spans="2:12" ht="13.5">
      <c r="B76" s="31" t="s">
        <v>297</v>
      </c>
      <c r="C76" s="30" t="s">
        <v>330</v>
      </c>
      <c r="D76" s="44">
        <v>0.6247662186767473</v>
      </c>
      <c r="E76" s="39">
        <v>0.08695409743897134</v>
      </c>
      <c r="F76" s="39">
        <v>0.007237412187472569</v>
      </c>
      <c r="G76" s="39">
        <v>0.001353170943463866</v>
      </c>
      <c r="H76" s="39">
        <v>0.0008306324695438388</v>
      </c>
      <c r="I76" s="39">
        <v>0.00032105428865989246</v>
      </c>
      <c r="J76" s="39">
        <v>0.032369393931511184</v>
      </c>
      <c r="K76" s="46">
        <v>0.05389441943717144</v>
      </c>
      <c r="L76" s="6"/>
    </row>
    <row r="77" spans="2:12" ht="13.5">
      <c r="B77" s="31" t="s">
        <v>299</v>
      </c>
      <c r="C77" s="30" t="s">
        <v>208</v>
      </c>
      <c r="D77" s="44">
        <v>0.0019488871802878051</v>
      </c>
      <c r="E77" s="39">
        <v>0.0017537505935513256</v>
      </c>
      <c r="F77" s="39">
        <v>0.0028269129966877753</v>
      </c>
      <c r="G77" s="39">
        <v>0.0034405226189678333</v>
      </c>
      <c r="H77" s="39">
        <v>0.0016209856007381321</v>
      </c>
      <c r="I77" s="39">
        <v>0.0004934902854089636</v>
      </c>
      <c r="J77" s="39">
        <v>0.0021207320120947932</v>
      </c>
      <c r="K77" s="46">
        <v>0.002071746216516268</v>
      </c>
      <c r="L77" s="6"/>
    </row>
    <row r="78" spans="2:12" ht="13.5">
      <c r="B78" s="37" t="s">
        <v>301</v>
      </c>
      <c r="C78" s="34" t="s">
        <v>209</v>
      </c>
      <c r="D78" s="48">
        <v>0.002415196566467875</v>
      </c>
      <c r="E78" s="49">
        <v>0.0026700274834342893</v>
      </c>
      <c r="F78" s="49">
        <v>0.001396812841831554</v>
      </c>
      <c r="G78" s="49">
        <v>0.006515340835820319</v>
      </c>
      <c r="H78" s="49">
        <v>0.0030535941098052194</v>
      </c>
      <c r="I78" s="49">
        <v>0.002663099826992064</v>
      </c>
      <c r="J78" s="49">
        <v>0.006867674710092946</v>
      </c>
      <c r="K78" s="50">
        <v>0.004242862767480515</v>
      </c>
      <c r="L78" s="6"/>
    </row>
    <row r="79" spans="2:12" ht="14.25" thickBot="1">
      <c r="B79" s="32"/>
      <c r="C79" s="33" t="s">
        <v>335</v>
      </c>
      <c r="D79" s="45">
        <v>0.9239710706187669</v>
      </c>
      <c r="E79" s="41">
        <v>0.8178879587832596</v>
      </c>
      <c r="F79" s="41">
        <v>1.161928451980666</v>
      </c>
      <c r="G79" s="41">
        <v>1.0904763882704487</v>
      </c>
      <c r="H79" s="41">
        <v>0.5796437202293225</v>
      </c>
      <c r="I79" s="41">
        <v>0.5564943349872061</v>
      </c>
      <c r="J79" s="41">
        <v>1.3127629366722684</v>
      </c>
      <c r="K79" s="47">
        <v>1.018005027804905</v>
      </c>
      <c r="L79" s="6"/>
    </row>
    <row r="80" spans="2:12" ht="13.5">
      <c r="B80" s="51"/>
      <c r="C80" s="184"/>
      <c r="D80" s="191"/>
      <c r="E80" s="191"/>
      <c r="F80" s="191"/>
      <c r="G80" s="191"/>
      <c r="H80" s="191"/>
      <c r="I80" s="191"/>
      <c r="J80" s="191"/>
      <c r="K80" s="191"/>
      <c r="L80" s="6"/>
    </row>
    <row r="81" spans="2:12" ht="13.5">
      <c r="B81" s="51"/>
      <c r="C81" s="184"/>
      <c r="D81" s="51"/>
      <c r="E81" s="51"/>
      <c r="F81" s="51"/>
      <c r="G81" s="51"/>
      <c r="H81" s="51"/>
      <c r="I81" s="51"/>
      <c r="J81" s="51"/>
      <c r="K81" s="51"/>
      <c r="L81" s="6"/>
    </row>
    <row r="82" spans="2:12" ht="14.25" thickBot="1">
      <c r="B82" s="51"/>
      <c r="C82" s="185" t="s">
        <v>379</v>
      </c>
      <c r="D82" s="51"/>
      <c r="E82" s="51"/>
      <c r="F82" s="51"/>
      <c r="G82" s="51"/>
      <c r="H82" s="51"/>
      <c r="I82" s="51"/>
      <c r="J82" s="51"/>
      <c r="K82" s="51"/>
      <c r="L82" s="6"/>
    </row>
    <row r="83" spans="2:12" ht="13.5">
      <c r="B83" s="26"/>
      <c r="C83" s="27"/>
      <c r="D83" s="35">
        <v>37</v>
      </c>
      <c r="E83" s="28">
        <v>38</v>
      </c>
      <c r="F83" s="28">
        <v>39</v>
      </c>
      <c r="G83" s="28">
        <v>40</v>
      </c>
      <c r="H83" s="28">
        <v>41</v>
      </c>
      <c r="I83" s="28">
        <v>42</v>
      </c>
      <c r="J83" s="28">
        <v>45</v>
      </c>
      <c r="K83" s="36"/>
      <c r="L83" s="6"/>
    </row>
    <row r="84" spans="2:12" ht="22.5">
      <c r="B84" s="52"/>
      <c r="C84" s="53"/>
      <c r="D84" s="54" t="s">
        <v>303</v>
      </c>
      <c r="E84" s="53" t="s">
        <v>211</v>
      </c>
      <c r="F84" s="53" t="s">
        <v>212</v>
      </c>
      <c r="G84" s="53" t="s">
        <v>213</v>
      </c>
      <c r="H84" s="53" t="s">
        <v>214</v>
      </c>
      <c r="I84" s="53" t="s">
        <v>215</v>
      </c>
      <c r="J84" s="53" t="s">
        <v>304</v>
      </c>
      <c r="K84" s="56" t="s">
        <v>334</v>
      </c>
      <c r="L84" s="6"/>
    </row>
    <row r="85" spans="2:12" ht="13.5">
      <c r="B85" s="31" t="s">
        <v>235</v>
      </c>
      <c r="C85" s="30" t="s">
        <v>307</v>
      </c>
      <c r="D85" s="44">
        <v>0.007821361728082654</v>
      </c>
      <c r="E85" s="39">
        <v>0.17703811195977512</v>
      </c>
      <c r="F85" s="39">
        <v>0.006242311259878194</v>
      </c>
      <c r="G85" s="39">
        <v>0.0024818313193408987</v>
      </c>
      <c r="H85" s="39">
        <v>0.007349184835445622</v>
      </c>
      <c r="I85" s="39">
        <v>0.001933639142913459</v>
      </c>
      <c r="J85" s="192">
        <v>0.7971335597545637</v>
      </c>
      <c r="K85" s="193">
        <v>1</v>
      </c>
      <c r="L85" s="6"/>
    </row>
    <row r="86" spans="2:12" ht="13.5">
      <c r="B86" s="31" t="s">
        <v>237</v>
      </c>
      <c r="C86" s="30" t="s">
        <v>109</v>
      </c>
      <c r="D86" s="44">
        <v>0.0019277796687721623</v>
      </c>
      <c r="E86" s="39">
        <v>0.04919681519345098</v>
      </c>
      <c r="F86" s="39">
        <v>0.0019007631283098222</v>
      </c>
      <c r="G86" s="39">
        <v>0.0053760305551652345</v>
      </c>
      <c r="H86" s="39">
        <v>0.006810189375840428</v>
      </c>
      <c r="I86" s="39">
        <v>0.00029902464225864585</v>
      </c>
      <c r="J86" s="192">
        <v>0.9344893974362032</v>
      </c>
      <c r="K86" s="193">
        <v>1</v>
      </c>
      <c r="L86" s="6"/>
    </row>
    <row r="87" spans="2:12" ht="13.5">
      <c r="B87" s="31" t="s">
        <v>239</v>
      </c>
      <c r="C87" s="30" t="s">
        <v>110</v>
      </c>
      <c r="D87" s="44">
        <v>4.4870217367376576E-05</v>
      </c>
      <c r="E87" s="39">
        <v>0.0006001780860167767</v>
      </c>
      <c r="F87" s="39">
        <v>3.001601856808508E-05</v>
      </c>
      <c r="G87" s="39">
        <v>3.137676414392512E-07</v>
      </c>
      <c r="H87" s="39">
        <v>5.839339256484641E-07</v>
      </c>
      <c r="I87" s="39">
        <v>2.803734292918448E-06</v>
      </c>
      <c r="J87" s="192">
        <v>0.9993212342421885</v>
      </c>
      <c r="K87" s="193">
        <v>1</v>
      </c>
      <c r="L87" s="6"/>
    </row>
    <row r="88" spans="2:12" ht="13.5">
      <c r="B88" s="31" t="s">
        <v>241</v>
      </c>
      <c r="C88" s="30" t="s">
        <v>308</v>
      </c>
      <c r="D88" s="44">
        <v>0.0012815587862842303</v>
      </c>
      <c r="E88" s="39">
        <v>0.01970516543139463</v>
      </c>
      <c r="F88" s="39">
        <v>0.007637231746815464</v>
      </c>
      <c r="G88" s="39">
        <v>0.028162367622681806</v>
      </c>
      <c r="H88" s="39">
        <v>0.0450519559468457</v>
      </c>
      <c r="I88" s="39">
        <v>0.006289996574194613</v>
      </c>
      <c r="J88" s="192">
        <v>0.8918717238917828</v>
      </c>
      <c r="K88" s="193">
        <v>1</v>
      </c>
      <c r="L88" s="6"/>
    </row>
    <row r="89" spans="2:12" ht="13.5">
      <c r="B89" s="31" t="s">
        <v>243</v>
      </c>
      <c r="C89" s="30" t="s">
        <v>115</v>
      </c>
      <c r="D89" s="44">
        <v>0.011062410480298705</v>
      </c>
      <c r="E89" s="39">
        <v>0.1513947249249511</v>
      </c>
      <c r="F89" s="39">
        <v>0.009297715564046172</v>
      </c>
      <c r="G89" s="39">
        <v>7.516310420925034E-05</v>
      </c>
      <c r="H89" s="39">
        <v>0.00015937774708103572</v>
      </c>
      <c r="I89" s="39">
        <v>0.0038704673026698487</v>
      </c>
      <c r="J89" s="192">
        <v>0.8241401408767436</v>
      </c>
      <c r="K89" s="193">
        <v>1</v>
      </c>
      <c r="L89" s="6"/>
    </row>
    <row r="90" spans="2:12" ht="13.5">
      <c r="B90" s="31" t="s">
        <v>245</v>
      </c>
      <c r="C90" s="30" t="s">
        <v>309</v>
      </c>
      <c r="D90" s="44">
        <v>0.000699685081143618</v>
      </c>
      <c r="E90" s="39">
        <v>0.01765193344426359</v>
      </c>
      <c r="F90" s="39">
        <v>0.0012581610343940263</v>
      </c>
      <c r="G90" s="39">
        <v>0.0006009616557407133</v>
      </c>
      <c r="H90" s="39">
        <v>0.0023344883274772003</v>
      </c>
      <c r="I90" s="39">
        <v>1.2768971799584101E-05</v>
      </c>
      <c r="J90" s="192">
        <v>0.9774420014851811</v>
      </c>
      <c r="K90" s="193">
        <v>1</v>
      </c>
      <c r="L90" s="6"/>
    </row>
    <row r="91" spans="2:12" ht="13.5">
      <c r="B91" s="31" t="s">
        <v>247</v>
      </c>
      <c r="C91" s="30" t="s">
        <v>310</v>
      </c>
      <c r="D91" s="44">
        <v>0.0017568578348028563</v>
      </c>
      <c r="E91" s="39">
        <v>0.02562955294805078</v>
      </c>
      <c r="F91" s="39">
        <v>0.004256832918685143</v>
      </c>
      <c r="G91" s="39">
        <v>0.012431942754770775</v>
      </c>
      <c r="H91" s="39">
        <v>0.016362260453250434</v>
      </c>
      <c r="I91" s="39">
        <v>0.0008230739029954814</v>
      </c>
      <c r="J91" s="192">
        <v>0.9387394791874446</v>
      </c>
      <c r="K91" s="193">
        <v>1</v>
      </c>
      <c r="L91" s="6"/>
    </row>
    <row r="92" spans="2:12" ht="13.5">
      <c r="B92" s="31" t="s">
        <v>249</v>
      </c>
      <c r="C92" s="30" t="s">
        <v>311</v>
      </c>
      <c r="D92" s="44">
        <v>0.0017092782153383889</v>
      </c>
      <c r="E92" s="39">
        <v>0.05270423729445875</v>
      </c>
      <c r="F92" s="39">
        <v>0.031669903943633754</v>
      </c>
      <c r="G92" s="39">
        <v>0.0016669377676072918</v>
      </c>
      <c r="H92" s="39">
        <v>0.0024910596406661784</v>
      </c>
      <c r="I92" s="39">
        <v>0.005417606502929009</v>
      </c>
      <c r="J92" s="192">
        <v>0.904340976635367</v>
      </c>
      <c r="K92" s="193">
        <v>1</v>
      </c>
      <c r="L92" s="6"/>
    </row>
    <row r="93" spans="2:12" ht="13.5">
      <c r="B93" s="31" t="s">
        <v>251</v>
      </c>
      <c r="C93" s="30" t="s">
        <v>312</v>
      </c>
      <c r="D93" s="44">
        <v>0.009575260582547322</v>
      </c>
      <c r="E93" s="39">
        <v>0.40168529010429554</v>
      </c>
      <c r="F93" s="39">
        <v>0.047838059822018046</v>
      </c>
      <c r="G93" s="39">
        <v>0.03691023213090332</v>
      </c>
      <c r="H93" s="39">
        <v>0.05187186245549381</v>
      </c>
      <c r="I93" s="39">
        <v>0.00041420631712233937</v>
      </c>
      <c r="J93" s="192">
        <v>0.451705088587621</v>
      </c>
      <c r="K93" s="193">
        <v>1</v>
      </c>
      <c r="L93" s="6"/>
    </row>
    <row r="94" spans="2:12" ht="13.5">
      <c r="B94" s="31" t="s">
        <v>254</v>
      </c>
      <c r="C94" s="30" t="s">
        <v>313</v>
      </c>
      <c r="D94" s="44">
        <v>0.003209990652785353</v>
      </c>
      <c r="E94" s="39">
        <v>0.04198396397182796</v>
      </c>
      <c r="F94" s="39">
        <v>0.00895843360975526</v>
      </c>
      <c r="G94" s="39">
        <v>0.08509610999803949</v>
      </c>
      <c r="H94" s="39">
        <v>0.0947386255153319</v>
      </c>
      <c r="I94" s="39">
        <v>0.0019075620240440903</v>
      </c>
      <c r="J94" s="192">
        <v>0.7641053142282156</v>
      </c>
      <c r="K94" s="193">
        <v>1</v>
      </c>
      <c r="L94" s="6"/>
    </row>
    <row r="95" spans="2:12" ht="13.5">
      <c r="B95" s="31" t="s">
        <v>256</v>
      </c>
      <c r="C95" s="30" t="s">
        <v>314</v>
      </c>
      <c r="D95" s="44">
        <v>0.000925015922719424</v>
      </c>
      <c r="E95" s="39">
        <v>0.021681618697822192</v>
      </c>
      <c r="F95" s="39">
        <v>0.0045318866170985265</v>
      </c>
      <c r="G95" s="39">
        <v>0.060618621417106194</v>
      </c>
      <c r="H95" s="39">
        <v>0.09123499917122076</v>
      </c>
      <c r="I95" s="39">
        <v>-0.0033013728878721325</v>
      </c>
      <c r="J95" s="192">
        <v>0.8243092310619053</v>
      </c>
      <c r="K95" s="193">
        <v>1</v>
      </c>
      <c r="L95" s="6"/>
    </row>
    <row r="96" spans="2:12" ht="13.5">
      <c r="B96" s="31" t="s">
        <v>258</v>
      </c>
      <c r="C96" s="30" t="s">
        <v>315</v>
      </c>
      <c r="D96" s="44">
        <v>0.0022888597325963315</v>
      </c>
      <c r="E96" s="39">
        <v>0.039604294220919906</v>
      </c>
      <c r="F96" s="39">
        <v>0.00875109667737244</v>
      </c>
      <c r="G96" s="39">
        <v>0.030923778965110324</v>
      </c>
      <c r="H96" s="39">
        <v>0.08117799908652151</v>
      </c>
      <c r="I96" s="39">
        <v>0.0017980444408552494</v>
      </c>
      <c r="J96" s="192">
        <v>0.8354559268766247</v>
      </c>
      <c r="K96" s="193">
        <v>1</v>
      </c>
      <c r="L96" s="6"/>
    </row>
    <row r="97" spans="2:12" ht="13.5">
      <c r="B97" s="31" t="s">
        <v>260</v>
      </c>
      <c r="C97" s="30" t="s">
        <v>316</v>
      </c>
      <c r="D97" s="44">
        <v>0.004107483458565975</v>
      </c>
      <c r="E97" s="39">
        <v>0.0682527107296763</v>
      </c>
      <c r="F97" s="39">
        <v>0.017103272297129803</v>
      </c>
      <c r="G97" s="39">
        <v>0.12984315136838395</v>
      </c>
      <c r="H97" s="39">
        <v>0.1797720151530465</v>
      </c>
      <c r="I97" s="39">
        <v>0.006449173669733137</v>
      </c>
      <c r="J97" s="192">
        <v>0.5944721933234641</v>
      </c>
      <c r="K97" s="193">
        <v>1</v>
      </c>
      <c r="L97" s="6"/>
    </row>
    <row r="98" spans="2:12" ht="13.5">
      <c r="B98" s="31" t="s">
        <v>262</v>
      </c>
      <c r="C98" s="30" t="s">
        <v>317</v>
      </c>
      <c r="D98" s="44">
        <v>9.941097808307173E-05</v>
      </c>
      <c r="E98" s="39">
        <v>0.004434457274935096</v>
      </c>
      <c r="F98" s="39">
        <v>0.0007175044179292949</v>
      </c>
      <c r="G98" s="39">
        <v>0.0060782194410750985</v>
      </c>
      <c r="H98" s="39">
        <v>0.169687745711835</v>
      </c>
      <c r="I98" s="39">
        <v>-0.0010808174708311078</v>
      </c>
      <c r="J98" s="192">
        <v>0.8200634796469727</v>
      </c>
      <c r="K98" s="193">
        <v>1</v>
      </c>
      <c r="L98" s="6"/>
    </row>
    <row r="99" spans="2:12" ht="13.5">
      <c r="B99" s="31" t="s">
        <v>264</v>
      </c>
      <c r="C99" s="30" t="s">
        <v>318</v>
      </c>
      <c r="D99" s="44">
        <v>0.004859264034591239</v>
      </c>
      <c r="E99" s="39">
        <v>0.07251201491322946</v>
      </c>
      <c r="F99" s="39">
        <v>0.0036636050783750568</v>
      </c>
      <c r="G99" s="39">
        <v>0.03764307798466546</v>
      </c>
      <c r="H99" s="39">
        <v>0.10907531104470672</v>
      </c>
      <c r="I99" s="39">
        <v>0.00044666388142296156</v>
      </c>
      <c r="J99" s="192">
        <v>0.7718000630630096</v>
      </c>
      <c r="K99" s="193">
        <v>1</v>
      </c>
      <c r="L99" s="6"/>
    </row>
    <row r="100" spans="2:12" ht="13.5">
      <c r="B100" s="31" t="s">
        <v>266</v>
      </c>
      <c r="C100" s="30" t="s">
        <v>319</v>
      </c>
      <c r="D100" s="44">
        <v>0.0004200838316599337</v>
      </c>
      <c r="E100" s="39">
        <v>0.12545277310360395</v>
      </c>
      <c r="F100" s="39">
        <v>0.01799513284783381</v>
      </c>
      <c r="G100" s="39">
        <v>0.010920907393169596</v>
      </c>
      <c r="H100" s="39">
        <v>0.13640114612355586</v>
      </c>
      <c r="I100" s="39">
        <v>0.0002701314554020337</v>
      </c>
      <c r="J100" s="192">
        <v>0.708539825244775</v>
      </c>
      <c r="K100" s="193">
        <v>1</v>
      </c>
      <c r="L100" s="6"/>
    </row>
    <row r="101" spans="2:12" ht="13.5">
      <c r="B101" s="31" t="s">
        <v>268</v>
      </c>
      <c r="C101" s="30" t="s">
        <v>167</v>
      </c>
      <c r="D101" s="44">
        <v>0.0002576391281169768</v>
      </c>
      <c r="E101" s="39">
        <v>0.02753542002679805</v>
      </c>
      <c r="F101" s="39">
        <v>0.00390691125970646</v>
      </c>
      <c r="G101" s="39">
        <v>0.006383917268705115</v>
      </c>
      <c r="H101" s="39">
        <v>0.021208416082278254</v>
      </c>
      <c r="I101" s="39">
        <v>-0.0013338038979765206</v>
      </c>
      <c r="J101" s="192">
        <v>0.9420415001323723</v>
      </c>
      <c r="K101" s="193">
        <v>1</v>
      </c>
      <c r="L101" s="6"/>
    </row>
    <row r="102" spans="2:12" ht="13.5">
      <c r="B102" s="31" t="s">
        <v>253</v>
      </c>
      <c r="C102" s="30" t="s">
        <v>320</v>
      </c>
      <c r="D102" s="44">
        <v>0.004358442568717328</v>
      </c>
      <c r="E102" s="39">
        <v>0.06516328584556128</v>
      </c>
      <c r="F102" s="39">
        <v>0.018141010690182872</v>
      </c>
      <c r="G102" s="39">
        <v>0.00903847687113356</v>
      </c>
      <c r="H102" s="39">
        <v>0.01698477522889352</v>
      </c>
      <c r="I102" s="39">
        <v>-0.000991970081894182</v>
      </c>
      <c r="J102" s="192">
        <v>0.887305978877406</v>
      </c>
      <c r="K102" s="193">
        <v>1</v>
      </c>
      <c r="L102" s="6"/>
    </row>
    <row r="103" spans="2:12" ht="13.5">
      <c r="B103" s="31" t="s">
        <v>271</v>
      </c>
      <c r="C103" s="30" t="s">
        <v>321</v>
      </c>
      <c r="D103" s="44">
        <v>0.0016446572559135806</v>
      </c>
      <c r="E103" s="39">
        <v>0.0468443573836279</v>
      </c>
      <c r="F103" s="39">
        <v>0.018063943631480818</v>
      </c>
      <c r="G103" s="39">
        <v>0.43331786005768796</v>
      </c>
      <c r="H103" s="39">
        <v>0.46802724045489</v>
      </c>
      <c r="I103" s="39">
        <v>6.376303495400209E-05</v>
      </c>
      <c r="J103" s="192">
        <v>0.032038178181445894</v>
      </c>
      <c r="K103" s="193">
        <v>1</v>
      </c>
      <c r="L103" s="6"/>
    </row>
    <row r="104" spans="2:12" ht="13.5">
      <c r="B104" s="31" t="s">
        <v>273</v>
      </c>
      <c r="C104" s="30" t="s">
        <v>322</v>
      </c>
      <c r="D104" s="44">
        <v>0.016974296295777437</v>
      </c>
      <c r="E104" s="39">
        <v>0.18624292848245916</v>
      </c>
      <c r="F104" s="39">
        <v>0.09183084367025895</v>
      </c>
      <c r="G104" s="39">
        <v>0.014318272182275002</v>
      </c>
      <c r="H104" s="39">
        <v>0.2507643427005814</v>
      </c>
      <c r="I104" s="39">
        <v>0.0008368445163592787</v>
      </c>
      <c r="J104" s="192">
        <v>0.43903247215228886</v>
      </c>
      <c r="K104" s="193">
        <v>1</v>
      </c>
      <c r="L104" s="6"/>
    </row>
    <row r="105" spans="2:12" ht="13.5">
      <c r="B105" s="31" t="s">
        <v>275</v>
      </c>
      <c r="C105" s="30" t="s">
        <v>386</v>
      </c>
      <c r="D105" s="44">
        <v>0.026751078231980974</v>
      </c>
      <c r="E105" s="39">
        <v>0.2719450458336413</v>
      </c>
      <c r="F105" s="39">
        <v>0.48117382905556144</v>
      </c>
      <c r="G105" s="39">
        <v>0.013736417812994992</v>
      </c>
      <c r="H105" s="39">
        <v>0.021887757252327215</v>
      </c>
      <c r="I105" s="39">
        <v>0.0004393063415688578</v>
      </c>
      <c r="J105" s="192">
        <v>0.1840665654719255</v>
      </c>
      <c r="K105" s="193">
        <v>1</v>
      </c>
      <c r="L105" s="6"/>
    </row>
    <row r="106" spans="2:12" ht="13.5">
      <c r="B106" s="31" t="s">
        <v>277</v>
      </c>
      <c r="C106" s="30" t="s">
        <v>178</v>
      </c>
      <c r="D106" s="44">
        <v>0.012412691573686645</v>
      </c>
      <c r="E106" s="39">
        <v>0.2614675299358419</v>
      </c>
      <c r="F106" s="39">
        <v>0.019152426756514972</v>
      </c>
      <c r="G106" s="39">
        <v>0.013527883160561546</v>
      </c>
      <c r="H106" s="39">
        <v>0.04323710630464047</v>
      </c>
      <c r="I106" s="39">
        <v>-0.0007392110363231572</v>
      </c>
      <c r="J106" s="192">
        <v>0.6509415733050776</v>
      </c>
      <c r="K106" s="193">
        <v>1</v>
      </c>
      <c r="L106" s="6"/>
    </row>
    <row r="107" spans="2:12" ht="13.5">
      <c r="B107" s="31" t="s">
        <v>279</v>
      </c>
      <c r="C107" s="30" t="s">
        <v>323</v>
      </c>
      <c r="D107" s="44">
        <v>0.01016614015927096</v>
      </c>
      <c r="E107" s="39">
        <v>0.6370471211909777</v>
      </c>
      <c r="F107" s="39">
        <v>0.032865120401181204</v>
      </c>
      <c r="G107" s="39">
        <v>0.014956843712654846</v>
      </c>
      <c r="H107" s="39">
        <v>0.030469488192848625</v>
      </c>
      <c r="I107" s="39">
        <v>0.0002936742817703583</v>
      </c>
      <c r="J107" s="192">
        <v>0.2742016120612965</v>
      </c>
      <c r="K107" s="193">
        <v>1</v>
      </c>
      <c r="L107" s="6"/>
    </row>
    <row r="108" spans="2:12" ht="13.5">
      <c r="B108" s="31" t="s">
        <v>281</v>
      </c>
      <c r="C108" s="30" t="s">
        <v>324</v>
      </c>
      <c r="D108" s="44">
        <v>0.0026587621046811863</v>
      </c>
      <c r="E108" s="39">
        <v>0.9446231130398768</v>
      </c>
      <c r="F108" s="39">
        <v>0.007365650253987583</v>
      </c>
      <c r="G108" s="39">
        <v>0.0027658922549089545</v>
      </c>
      <c r="H108" s="39">
        <v>0.00507478108897495</v>
      </c>
      <c r="I108" s="39">
        <v>2.9838137752108963E-05</v>
      </c>
      <c r="J108" s="192">
        <v>0.03748196311981897</v>
      </c>
      <c r="K108" s="193">
        <v>1</v>
      </c>
      <c r="L108" s="6"/>
    </row>
    <row r="109" spans="2:12" ht="13.5">
      <c r="B109" s="31" t="s">
        <v>283</v>
      </c>
      <c r="C109" s="30" t="s">
        <v>325</v>
      </c>
      <c r="D109" s="44">
        <v>0.013251919049268117</v>
      </c>
      <c r="E109" s="39">
        <v>0.324837884018063</v>
      </c>
      <c r="F109" s="39">
        <v>0.04161399139256944</v>
      </c>
      <c r="G109" s="39">
        <v>0.025459911164862282</v>
      </c>
      <c r="H109" s="39">
        <v>0.04175741360510955</v>
      </c>
      <c r="I109" s="39">
        <v>0.0003998928935628818</v>
      </c>
      <c r="J109" s="192">
        <v>0.5526789878765646</v>
      </c>
      <c r="K109" s="193">
        <v>1</v>
      </c>
      <c r="L109" s="6"/>
    </row>
    <row r="110" spans="2:12" ht="13.5">
      <c r="B110" s="31" t="s">
        <v>285</v>
      </c>
      <c r="C110" s="30" t="s">
        <v>326</v>
      </c>
      <c r="D110" s="44">
        <v>0.016141594621775883</v>
      </c>
      <c r="E110" s="39">
        <v>0.6775132984427799</v>
      </c>
      <c r="F110" s="39">
        <v>0.05711912422459519</v>
      </c>
      <c r="G110" s="39">
        <v>0.02044426282778458</v>
      </c>
      <c r="H110" s="39">
        <v>0.03657168523748774</v>
      </c>
      <c r="I110" s="39">
        <v>0.0002671487546003372</v>
      </c>
      <c r="J110" s="192">
        <v>0.19194288589097663</v>
      </c>
      <c r="K110" s="193">
        <v>1</v>
      </c>
      <c r="L110" s="6"/>
    </row>
    <row r="111" spans="2:12" ht="13.5">
      <c r="B111" s="31" t="s">
        <v>287</v>
      </c>
      <c r="C111" s="30" t="s">
        <v>193</v>
      </c>
      <c r="D111" s="44">
        <v>0.00019201033166924253</v>
      </c>
      <c r="E111" s="39">
        <v>0.04067393563168511</v>
      </c>
      <c r="F111" s="39">
        <v>0.946921748524976</v>
      </c>
      <c r="G111" s="39">
        <v>0.0011525350567054668</v>
      </c>
      <c r="H111" s="39">
        <v>0.0015429296465700483</v>
      </c>
      <c r="I111" s="39">
        <v>1.7054533417349787E-05</v>
      </c>
      <c r="J111" s="192">
        <v>0.00949978627497665</v>
      </c>
      <c r="K111" s="193">
        <v>1</v>
      </c>
      <c r="L111" s="6"/>
    </row>
    <row r="112" spans="2:12" ht="13.5">
      <c r="B112" s="31" t="s">
        <v>289</v>
      </c>
      <c r="C112" s="30" t="s">
        <v>327</v>
      </c>
      <c r="D112" s="44">
        <v>0.0011721180774030935</v>
      </c>
      <c r="E112" s="39">
        <v>0.39581835538489124</v>
      </c>
      <c r="F112" s="39">
        <v>0.3394992196476151</v>
      </c>
      <c r="G112" s="39">
        <v>0.006556298597382366</v>
      </c>
      <c r="H112" s="39">
        <v>0.015847755196322928</v>
      </c>
      <c r="I112" s="39">
        <v>0.0009611257189335818</v>
      </c>
      <c r="J112" s="192">
        <v>0.24014512737745158</v>
      </c>
      <c r="K112" s="193">
        <v>1</v>
      </c>
      <c r="L112" s="6"/>
    </row>
    <row r="113" spans="2:12" ht="13.5">
      <c r="B113" s="31" t="s">
        <v>291</v>
      </c>
      <c r="C113" s="30" t="s">
        <v>328</v>
      </c>
      <c r="D113" s="44">
        <v>0.005697530665900558</v>
      </c>
      <c r="E113" s="39">
        <v>0.3430834999290543</v>
      </c>
      <c r="F113" s="39">
        <v>0.6511419746167149</v>
      </c>
      <c r="G113" s="39">
        <v>1.4699553281783975E-06</v>
      </c>
      <c r="H113" s="39">
        <v>3.0256409437460648E-06</v>
      </c>
      <c r="I113" s="39">
        <v>1.966118603745618E-07</v>
      </c>
      <c r="J113" s="192">
        <v>7.230258019757958E-05</v>
      </c>
      <c r="K113" s="193">
        <v>1</v>
      </c>
      <c r="L113" s="6"/>
    </row>
    <row r="114" spans="2:12" ht="13.5">
      <c r="B114" s="31" t="s">
        <v>293</v>
      </c>
      <c r="C114" s="30" t="s">
        <v>199</v>
      </c>
      <c r="D114" s="44">
        <v>0.010114445928659314</v>
      </c>
      <c r="E114" s="39">
        <v>0.8383549029969967</v>
      </c>
      <c r="F114" s="39">
        <v>0.02315907139839548</v>
      </c>
      <c r="G114" s="39">
        <v>0.007870960323779302</v>
      </c>
      <c r="H114" s="39">
        <v>0.014795459465077708</v>
      </c>
      <c r="I114" s="39">
        <v>0.00024073793595444972</v>
      </c>
      <c r="J114" s="192">
        <v>0.1054644219511369</v>
      </c>
      <c r="K114" s="193">
        <v>1</v>
      </c>
      <c r="L114" s="6"/>
    </row>
    <row r="115" spans="2:12" ht="13.5">
      <c r="B115" s="31" t="s">
        <v>295</v>
      </c>
      <c r="C115" s="30" t="s">
        <v>329</v>
      </c>
      <c r="D115" s="44">
        <v>0.011811982184654726</v>
      </c>
      <c r="E115" s="39">
        <v>0.31327797863134427</v>
      </c>
      <c r="F115" s="39">
        <v>0.09618202758135909</v>
      </c>
      <c r="G115" s="39">
        <v>0.07076934044030903</v>
      </c>
      <c r="H115" s="39">
        <v>0.17016098479154879</v>
      </c>
      <c r="I115" s="39">
        <v>0.0005622666613335103</v>
      </c>
      <c r="J115" s="192">
        <v>0.3372354197094507</v>
      </c>
      <c r="K115" s="193">
        <v>1</v>
      </c>
      <c r="L115" s="6"/>
    </row>
    <row r="116" spans="2:12" ht="13.5">
      <c r="B116" s="31" t="s">
        <v>297</v>
      </c>
      <c r="C116" s="30" t="s">
        <v>330</v>
      </c>
      <c r="D116" s="44">
        <v>0.23818088278399877</v>
      </c>
      <c r="E116" s="39">
        <v>0.5282824425652</v>
      </c>
      <c r="F116" s="39">
        <v>0.01565453464427511</v>
      </c>
      <c r="G116" s="39">
        <v>0.0011478546935503495</v>
      </c>
      <c r="H116" s="39">
        <v>0.002012616202849939</v>
      </c>
      <c r="I116" s="39">
        <v>9.859346228915946E-06</v>
      </c>
      <c r="J116" s="192">
        <v>0.21471180976389728</v>
      </c>
      <c r="K116" s="193">
        <v>1</v>
      </c>
      <c r="L116" s="6"/>
    </row>
    <row r="117" spans="2:12" ht="13.5">
      <c r="B117" s="31" t="s">
        <v>299</v>
      </c>
      <c r="C117" s="30" t="s">
        <v>208</v>
      </c>
      <c r="D117" s="44">
        <v>0.01932783920636092</v>
      </c>
      <c r="E117" s="39">
        <v>0.2771731772424818</v>
      </c>
      <c r="F117" s="39">
        <v>0.15906569989333239</v>
      </c>
      <c r="G117" s="39">
        <v>0.07592169784089114</v>
      </c>
      <c r="H117" s="39">
        <v>0.10217354492875066</v>
      </c>
      <c r="I117" s="39">
        <v>0.0003942352864492405</v>
      </c>
      <c r="J117" s="192">
        <v>0.36594380560173395</v>
      </c>
      <c r="K117" s="193">
        <v>1</v>
      </c>
      <c r="L117" s="6"/>
    </row>
    <row r="118" spans="2:12" ht="13.5">
      <c r="B118" s="37" t="s">
        <v>301</v>
      </c>
      <c r="C118" s="34" t="s">
        <v>209</v>
      </c>
      <c r="D118" s="48">
        <v>0.011695711772867951</v>
      </c>
      <c r="E118" s="49">
        <v>0.2060519221776001</v>
      </c>
      <c r="F118" s="49">
        <v>0.03837778333835035</v>
      </c>
      <c r="G118" s="49">
        <v>0.07020308602233631</v>
      </c>
      <c r="H118" s="49">
        <v>0.09398275746526912</v>
      </c>
      <c r="I118" s="49">
        <v>0.0010388238254474063</v>
      </c>
      <c r="J118" s="194">
        <v>0.5786499153981285</v>
      </c>
      <c r="K118" s="195">
        <v>1</v>
      </c>
      <c r="L118" s="6"/>
    </row>
    <row r="119" spans="2:12" ht="14.25" thickBot="1">
      <c r="B119" s="32"/>
      <c r="C119" s="33" t="s">
        <v>333</v>
      </c>
      <c r="D119" s="45">
        <v>0.01864840147130789</v>
      </c>
      <c r="E119" s="41">
        <v>0.2630654510681294</v>
      </c>
      <c r="F119" s="41">
        <v>0.1330546681144194</v>
      </c>
      <c r="G119" s="41">
        <v>0.04897161112206177</v>
      </c>
      <c r="H119" s="41">
        <v>0.07435446808991769</v>
      </c>
      <c r="I119" s="41">
        <v>0.0009047409862008233</v>
      </c>
      <c r="J119" s="196">
        <v>0.46100065914796307</v>
      </c>
      <c r="K119" s="197">
        <v>1</v>
      </c>
      <c r="L119" s="6"/>
    </row>
    <row r="120" spans="2:12" ht="13.5">
      <c r="B120" s="51"/>
      <c r="C120" s="184"/>
      <c r="D120" s="51"/>
      <c r="E120" s="51"/>
      <c r="F120" s="51"/>
      <c r="G120" s="51"/>
      <c r="H120" s="51"/>
      <c r="I120" s="51"/>
      <c r="J120" s="51"/>
      <c r="K120" s="51"/>
      <c r="L120" s="6"/>
    </row>
    <row r="121" spans="2:12" ht="13.5">
      <c r="B121" s="51"/>
      <c r="C121" s="184"/>
      <c r="D121" s="51"/>
      <c r="E121" s="51"/>
      <c r="F121" s="51"/>
      <c r="G121" s="51"/>
      <c r="H121" s="51"/>
      <c r="I121" s="51"/>
      <c r="J121" s="51"/>
      <c r="K121" s="51"/>
      <c r="L121" s="6"/>
    </row>
    <row r="122" spans="2:12" ht="14.25" thickBot="1">
      <c r="B122" s="51"/>
      <c r="C122" s="185" t="s">
        <v>380</v>
      </c>
      <c r="D122" s="51"/>
      <c r="E122" s="51"/>
      <c r="F122" s="51"/>
      <c r="G122" s="51"/>
      <c r="H122" s="51"/>
      <c r="I122" s="51"/>
      <c r="J122" s="51"/>
      <c r="K122" s="51"/>
      <c r="L122" s="6"/>
    </row>
    <row r="123" spans="2:12" ht="13.5">
      <c r="B123" s="26"/>
      <c r="C123" s="27"/>
      <c r="D123" s="35">
        <v>37</v>
      </c>
      <c r="E123" s="28">
        <v>38</v>
      </c>
      <c r="F123" s="28">
        <v>39</v>
      </c>
      <c r="G123" s="28">
        <v>40</v>
      </c>
      <c r="H123" s="28">
        <v>41</v>
      </c>
      <c r="I123" s="28">
        <v>42</v>
      </c>
      <c r="J123" s="28">
        <v>45</v>
      </c>
      <c r="K123" s="36"/>
      <c r="L123" s="6"/>
    </row>
    <row r="124" spans="2:12" ht="22.5">
      <c r="B124" s="52"/>
      <c r="C124" s="53"/>
      <c r="D124" s="54" t="s">
        <v>303</v>
      </c>
      <c r="E124" s="53" t="s">
        <v>211</v>
      </c>
      <c r="F124" s="53" t="s">
        <v>212</v>
      </c>
      <c r="G124" s="53" t="s">
        <v>213</v>
      </c>
      <c r="H124" s="53" t="s">
        <v>214</v>
      </c>
      <c r="I124" s="53" t="s">
        <v>215</v>
      </c>
      <c r="J124" s="53" t="s">
        <v>304</v>
      </c>
      <c r="K124" s="56" t="s">
        <v>334</v>
      </c>
      <c r="L124" s="6"/>
    </row>
    <row r="125" spans="2:12" ht="13.5">
      <c r="B125" s="31" t="s">
        <v>235</v>
      </c>
      <c r="C125" s="30" t="s">
        <v>307</v>
      </c>
      <c r="D125" s="186">
        <v>569.5828464858913</v>
      </c>
      <c r="E125" s="187">
        <v>12892.623465358665</v>
      </c>
      <c r="F125" s="187">
        <v>454.59007518936966</v>
      </c>
      <c r="G125" s="187">
        <v>180.73688399968162</v>
      </c>
      <c r="H125" s="187">
        <v>535.197036456492</v>
      </c>
      <c r="I125" s="187">
        <v>140.81533694352976</v>
      </c>
      <c r="J125" s="187">
        <v>58050.454355566355</v>
      </c>
      <c r="K125" s="135">
        <v>72824</v>
      </c>
      <c r="L125" s="6"/>
    </row>
    <row r="126" spans="2:12" ht="13.5">
      <c r="B126" s="31" t="s">
        <v>237</v>
      </c>
      <c r="C126" s="30" t="s">
        <v>109</v>
      </c>
      <c r="D126" s="186">
        <v>18.329329090685718</v>
      </c>
      <c r="E126" s="187">
        <v>467.7633188593319</v>
      </c>
      <c r="F126" s="187">
        <v>18.072455823969786</v>
      </c>
      <c r="G126" s="187">
        <v>51.11529851851105</v>
      </c>
      <c r="H126" s="187">
        <v>64.75128058549078</v>
      </c>
      <c r="I126" s="187">
        <v>2.843126298595205</v>
      </c>
      <c r="J126" s="187">
        <v>8885.125190823419</v>
      </c>
      <c r="K126" s="135">
        <v>9508</v>
      </c>
      <c r="L126" s="6"/>
    </row>
    <row r="127" spans="2:12" ht="13.5">
      <c r="B127" s="31" t="s">
        <v>239</v>
      </c>
      <c r="C127" s="30" t="s">
        <v>110</v>
      </c>
      <c r="D127" s="186">
        <v>0.7591143374212768</v>
      </c>
      <c r="E127" s="187">
        <v>10.153812859231827</v>
      </c>
      <c r="F127" s="187">
        <v>0.5078110021348633</v>
      </c>
      <c r="G127" s="187">
        <v>0.005308320957869252</v>
      </c>
      <c r="H127" s="187">
        <v>0.009878994154120717</v>
      </c>
      <c r="I127" s="187">
        <v>0.04743357676759429</v>
      </c>
      <c r="J127" s="187">
        <v>16906.516640909344</v>
      </c>
      <c r="K127" s="135">
        <v>16918</v>
      </c>
      <c r="L127" s="6"/>
    </row>
    <row r="128" spans="2:12" ht="13.5">
      <c r="B128" s="31" t="s">
        <v>241</v>
      </c>
      <c r="C128" s="30" t="s">
        <v>308</v>
      </c>
      <c r="D128" s="186">
        <v>2.951429884812583</v>
      </c>
      <c r="E128" s="187">
        <v>45.38099598850183</v>
      </c>
      <c r="F128" s="187">
        <v>17.588544712916015</v>
      </c>
      <c r="G128" s="187">
        <v>64.8579326350362</v>
      </c>
      <c r="H128" s="187">
        <v>103.75465454558565</v>
      </c>
      <c r="I128" s="187">
        <v>14.485862110370194</v>
      </c>
      <c r="J128" s="187">
        <v>2053.980580122776</v>
      </c>
      <c r="K128" s="135">
        <v>2303</v>
      </c>
      <c r="L128" s="6"/>
    </row>
    <row r="129" spans="2:12" ht="13.5">
      <c r="B129" s="31" t="s">
        <v>243</v>
      </c>
      <c r="C129" s="30" t="s">
        <v>115</v>
      </c>
      <c r="D129" s="186">
        <v>1771.9990355552072</v>
      </c>
      <c r="E129" s="187">
        <v>24250.709827928516</v>
      </c>
      <c r="F129" s="187">
        <v>1489.326674480044</v>
      </c>
      <c r="G129" s="187">
        <v>12.039776358446138</v>
      </c>
      <c r="H129" s="187">
        <v>25.529446282934465</v>
      </c>
      <c r="I129" s="187">
        <v>619.9791934762617</v>
      </c>
      <c r="J129" s="187">
        <v>132012.41604591854</v>
      </c>
      <c r="K129" s="135">
        <v>160182</v>
      </c>
      <c r="L129" s="6"/>
    </row>
    <row r="130" spans="2:12" ht="13.5">
      <c r="B130" s="31" t="s">
        <v>245</v>
      </c>
      <c r="C130" s="30" t="s">
        <v>309</v>
      </c>
      <c r="D130" s="186">
        <v>13.49272710477353</v>
      </c>
      <c r="E130" s="187">
        <v>340.399884539179</v>
      </c>
      <c r="F130" s="187">
        <v>24.262377387254404</v>
      </c>
      <c r="G130" s="187">
        <v>11.588944569303916</v>
      </c>
      <c r="H130" s="187">
        <v>45.01827290707033</v>
      </c>
      <c r="I130" s="187">
        <v>0.24623685218317984</v>
      </c>
      <c r="J130" s="187">
        <v>18848.991556640234</v>
      </c>
      <c r="K130" s="135">
        <v>19284</v>
      </c>
      <c r="L130" s="6"/>
    </row>
    <row r="131" spans="2:12" ht="13.5">
      <c r="B131" s="31" t="s">
        <v>247</v>
      </c>
      <c r="C131" s="30" t="s">
        <v>310</v>
      </c>
      <c r="D131" s="186">
        <v>174.83019371473665</v>
      </c>
      <c r="E131" s="187">
        <v>2550.473702519377</v>
      </c>
      <c r="F131" s="187">
        <v>423.61021423711463</v>
      </c>
      <c r="G131" s="187">
        <v>1237.1399193555042</v>
      </c>
      <c r="H131" s="187">
        <v>1628.2576244843103</v>
      </c>
      <c r="I131" s="187">
        <v>81.90655330878934</v>
      </c>
      <c r="J131" s="187">
        <v>93416.78179238018</v>
      </c>
      <c r="K131" s="135">
        <v>99513</v>
      </c>
      <c r="L131" s="6"/>
    </row>
    <row r="132" spans="2:12" ht="13.5">
      <c r="B132" s="31" t="s">
        <v>249</v>
      </c>
      <c r="C132" s="30" t="s">
        <v>311</v>
      </c>
      <c r="D132" s="186">
        <v>249.7819534420448</v>
      </c>
      <c r="E132" s="187">
        <v>7701.828308551141</v>
      </c>
      <c r="F132" s="187">
        <v>4628.018072995031</v>
      </c>
      <c r="G132" s="187">
        <v>243.5946167937564</v>
      </c>
      <c r="H132" s="187">
        <v>364.0260184694706</v>
      </c>
      <c r="I132" s="187">
        <v>791.691091092525</v>
      </c>
      <c r="J132" s="187">
        <v>132154.0599386561</v>
      </c>
      <c r="K132" s="135">
        <v>146133</v>
      </c>
      <c r="L132" s="6"/>
    </row>
    <row r="133" spans="2:12" ht="13.5">
      <c r="B133" s="31" t="s">
        <v>251</v>
      </c>
      <c r="C133" s="30" t="s">
        <v>312</v>
      </c>
      <c r="D133" s="186">
        <v>9.575260582547322</v>
      </c>
      <c r="E133" s="187">
        <v>401.6852901042956</v>
      </c>
      <c r="F133" s="187">
        <v>47.838059822018046</v>
      </c>
      <c r="G133" s="187">
        <v>36.91023213090332</v>
      </c>
      <c r="H133" s="187">
        <v>51.87186245549381</v>
      </c>
      <c r="I133" s="187">
        <v>0.4142063171223394</v>
      </c>
      <c r="J133" s="187">
        <v>451.70508858762105</v>
      </c>
      <c r="K133" s="135">
        <v>1000</v>
      </c>
      <c r="L133" s="6"/>
    </row>
    <row r="134" spans="2:12" ht="13.5">
      <c r="B134" s="31" t="s">
        <v>254</v>
      </c>
      <c r="C134" s="30" t="s">
        <v>313</v>
      </c>
      <c r="D134" s="186">
        <v>56.87461438605089</v>
      </c>
      <c r="E134" s="187">
        <v>743.8718736528477</v>
      </c>
      <c r="F134" s="187">
        <v>158.7255266976437</v>
      </c>
      <c r="G134" s="187">
        <v>1507.7328769452636</v>
      </c>
      <c r="H134" s="187">
        <v>1678.5789668806506</v>
      </c>
      <c r="I134" s="187">
        <v>33.79818394201319</v>
      </c>
      <c r="J134" s="187">
        <v>13538.417957495523</v>
      </c>
      <c r="K134" s="135">
        <v>17718</v>
      </c>
      <c r="L134" s="6"/>
    </row>
    <row r="135" spans="2:12" ht="13.5">
      <c r="B135" s="31" t="s">
        <v>256</v>
      </c>
      <c r="C135" s="30" t="s">
        <v>314</v>
      </c>
      <c r="D135" s="186">
        <v>3.348557640244315</v>
      </c>
      <c r="E135" s="187">
        <v>78.48745968611634</v>
      </c>
      <c r="F135" s="187">
        <v>16.405429553896663</v>
      </c>
      <c r="G135" s="187">
        <v>219.4394095299244</v>
      </c>
      <c r="H135" s="187">
        <v>330.27069699981917</v>
      </c>
      <c r="I135" s="187">
        <v>-11.950969854097119</v>
      </c>
      <c r="J135" s="187">
        <v>2983.9994164440973</v>
      </c>
      <c r="K135" s="135">
        <v>3620</v>
      </c>
      <c r="L135" s="6"/>
    </row>
    <row r="136" spans="2:12" ht="13.5">
      <c r="B136" s="31" t="s">
        <v>258</v>
      </c>
      <c r="C136" s="30" t="s">
        <v>315</v>
      </c>
      <c r="D136" s="186">
        <v>2.8130086113608916</v>
      </c>
      <c r="E136" s="187">
        <v>48.67367759751056</v>
      </c>
      <c r="F136" s="187">
        <v>10.755097816490728</v>
      </c>
      <c r="G136" s="187">
        <v>38.00532434812059</v>
      </c>
      <c r="H136" s="187">
        <v>99.76776087733494</v>
      </c>
      <c r="I136" s="187">
        <v>2.2097966178111013</v>
      </c>
      <c r="J136" s="187">
        <v>1026.775334131372</v>
      </c>
      <c r="K136" s="135">
        <v>1229</v>
      </c>
      <c r="L136" s="6"/>
    </row>
    <row r="137" spans="2:12" ht="13.5">
      <c r="B137" s="31" t="s">
        <v>260</v>
      </c>
      <c r="C137" s="30" t="s">
        <v>316</v>
      </c>
      <c r="D137" s="186">
        <v>89.92924284184343</v>
      </c>
      <c r="E137" s="187">
        <v>1494.3248487155329</v>
      </c>
      <c r="F137" s="187">
        <v>374.45904367335993</v>
      </c>
      <c r="G137" s="187">
        <v>2842.7859560593984</v>
      </c>
      <c r="H137" s="187">
        <v>3935.9284997607997</v>
      </c>
      <c r="I137" s="187">
        <v>141.1982083251373</v>
      </c>
      <c r="J137" s="187">
        <v>13015.374200623923</v>
      </c>
      <c r="K137" s="135">
        <v>21894</v>
      </c>
      <c r="L137" s="6"/>
    </row>
    <row r="138" spans="2:12" ht="13.5">
      <c r="B138" s="31" t="s">
        <v>262</v>
      </c>
      <c r="C138" s="30" t="s">
        <v>317</v>
      </c>
      <c r="D138" s="186">
        <v>4.983969386194802</v>
      </c>
      <c r="E138" s="187">
        <v>222.32151547887102</v>
      </c>
      <c r="F138" s="187">
        <v>35.972083992885196</v>
      </c>
      <c r="G138" s="187">
        <v>304.7315316783001</v>
      </c>
      <c r="H138" s="187">
        <v>8507.295131262848</v>
      </c>
      <c r="I138" s="187">
        <v>-54.1867839001176</v>
      </c>
      <c r="J138" s="187">
        <v>41113.88255210098</v>
      </c>
      <c r="K138" s="135">
        <v>50135</v>
      </c>
      <c r="L138" s="6"/>
    </row>
    <row r="139" spans="2:12" ht="13.5">
      <c r="B139" s="31" t="s">
        <v>264</v>
      </c>
      <c r="C139" s="30" t="s">
        <v>318</v>
      </c>
      <c r="D139" s="186">
        <v>265.4810312658577</v>
      </c>
      <c r="E139" s="187">
        <v>3961.6214227693786</v>
      </c>
      <c r="F139" s="187">
        <v>200.15739985194287</v>
      </c>
      <c r="G139" s="187">
        <v>2056.5919226142123</v>
      </c>
      <c r="H139" s="187">
        <v>5959.220543616507</v>
      </c>
      <c r="I139" s="187">
        <v>24.40303449766208</v>
      </c>
      <c r="J139" s="187">
        <v>42166.52464538447</v>
      </c>
      <c r="K139" s="135">
        <v>54634</v>
      </c>
      <c r="L139" s="6"/>
    </row>
    <row r="140" spans="2:12" ht="13.5">
      <c r="B140" s="31" t="s">
        <v>266</v>
      </c>
      <c r="C140" s="30" t="s">
        <v>319</v>
      </c>
      <c r="D140" s="186">
        <v>1.793337877356257</v>
      </c>
      <c r="E140" s="187">
        <v>535.5578883792854</v>
      </c>
      <c r="F140" s="187">
        <v>76.82122212740254</v>
      </c>
      <c r="G140" s="187">
        <v>46.621353661441006</v>
      </c>
      <c r="H140" s="187">
        <v>582.29649280146</v>
      </c>
      <c r="I140" s="187">
        <v>1.1531911831112818</v>
      </c>
      <c r="J140" s="187">
        <v>3024.7565139699445</v>
      </c>
      <c r="K140" s="135">
        <v>4269</v>
      </c>
      <c r="L140" s="6"/>
    </row>
    <row r="141" spans="2:12" ht="13.5">
      <c r="B141" s="31" t="s">
        <v>268</v>
      </c>
      <c r="C141" s="30" t="s">
        <v>167</v>
      </c>
      <c r="D141" s="186">
        <v>1.4157270090027876</v>
      </c>
      <c r="E141" s="187">
        <v>151.30713304725526</v>
      </c>
      <c r="F141" s="187">
        <v>21.468477372087</v>
      </c>
      <c r="G141" s="187">
        <v>35.079625391534606</v>
      </c>
      <c r="H141" s="187">
        <v>116.540246372119</v>
      </c>
      <c r="I141" s="187">
        <v>-7.329252419380981</v>
      </c>
      <c r="J141" s="187">
        <v>5176.5180432273855</v>
      </c>
      <c r="K141" s="135">
        <v>5495</v>
      </c>
      <c r="L141" s="6"/>
    </row>
    <row r="142" spans="2:12" ht="13.5">
      <c r="B142" s="31" t="s">
        <v>253</v>
      </c>
      <c r="C142" s="30" t="s">
        <v>320</v>
      </c>
      <c r="D142" s="186">
        <v>217.08530746267266</v>
      </c>
      <c r="E142" s="187">
        <v>3245.652941395716</v>
      </c>
      <c r="F142" s="187">
        <v>903.5674604566285</v>
      </c>
      <c r="G142" s="187">
        <v>450.1884559974203</v>
      </c>
      <c r="H142" s="187">
        <v>845.9776846007285</v>
      </c>
      <c r="I142" s="187">
        <v>-49.408045838985416</v>
      </c>
      <c r="J142" s="187">
        <v>44194.93619592584</v>
      </c>
      <c r="K142" s="135">
        <v>49808</v>
      </c>
      <c r="L142" s="6"/>
    </row>
    <row r="143" spans="2:12" ht="13.5">
      <c r="B143" s="31" t="s">
        <v>271</v>
      </c>
      <c r="C143" s="30" t="s">
        <v>321</v>
      </c>
      <c r="D143" s="186">
        <v>325.527010662975</v>
      </c>
      <c r="E143" s="187">
        <v>9271.903656941471</v>
      </c>
      <c r="F143" s="187">
        <v>3575.3963629789982</v>
      </c>
      <c r="G143" s="187">
        <v>85766.60404121818</v>
      </c>
      <c r="H143" s="187">
        <v>92636.63170323639</v>
      </c>
      <c r="I143" s="187">
        <v>12.620617508445635</v>
      </c>
      <c r="J143" s="187">
        <v>6341.316607453587</v>
      </c>
      <c r="K143" s="135">
        <v>197930</v>
      </c>
      <c r="L143" s="6"/>
    </row>
    <row r="144" spans="2:12" ht="13.5">
      <c r="B144" s="31" t="s">
        <v>273</v>
      </c>
      <c r="C144" s="30" t="s">
        <v>322</v>
      </c>
      <c r="D144" s="186">
        <v>1209.2658424074802</v>
      </c>
      <c r="E144" s="187">
        <v>13268.132468018872</v>
      </c>
      <c r="F144" s="187">
        <v>6542.121133912918</v>
      </c>
      <c r="G144" s="187">
        <v>1020.0480285374533</v>
      </c>
      <c r="H144" s="187">
        <v>17864.70253833212</v>
      </c>
      <c r="I144" s="187">
        <v>59.617640189951366</v>
      </c>
      <c r="J144" s="187">
        <v>31277.11234860121</v>
      </c>
      <c r="K144" s="135">
        <v>71241</v>
      </c>
      <c r="L144" s="6"/>
    </row>
    <row r="145" spans="2:12" ht="13.5">
      <c r="B145" s="31" t="s">
        <v>275</v>
      </c>
      <c r="C145" s="30" t="s">
        <v>386</v>
      </c>
      <c r="D145" s="186">
        <v>510.41057266619697</v>
      </c>
      <c r="E145" s="187">
        <v>5188.711474505877</v>
      </c>
      <c r="F145" s="187">
        <v>9180.796658380112</v>
      </c>
      <c r="G145" s="187">
        <v>262.09085187194444</v>
      </c>
      <c r="H145" s="187">
        <v>417.61840837440326</v>
      </c>
      <c r="I145" s="187">
        <v>8.381964997133807</v>
      </c>
      <c r="J145" s="187">
        <v>3511.9900692043384</v>
      </c>
      <c r="K145" s="135">
        <v>19080</v>
      </c>
      <c r="L145" s="6"/>
    </row>
    <row r="146" spans="2:12" ht="13.5">
      <c r="B146" s="31" t="s">
        <v>277</v>
      </c>
      <c r="C146" s="30" t="s">
        <v>178</v>
      </c>
      <c r="D146" s="186">
        <v>3497.1889620451966</v>
      </c>
      <c r="E146" s="187">
        <v>73666.6462867139</v>
      </c>
      <c r="F146" s="187">
        <v>5396.0621716607975</v>
      </c>
      <c r="G146" s="187">
        <v>3811.3863853060916</v>
      </c>
      <c r="H146" s="187">
        <v>12181.752041588321</v>
      </c>
      <c r="I146" s="187">
        <v>-208.26753500679527</v>
      </c>
      <c r="J146" s="187">
        <v>183398.23168769252</v>
      </c>
      <c r="K146" s="135">
        <v>281743</v>
      </c>
      <c r="L146" s="6"/>
    </row>
    <row r="147" spans="2:12" ht="13.5">
      <c r="B147" s="31" t="s">
        <v>279</v>
      </c>
      <c r="C147" s="30" t="s">
        <v>323</v>
      </c>
      <c r="D147" s="186">
        <v>1445.0049960986148</v>
      </c>
      <c r="E147" s="187">
        <v>90549.24075896438</v>
      </c>
      <c r="F147" s="187">
        <v>4671.415348703495</v>
      </c>
      <c r="G147" s="187">
        <v>2125.950808473047</v>
      </c>
      <c r="H147" s="187">
        <v>4330.9025822433105</v>
      </c>
      <c r="I147" s="187">
        <v>41.742568736556954</v>
      </c>
      <c r="J147" s="187">
        <v>38974.742936780625</v>
      </c>
      <c r="K147" s="135">
        <v>142139</v>
      </c>
      <c r="L147" s="6"/>
    </row>
    <row r="148" spans="2:12" ht="13.5">
      <c r="B148" s="31" t="s">
        <v>281</v>
      </c>
      <c r="C148" s="30" t="s">
        <v>324</v>
      </c>
      <c r="D148" s="186">
        <v>643.3938417118003</v>
      </c>
      <c r="E148" s="187">
        <v>228589.3471245198</v>
      </c>
      <c r="F148" s="187">
        <v>1782.4137049624553</v>
      </c>
      <c r="G148" s="187">
        <v>669.3182667654179</v>
      </c>
      <c r="H148" s="187">
        <v>1228.0462757210482</v>
      </c>
      <c r="I148" s="187">
        <v>7.220530954632848</v>
      </c>
      <c r="J148" s="187">
        <v>9070.260255364992</v>
      </c>
      <c r="K148" s="135">
        <v>241990</v>
      </c>
      <c r="L148" s="6"/>
    </row>
    <row r="149" spans="2:12" ht="13.5">
      <c r="B149" s="31" t="s">
        <v>283</v>
      </c>
      <c r="C149" s="30" t="s">
        <v>325</v>
      </c>
      <c r="D149" s="186">
        <v>1839.3663640384148</v>
      </c>
      <c r="E149" s="187">
        <v>45087.49830170715</v>
      </c>
      <c r="F149" s="187">
        <v>5776.022005288639</v>
      </c>
      <c r="G149" s="187">
        <v>3533.835669682885</v>
      </c>
      <c r="H149" s="187">
        <v>5795.929008389206</v>
      </c>
      <c r="I149" s="187">
        <v>55.50513362652799</v>
      </c>
      <c r="J149" s="187">
        <v>76711.84351726717</v>
      </c>
      <c r="K149" s="135">
        <v>138800</v>
      </c>
      <c r="L149" s="6"/>
    </row>
    <row r="150" spans="2:12" ht="13.5">
      <c r="B150" s="31" t="s">
        <v>285</v>
      </c>
      <c r="C150" s="30" t="s">
        <v>326</v>
      </c>
      <c r="D150" s="186">
        <v>994.6773437830734</v>
      </c>
      <c r="E150" s="187">
        <v>41749.72447664098</v>
      </c>
      <c r="F150" s="187">
        <v>3519.7946729680043</v>
      </c>
      <c r="G150" s="187">
        <v>1259.8163639737415</v>
      </c>
      <c r="H150" s="187">
        <v>2253.620387704469</v>
      </c>
      <c r="I150" s="187">
        <v>16.462240555981978</v>
      </c>
      <c r="J150" s="187">
        <v>11827.90451437376</v>
      </c>
      <c r="K150" s="135">
        <v>61622</v>
      </c>
      <c r="L150" s="6"/>
    </row>
    <row r="151" spans="2:12" ht="13.5">
      <c r="B151" s="31" t="s">
        <v>287</v>
      </c>
      <c r="C151" s="30" t="s">
        <v>193</v>
      </c>
      <c r="D151" s="186">
        <v>36.51210863922815</v>
      </c>
      <c r="E151" s="187">
        <v>7734.433577914345</v>
      </c>
      <c r="F151" s="187">
        <v>180063.79893426388</v>
      </c>
      <c r="G151" s="187">
        <v>219.16260877794147</v>
      </c>
      <c r="H151" s="187">
        <v>293.3988728028207</v>
      </c>
      <c r="I151" s="187">
        <v>3.2430389110429836</v>
      </c>
      <c r="J151" s="187">
        <v>1806.4508586907348</v>
      </c>
      <c r="K151" s="135">
        <v>190157</v>
      </c>
      <c r="L151" s="6"/>
    </row>
    <row r="152" spans="2:12" ht="13.5">
      <c r="B152" s="31" t="s">
        <v>289</v>
      </c>
      <c r="C152" s="30" t="s">
        <v>327</v>
      </c>
      <c r="D152" s="186">
        <v>202.1434836289375</v>
      </c>
      <c r="E152" s="187">
        <v>68262.83356967835</v>
      </c>
      <c r="F152" s="187">
        <v>58550.035420427695</v>
      </c>
      <c r="G152" s="187">
        <v>1130.699256104563</v>
      </c>
      <c r="H152" s="187">
        <v>2733.103861157852</v>
      </c>
      <c r="I152" s="187">
        <v>165.75574148728552</v>
      </c>
      <c r="J152" s="187">
        <v>41415.4286675153</v>
      </c>
      <c r="K152" s="135">
        <v>172460</v>
      </c>
      <c r="L152" s="6"/>
    </row>
    <row r="153" spans="2:12" ht="13.5">
      <c r="B153" s="31" t="s">
        <v>291</v>
      </c>
      <c r="C153" s="30" t="s">
        <v>328</v>
      </c>
      <c r="D153" s="186">
        <v>1208.8222912614576</v>
      </c>
      <c r="E153" s="187">
        <v>72790.65384594773</v>
      </c>
      <c r="F153" s="187">
        <v>138150.1881865299</v>
      </c>
      <c r="G153" s="187">
        <v>0.31187454215829785</v>
      </c>
      <c r="H153" s="187">
        <v>0.6419381364708275</v>
      </c>
      <c r="I153" s="187">
        <v>0.04171435196822927</v>
      </c>
      <c r="J153" s="187">
        <v>15.34014923019967</v>
      </c>
      <c r="K153" s="135">
        <v>212166</v>
      </c>
      <c r="L153" s="6"/>
    </row>
    <row r="154" spans="2:12" ht="13.5">
      <c r="B154" s="31" t="s">
        <v>293</v>
      </c>
      <c r="C154" s="30" t="s">
        <v>199</v>
      </c>
      <c r="D154" s="186">
        <v>213.88007360742986</v>
      </c>
      <c r="E154" s="187">
        <v>17727.852778774493</v>
      </c>
      <c r="F154" s="187">
        <v>489.72172379047083</v>
      </c>
      <c r="G154" s="187">
        <v>166.43932700663711</v>
      </c>
      <c r="H154" s="187">
        <v>312.8647858485332</v>
      </c>
      <c r="I154" s="187">
        <v>5.090644393692794</v>
      </c>
      <c r="J154" s="187">
        <v>2230.1506665787406</v>
      </c>
      <c r="K154" s="135">
        <v>21146</v>
      </c>
      <c r="L154" s="6"/>
    </row>
    <row r="155" spans="2:12" ht="13.5">
      <c r="B155" s="31" t="s">
        <v>295</v>
      </c>
      <c r="C155" s="30" t="s">
        <v>329</v>
      </c>
      <c r="D155" s="186">
        <v>1425.930677349334</v>
      </c>
      <c r="E155" s="187">
        <v>37818.60430239725</v>
      </c>
      <c r="F155" s="187">
        <v>11610.998187594088</v>
      </c>
      <c r="G155" s="187">
        <v>8543.204008613666</v>
      </c>
      <c r="H155" s="187">
        <v>20541.66392305098</v>
      </c>
      <c r="I155" s="187">
        <v>67.87626908952002</v>
      </c>
      <c r="J155" s="187">
        <v>40710.722631905184</v>
      </c>
      <c r="K155" s="135">
        <v>120719</v>
      </c>
      <c r="L155" s="6"/>
    </row>
    <row r="156" spans="2:12" ht="13.5">
      <c r="B156" s="31" t="s">
        <v>297</v>
      </c>
      <c r="C156" s="30" t="s">
        <v>330</v>
      </c>
      <c r="D156" s="186">
        <v>35346.51936691099</v>
      </c>
      <c r="E156" s="187">
        <v>78398.1710415608</v>
      </c>
      <c r="F156" s="187">
        <v>2323.1642502797145</v>
      </c>
      <c r="G156" s="187">
        <v>170.343932232259</v>
      </c>
      <c r="H156" s="187">
        <v>298.6762697353367</v>
      </c>
      <c r="I156" s="187">
        <v>1.4631466990635842</v>
      </c>
      <c r="J156" s="187">
        <v>31863.661992581885</v>
      </c>
      <c r="K156" s="135">
        <v>148402</v>
      </c>
      <c r="L156" s="6"/>
    </row>
    <row r="157" spans="2:12" ht="13.5">
      <c r="B157" s="31" t="s">
        <v>299</v>
      </c>
      <c r="C157" s="30" t="s">
        <v>208</v>
      </c>
      <c r="D157" s="186">
        <v>0</v>
      </c>
      <c r="E157" s="187">
        <v>0</v>
      </c>
      <c r="F157" s="187">
        <v>0</v>
      </c>
      <c r="G157" s="187">
        <v>0</v>
      </c>
      <c r="H157" s="187">
        <v>0</v>
      </c>
      <c r="I157" s="187">
        <v>0</v>
      </c>
      <c r="J157" s="187">
        <v>0</v>
      </c>
      <c r="K157" s="135">
        <v>0</v>
      </c>
      <c r="L157" s="6"/>
    </row>
    <row r="158" spans="2:12" ht="13.5">
      <c r="B158" s="37" t="s">
        <v>301</v>
      </c>
      <c r="C158" s="34" t="s">
        <v>209</v>
      </c>
      <c r="D158" s="188">
        <v>81.40215393916094</v>
      </c>
      <c r="E158" s="189">
        <v>1434.1213783560968</v>
      </c>
      <c r="F158" s="189">
        <v>267.10937203491847</v>
      </c>
      <c r="G158" s="189">
        <v>488.61347871546076</v>
      </c>
      <c r="H158" s="189">
        <v>654.119991958273</v>
      </c>
      <c r="I158" s="189">
        <v>7.230213825113948</v>
      </c>
      <c r="J158" s="189">
        <v>4027.403411170975</v>
      </c>
      <c r="K158" s="136">
        <v>6960</v>
      </c>
      <c r="L158" s="6"/>
    </row>
    <row r="159" spans="2:12" ht="14.25" thickBot="1">
      <c r="B159" s="32"/>
      <c r="C159" s="33" t="s">
        <v>336</v>
      </c>
      <c r="D159" s="137">
        <v>52435.071775428994</v>
      </c>
      <c r="E159" s="138">
        <v>850680.7124100722</v>
      </c>
      <c r="F159" s="138">
        <v>440801.1841609683</v>
      </c>
      <c r="G159" s="138">
        <v>118506.99027072916</v>
      </c>
      <c r="H159" s="138">
        <v>186417.96468663283</v>
      </c>
      <c r="I159" s="138">
        <v>1976.30033284942</v>
      </c>
      <c r="J159" s="138">
        <v>1112203.7763633195</v>
      </c>
      <c r="K159" s="139">
        <v>2763022</v>
      </c>
      <c r="L159" s="6"/>
    </row>
    <row r="160" spans="2:12" ht="13.5">
      <c r="B160" s="51"/>
      <c r="C160" s="184"/>
      <c r="D160" s="51"/>
      <c r="E160" s="51"/>
      <c r="F160" s="51"/>
      <c r="G160" s="51"/>
      <c r="H160" s="51"/>
      <c r="I160" s="51"/>
      <c r="J160" s="51"/>
      <c r="K160" s="51"/>
      <c r="L160" s="6"/>
    </row>
    <row r="161" spans="2:12" ht="14.25" thickBot="1">
      <c r="B161" s="51"/>
      <c r="C161" s="185" t="s">
        <v>381</v>
      </c>
      <c r="D161" s="51"/>
      <c r="E161" s="51"/>
      <c r="F161" s="51"/>
      <c r="G161" s="51"/>
      <c r="H161" s="51"/>
      <c r="I161" s="51"/>
      <c r="J161" s="51"/>
      <c r="K161" s="51"/>
      <c r="L161" s="6"/>
    </row>
    <row r="162" spans="2:12" ht="13.5">
      <c r="B162" s="26"/>
      <c r="C162" s="27"/>
      <c r="D162" s="35">
        <v>37</v>
      </c>
      <c r="E162" s="28">
        <v>38</v>
      </c>
      <c r="F162" s="28">
        <v>39</v>
      </c>
      <c r="G162" s="28">
        <v>40</v>
      </c>
      <c r="H162" s="28">
        <v>41</v>
      </c>
      <c r="I162" s="28">
        <v>42</v>
      </c>
      <c r="J162" s="28">
        <v>45</v>
      </c>
      <c r="K162" s="36"/>
      <c r="L162" s="6"/>
    </row>
    <row r="163" spans="2:12" s="55" customFormat="1" ht="22.5">
      <c r="B163" s="52"/>
      <c r="C163" s="53"/>
      <c r="D163" s="54" t="s">
        <v>303</v>
      </c>
      <c r="E163" s="53" t="s">
        <v>211</v>
      </c>
      <c r="F163" s="53" t="s">
        <v>212</v>
      </c>
      <c r="G163" s="53" t="s">
        <v>213</v>
      </c>
      <c r="H163" s="53" t="s">
        <v>214</v>
      </c>
      <c r="I163" s="53" t="s">
        <v>215</v>
      </c>
      <c r="J163" s="53" t="s">
        <v>304</v>
      </c>
      <c r="K163" s="56" t="s">
        <v>332</v>
      </c>
      <c r="L163" s="190"/>
    </row>
    <row r="164" spans="2:12" ht="13.5">
      <c r="B164" s="31" t="s">
        <v>235</v>
      </c>
      <c r="C164" s="30" t="s">
        <v>307</v>
      </c>
      <c r="D164" s="44">
        <v>0.005787267288009462</v>
      </c>
      <c r="E164" s="39">
        <v>0.008219987825773418</v>
      </c>
      <c r="F164" s="39">
        <v>0.0008140837689881567</v>
      </c>
      <c r="G164" s="39">
        <v>0.0008253127237510121</v>
      </c>
      <c r="H164" s="39">
        <v>0.0008555938216199973</v>
      </c>
      <c r="I164" s="39">
        <v>0.017761773075621816</v>
      </c>
      <c r="J164" s="39">
        <v>0.03389926324751019</v>
      </c>
      <c r="K164" s="46">
        <v>0.015202826125713494</v>
      </c>
      <c r="L164" s="6"/>
    </row>
    <row r="165" spans="2:12" ht="13.5">
      <c r="B165" s="31" t="s">
        <v>237</v>
      </c>
      <c r="C165" s="30" t="s">
        <v>109</v>
      </c>
      <c r="D165" s="44">
        <v>0.0001862358168124946</v>
      </c>
      <c r="E165" s="39">
        <v>0.0002982332336547542</v>
      </c>
      <c r="F165" s="39">
        <v>3.23643074387853E-05</v>
      </c>
      <c r="G165" s="39">
        <v>0.0002334117160376226</v>
      </c>
      <c r="H165" s="39">
        <v>0.0001035147652866955</v>
      </c>
      <c r="I165" s="39">
        <v>0.00035861835249687246</v>
      </c>
      <c r="J165" s="39">
        <v>0.005188576061539919</v>
      </c>
      <c r="K165" s="46">
        <v>0.0019849015544776984</v>
      </c>
      <c r="L165" s="6"/>
    </row>
    <row r="166" spans="2:12" ht="13.5">
      <c r="B166" s="31" t="s">
        <v>239</v>
      </c>
      <c r="C166" s="30" t="s">
        <v>110</v>
      </c>
      <c r="D166" s="44">
        <v>7.713008915070888E-06</v>
      </c>
      <c r="E166" s="39">
        <v>6.473796300057017E-06</v>
      </c>
      <c r="F166" s="39">
        <v>9.09392257143738E-07</v>
      </c>
      <c r="G166" s="39">
        <v>2.4239793955346552E-08</v>
      </c>
      <c r="H166" s="39">
        <v>1.5793073926658188E-08</v>
      </c>
      <c r="I166" s="39">
        <v>5.98304449641704E-06</v>
      </c>
      <c r="J166" s="39">
        <v>0.009872764383516704</v>
      </c>
      <c r="K166" s="46">
        <v>0.0035318220970397243</v>
      </c>
      <c r="L166" s="6"/>
    </row>
    <row r="167" spans="2:12" ht="13.5">
      <c r="B167" s="31" t="s">
        <v>241</v>
      </c>
      <c r="C167" s="30" t="s">
        <v>308</v>
      </c>
      <c r="D167" s="44">
        <v>2.9988111001956746E-05</v>
      </c>
      <c r="E167" s="39">
        <v>2.893369495737304E-05</v>
      </c>
      <c r="F167" s="39">
        <v>3.1497715309650515E-05</v>
      </c>
      <c r="G167" s="39">
        <v>0.000296165762379613</v>
      </c>
      <c r="H167" s="39">
        <v>0.00016586758772296902</v>
      </c>
      <c r="I167" s="39">
        <v>0.0018271773600366038</v>
      </c>
      <c r="J167" s="39">
        <v>0.0011994467427312932</v>
      </c>
      <c r="K167" s="46">
        <v>0.00048077705931448664</v>
      </c>
      <c r="L167" s="6"/>
    </row>
    <row r="168" spans="2:12" ht="13.5">
      <c r="B168" s="31" t="s">
        <v>243</v>
      </c>
      <c r="C168" s="30" t="s">
        <v>115</v>
      </c>
      <c r="D168" s="44">
        <v>0.018004460836773088</v>
      </c>
      <c r="E168" s="39">
        <v>0.015461596321923657</v>
      </c>
      <c r="F168" s="39">
        <v>0.0026670988624427055</v>
      </c>
      <c r="G168" s="39">
        <v>5.497815608993086E-05</v>
      </c>
      <c r="H168" s="39">
        <v>4.0812700783394586E-05</v>
      </c>
      <c r="I168" s="39">
        <v>0.0782012100752096</v>
      </c>
      <c r="J168" s="39">
        <v>0.07709024318861889</v>
      </c>
      <c r="K168" s="46">
        <v>0.03343978763139952</v>
      </c>
      <c r="L168" s="6"/>
    </row>
    <row r="169" spans="2:12" ht="13.5">
      <c r="B169" s="31" t="s">
        <v>245</v>
      </c>
      <c r="C169" s="30" t="s">
        <v>309</v>
      </c>
      <c r="D169" s="44">
        <v>0.0001370933459131633</v>
      </c>
      <c r="E169" s="39">
        <v>0.0002170297545976526</v>
      </c>
      <c r="F169" s="39">
        <v>4.34492715658192E-05</v>
      </c>
      <c r="G169" s="39">
        <v>5.29194882429674E-05</v>
      </c>
      <c r="H169" s="39">
        <v>7.196855276761888E-05</v>
      </c>
      <c r="I169" s="39">
        <v>3.1059138771844075E-05</v>
      </c>
      <c r="J169" s="39">
        <v>0.01100709604811861</v>
      </c>
      <c r="K169" s="46">
        <v>0.004025751112384091</v>
      </c>
      <c r="L169" s="6"/>
    </row>
    <row r="170" spans="2:12" ht="13.5">
      <c r="B170" s="31" t="s">
        <v>247</v>
      </c>
      <c r="C170" s="30" t="s">
        <v>310</v>
      </c>
      <c r="D170" s="44">
        <v>0.0017763685604017135</v>
      </c>
      <c r="E170" s="39">
        <v>0.001626113012684754</v>
      </c>
      <c r="F170" s="39">
        <v>0.0007586047707802994</v>
      </c>
      <c r="G170" s="39">
        <v>0.00564924709284131</v>
      </c>
      <c r="H170" s="39">
        <v>0.00260301733495806</v>
      </c>
      <c r="I170" s="39">
        <v>0.010331300871441643</v>
      </c>
      <c r="J170" s="39">
        <v>0.05455185687812722</v>
      </c>
      <c r="K170" s="46">
        <v>0.020774453974625493</v>
      </c>
      <c r="L170" s="6"/>
    </row>
    <row r="171" spans="2:12" ht="13.5">
      <c r="B171" s="31" t="s">
        <v>249</v>
      </c>
      <c r="C171" s="30" t="s">
        <v>311</v>
      </c>
      <c r="D171" s="44">
        <v>0.002537918649075846</v>
      </c>
      <c r="E171" s="39">
        <v>0.00491047730530508</v>
      </c>
      <c r="F171" s="39">
        <v>0.008287894086204204</v>
      </c>
      <c r="G171" s="39">
        <v>0.0011123448198735863</v>
      </c>
      <c r="H171" s="39">
        <v>0.000581950928528218</v>
      </c>
      <c r="I171" s="39">
        <v>0.099860127534375</v>
      </c>
      <c r="J171" s="39">
        <v>0.07717295784883331</v>
      </c>
      <c r="K171" s="46">
        <v>0.03050690143673638</v>
      </c>
      <c r="L171" s="6"/>
    </row>
    <row r="172" spans="2:12" ht="13.5">
      <c r="B172" s="31" t="s">
        <v>251</v>
      </c>
      <c r="C172" s="30" t="s">
        <v>312</v>
      </c>
      <c r="D172" s="44">
        <v>9.728978441929814E-05</v>
      </c>
      <c r="E172" s="39">
        <v>0.0002561036707014167</v>
      </c>
      <c r="F172" s="39">
        <v>8.56688039763435E-05</v>
      </c>
      <c r="G172" s="39">
        <v>0.0001685460296764417</v>
      </c>
      <c r="H172" s="39">
        <v>8.2925057520289E-05</v>
      </c>
      <c r="I172" s="39">
        <v>5.22460036733526E-05</v>
      </c>
      <c r="J172" s="39">
        <v>0.0002637786366749323</v>
      </c>
      <c r="K172" s="46">
        <v>0.0002087612068234853</v>
      </c>
      <c r="L172" s="6"/>
    </row>
    <row r="173" spans="2:12" ht="13.5">
      <c r="B173" s="31" t="s">
        <v>254</v>
      </c>
      <c r="C173" s="30" t="s">
        <v>313</v>
      </c>
      <c r="D173" s="44">
        <v>0.0005778765940464426</v>
      </c>
      <c r="E173" s="39">
        <v>0.00047427257623641186</v>
      </c>
      <c r="F173" s="39">
        <v>0.00028424702179171053</v>
      </c>
      <c r="G173" s="39">
        <v>0.006884876511220791</v>
      </c>
      <c r="H173" s="39">
        <v>0.002683463650458974</v>
      </c>
      <c r="I173" s="39">
        <v>0.004263141264128808</v>
      </c>
      <c r="J173" s="39">
        <v>0.007905922518450587</v>
      </c>
      <c r="K173" s="46">
        <v>0.0036988310624985125</v>
      </c>
      <c r="L173" s="6"/>
    </row>
    <row r="174" spans="2:12" ht="13.5">
      <c r="B174" s="31" t="s">
        <v>256</v>
      </c>
      <c r="C174" s="30" t="s">
        <v>314</v>
      </c>
      <c r="D174" s="44">
        <v>3.402314204678231E-05</v>
      </c>
      <c r="E174" s="39">
        <v>5.004148029524494E-05</v>
      </c>
      <c r="F174" s="39">
        <v>2.9378982630763337E-05</v>
      </c>
      <c r="G174" s="39">
        <v>0.001002043040521683</v>
      </c>
      <c r="H174" s="39">
        <v>0.0005279879157891172</v>
      </c>
      <c r="I174" s="39">
        <v>-0.0015074381753402016</v>
      </c>
      <c r="J174" s="39">
        <v>0.0017425424636449145</v>
      </c>
      <c r="K174" s="46">
        <v>0.0007557155687010168</v>
      </c>
      <c r="L174" s="6"/>
    </row>
    <row r="175" spans="2:12" ht="13.5">
      <c r="B175" s="31" t="s">
        <v>258</v>
      </c>
      <c r="C175" s="30" t="s">
        <v>315</v>
      </c>
      <c r="D175" s="44">
        <v>2.8581676603951346E-05</v>
      </c>
      <c r="E175" s="39">
        <v>3.103301964586047E-05</v>
      </c>
      <c r="F175" s="39">
        <v>1.9260320548436405E-05</v>
      </c>
      <c r="G175" s="39">
        <v>0.00017354663343008232</v>
      </c>
      <c r="H175" s="39">
        <v>0.00015949393212017217</v>
      </c>
      <c r="I175" s="39">
        <v>0.00027873317580866567</v>
      </c>
      <c r="J175" s="39">
        <v>0.0005995978452566933</v>
      </c>
      <c r="K175" s="46">
        <v>0.00025656752318606345</v>
      </c>
      <c r="L175" s="6"/>
    </row>
    <row r="176" spans="2:12" ht="13.5">
      <c r="B176" s="31" t="s">
        <v>260</v>
      </c>
      <c r="C176" s="30" t="s">
        <v>316</v>
      </c>
      <c r="D176" s="44">
        <v>0.0009137293521829245</v>
      </c>
      <c r="E176" s="39">
        <v>0.0009527410846362345</v>
      </c>
      <c r="F176" s="39">
        <v>0.0006705844369310556</v>
      </c>
      <c r="G176" s="39">
        <v>0.012981231990480924</v>
      </c>
      <c r="H176" s="39">
        <v>0.006292180033413105</v>
      </c>
      <c r="I176" s="39">
        <v>0.017810066640405815</v>
      </c>
      <c r="J176" s="39">
        <v>0.007600484805671394</v>
      </c>
      <c r="K176" s="46">
        <v>0.004570617862193387</v>
      </c>
      <c r="L176" s="6"/>
    </row>
    <row r="177" spans="2:12" ht="13.5">
      <c r="B177" s="31" t="s">
        <v>262</v>
      </c>
      <c r="C177" s="30" t="s">
        <v>317</v>
      </c>
      <c r="D177" s="44">
        <v>5.063980274532414E-05</v>
      </c>
      <c r="E177" s="39">
        <v>0.00014174618188098745</v>
      </c>
      <c r="F177" s="39">
        <v>6.441911364450159E-05</v>
      </c>
      <c r="G177" s="39">
        <v>0.0013915190129242167</v>
      </c>
      <c r="H177" s="39">
        <v>0.013600204517571341</v>
      </c>
      <c r="I177" s="39">
        <v>-0.006834861743203531</v>
      </c>
      <c r="J177" s="39">
        <v>0.024008947789178586</v>
      </c>
      <c r="K177" s="46">
        <v>0.010466243104095435</v>
      </c>
      <c r="L177" s="6"/>
    </row>
    <row r="178" spans="2:12" ht="13.5">
      <c r="B178" s="31" t="s">
        <v>264</v>
      </c>
      <c r="C178" s="30" t="s">
        <v>318</v>
      </c>
      <c r="D178" s="44">
        <v>0.0026974297019493774</v>
      </c>
      <c r="E178" s="39">
        <v>0.002525822611122191</v>
      </c>
      <c r="F178" s="39">
        <v>0.0003584435722545435</v>
      </c>
      <c r="G178" s="39">
        <v>0.009391173753444018</v>
      </c>
      <c r="H178" s="39">
        <v>0.009526719939533397</v>
      </c>
      <c r="I178" s="39">
        <v>0.003078082050663734</v>
      </c>
      <c r="J178" s="39">
        <v>0.024623650840545925</v>
      </c>
      <c r="K178" s="46">
        <v>0.011405459773594296</v>
      </c>
      <c r="L178" s="6"/>
    </row>
    <row r="179" spans="2:12" ht="13.5">
      <c r="B179" s="31" t="s">
        <v>266</v>
      </c>
      <c r="C179" s="30" t="s">
        <v>319</v>
      </c>
      <c r="D179" s="44">
        <v>1.82212749172552E-05</v>
      </c>
      <c r="E179" s="39">
        <v>0.0003414572165473674</v>
      </c>
      <c r="F179" s="39">
        <v>0.0001375720972828108</v>
      </c>
      <c r="G179" s="39">
        <v>0.0002128906702593748</v>
      </c>
      <c r="H179" s="39">
        <v>0.0009308894624875664</v>
      </c>
      <c r="I179" s="39">
        <v>0.00014545802006953604</v>
      </c>
      <c r="J179" s="39">
        <v>0.0017663430625131068</v>
      </c>
      <c r="K179" s="46">
        <v>0.0008912015919294588</v>
      </c>
      <c r="L179" s="6"/>
    </row>
    <row r="180" spans="2:12" ht="13.5">
      <c r="B180" s="31" t="s">
        <v>268</v>
      </c>
      <c r="C180" s="30" t="s">
        <v>167</v>
      </c>
      <c r="D180" s="44">
        <v>1.438454591549266E-05</v>
      </c>
      <c r="E180" s="39">
        <v>9.646933340936727E-05</v>
      </c>
      <c r="F180" s="39">
        <v>3.844593168081167E-05</v>
      </c>
      <c r="G180" s="39">
        <v>0.00016018678943310535</v>
      </c>
      <c r="H180" s="39">
        <v>0.00018630729988013147</v>
      </c>
      <c r="I180" s="39">
        <v>-0.0009244768440187917</v>
      </c>
      <c r="J180" s="39">
        <v>0.0030228901702993305</v>
      </c>
      <c r="K180" s="46">
        <v>0.0011471428314950517</v>
      </c>
      <c r="L180" s="6"/>
    </row>
    <row r="181" spans="2:12" ht="13.5">
      <c r="B181" s="31" t="s">
        <v>253</v>
      </c>
      <c r="C181" s="30" t="s">
        <v>320</v>
      </c>
      <c r="D181" s="44">
        <v>0.0022057031849489197</v>
      </c>
      <c r="E181" s="39">
        <v>0.002069340482690989</v>
      </c>
      <c r="F181" s="39">
        <v>0.0016181162851766338</v>
      </c>
      <c r="G181" s="39">
        <v>0.0020557301453816594</v>
      </c>
      <c r="H181" s="39">
        <v>0.001352423931502123</v>
      </c>
      <c r="I181" s="39">
        <v>-0.0062320945811031045</v>
      </c>
      <c r="J181" s="39">
        <v>0.025808166239941744</v>
      </c>
      <c r="K181" s="46">
        <v>0.010397978189464157</v>
      </c>
      <c r="L181" s="6"/>
    </row>
    <row r="182" spans="2:12" ht="13.5">
      <c r="B182" s="31" t="s">
        <v>271</v>
      </c>
      <c r="C182" s="30" t="s">
        <v>321</v>
      </c>
      <c r="D182" s="44">
        <v>0.003307529065870504</v>
      </c>
      <c r="E182" s="39">
        <v>0.005911514858600012</v>
      </c>
      <c r="F182" s="39">
        <v>0.006402850184505205</v>
      </c>
      <c r="G182" s="39">
        <v>0.39164263553562767</v>
      </c>
      <c r="H182" s="39">
        <v>0.14809373808522475</v>
      </c>
      <c r="I182" s="39">
        <v>0.0015919043275032334</v>
      </c>
      <c r="J182" s="39">
        <v>0.00370308834613393</v>
      </c>
      <c r="K182" s="46">
        <v>0.041320105666572446</v>
      </c>
      <c r="L182" s="6"/>
    </row>
    <row r="183" spans="2:12" ht="13.5">
      <c r="B183" s="31" t="s">
        <v>273</v>
      </c>
      <c r="C183" s="30" t="s">
        <v>322</v>
      </c>
      <c r="D183" s="44">
        <v>0.012286789701356231</v>
      </c>
      <c r="E183" s="39">
        <v>0.008459402203974165</v>
      </c>
      <c r="F183" s="39">
        <v>0.011715686110512435</v>
      </c>
      <c r="G183" s="39">
        <v>0.0046579237074297385</v>
      </c>
      <c r="H183" s="39">
        <v>0.028559442739213688</v>
      </c>
      <c r="I183" s="39">
        <v>0.007519883979559961</v>
      </c>
      <c r="J183" s="39">
        <v>0.018264647140104884</v>
      </c>
      <c r="K183" s="46">
        <v>0.014872357135311917</v>
      </c>
      <c r="L183" s="6"/>
    </row>
    <row r="184" spans="2:12" ht="13.5">
      <c r="B184" s="31" t="s">
        <v>275</v>
      </c>
      <c r="C184" s="30" t="s">
        <v>386</v>
      </c>
      <c r="D184" s="44">
        <v>0.0051860452414773115</v>
      </c>
      <c r="E184" s="39">
        <v>0.0033081820210207015</v>
      </c>
      <c r="F184" s="39">
        <v>0.016441048658738362</v>
      </c>
      <c r="G184" s="39">
        <v>0.0011968055996198236</v>
      </c>
      <c r="H184" s="39">
        <v>0.0006676265107252018</v>
      </c>
      <c r="I184" s="39">
        <v>0.001057260973402347</v>
      </c>
      <c r="J184" s="39">
        <v>0.0020508689759666547</v>
      </c>
      <c r="K184" s="46">
        <v>0.0039831638261921</v>
      </c>
      <c r="L184" s="6"/>
    </row>
    <row r="185" spans="2:12" ht="13.5">
      <c r="B185" s="31" t="s">
        <v>277</v>
      </c>
      <c r="C185" s="30" t="s">
        <v>178</v>
      </c>
      <c r="D185" s="44">
        <v>0.03553331601346471</v>
      </c>
      <c r="E185" s="39">
        <v>0.046967860130979096</v>
      </c>
      <c r="F185" s="39">
        <v>0.00966331398363702</v>
      </c>
      <c r="G185" s="39">
        <v>0.017404226571318092</v>
      </c>
      <c r="H185" s="39">
        <v>0.019474382467244932</v>
      </c>
      <c r="I185" s="39">
        <v>-0.026269870712259745</v>
      </c>
      <c r="J185" s="39">
        <v>0.10709761024485093</v>
      </c>
      <c r="K185" s="46">
        <v>0.05881700869406922</v>
      </c>
      <c r="L185" s="6"/>
    </row>
    <row r="186" spans="2:12" ht="13.5">
      <c r="B186" s="31" t="s">
        <v>279</v>
      </c>
      <c r="C186" s="30" t="s">
        <v>323</v>
      </c>
      <c r="D186" s="44">
        <v>0.014682025971333213</v>
      </c>
      <c r="E186" s="39">
        <v>0.057731745495524484</v>
      </c>
      <c r="F186" s="39">
        <v>0.008365610296259708</v>
      </c>
      <c r="G186" s="39">
        <v>0.009707892564445491</v>
      </c>
      <c r="H186" s="39">
        <v>0.0069236061468862424</v>
      </c>
      <c r="I186" s="39">
        <v>0.005265207963743309</v>
      </c>
      <c r="J186" s="39">
        <v>0.02275977140032972</v>
      </c>
      <c r="K186" s="46">
        <v>0.029673109176683376</v>
      </c>
      <c r="L186" s="6"/>
    </row>
    <row r="187" spans="2:12" ht="13.5">
      <c r="B187" s="31" t="s">
        <v>281</v>
      </c>
      <c r="C187" s="30" t="s">
        <v>324</v>
      </c>
      <c r="D187" s="44">
        <v>0.0065372265973562315</v>
      </c>
      <c r="E187" s="39">
        <v>0.14574238172035017</v>
      </c>
      <c r="F187" s="39">
        <v>0.0031919616067894122</v>
      </c>
      <c r="G187" s="39">
        <v>0.003056359441282868</v>
      </c>
      <c r="H187" s="39">
        <v>0.001963218655183626</v>
      </c>
      <c r="I187" s="39">
        <v>0.0009107632384753845</v>
      </c>
      <c r="J187" s="39">
        <v>0.005296687916286113</v>
      </c>
      <c r="K187" s="46">
        <v>0.05051812443921521</v>
      </c>
      <c r="L187" s="6"/>
    </row>
    <row r="188" spans="2:12" ht="13.5">
      <c r="B188" s="31" t="s">
        <v>283</v>
      </c>
      <c r="C188" s="30" t="s">
        <v>325</v>
      </c>
      <c r="D188" s="44">
        <v>0.01868894903513935</v>
      </c>
      <c r="E188" s="39">
        <v>0.028746568774806146</v>
      </c>
      <c r="F188" s="39">
        <v>0.010343749281954988</v>
      </c>
      <c r="G188" s="39">
        <v>0.0161368254076993</v>
      </c>
      <c r="H188" s="39">
        <v>0.009265673597445363</v>
      </c>
      <c r="I188" s="39">
        <v>0.007001152071963672</v>
      </c>
      <c r="J188" s="39">
        <v>0.04479680661352641</v>
      </c>
      <c r="K188" s="46">
        <v>0.02897605550709976</v>
      </c>
      <c r="L188" s="6"/>
    </row>
    <row r="189" spans="2:12" ht="13.5">
      <c r="B189" s="31" t="s">
        <v>285</v>
      </c>
      <c r="C189" s="30" t="s">
        <v>326</v>
      </c>
      <c r="D189" s="44">
        <v>0.010106455433682925</v>
      </c>
      <c r="E189" s="39">
        <v>0.026618494509630525</v>
      </c>
      <c r="F189" s="39">
        <v>0.006303278205624221</v>
      </c>
      <c r="G189" s="39">
        <v>0.005752796284675885</v>
      </c>
      <c r="H189" s="39">
        <v>0.0036027547774987634</v>
      </c>
      <c r="I189" s="39">
        <v>0.0020764682840542356</v>
      </c>
      <c r="J189" s="39">
        <v>0.00690704755458513</v>
      </c>
      <c r="K189" s="46">
        <v>0.012864283086876812</v>
      </c>
      <c r="L189" s="6"/>
    </row>
    <row r="190" spans="2:12" ht="13.5">
      <c r="B190" s="31" t="s">
        <v>287</v>
      </c>
      <c r="C190" s="30" t="s">
        <v>193</v>
      </c>
      <c r="D190" s="44">
        <v>0.00037098261165645347</v>
      </c>
      <c r="E190" s="39">
        <v>0.00493126554269848</v>
      </c>
      <c r="F190" s="39">
        <v>0.32245978100966477</v>
      </c>
      <c r="G190" s="39">
        <v>0.0010007790639746724</v>
      </c>
      <c r="H190" s="39">
        <v>0.0004690426996801428</v>
      </c>
      <c r="I190" s="39">
        <v>0.00040906141663004335</v>
      </c>
      <c r="J190" s="39">
        <v>0.0010548987752509488</v>
      </c>
      <c r="K190" s="46">
        <v>0.03969740480593349</v>
      </c>
      <c r="L190" s="6"/>
    </row>
    <row r="191" spans="2:12" ht="13.5">
      <c r="B191" s="31" t="s">
        <v>289</v>
      </c>
      <c r="C191" s="30" t="s">
        <v>327</v>
      </c>
      <c r="D191" s="44">
        <v>0.002053886238863417</v>
      </c>
      <c r="E191" s="39">
        <v>0.043522535378717274</v>
      </c>
      <c r="F191" s="39">
        <v>0.1048519008902605</v>
      </c>
      <c r="G191" s="39">
        <v>0.005163198911853232</v>
      </c>
      <c r="H191" s="39">
        <v>0.004369281999270778</v>
      </c>
      <c r="I191" s="39">
        <v>0.02090763641363339</v>
      </c>
      <c r="J191" s="39">
        <v>0.024185039281677197</v>
      </c>
      <c r="K191" s="46">
        <v>0.036002957728778276</v>
      </c>
      <c r="L191" s="6"/>
    </row>
    <row r="192" spans="2:12" ht="13.5">
      <c r="B192" s="31" t="s">
        <v>291</v>
      </c>
      <c r="C192" s="30" t="s">
        <v>328</v>
      </c>
      <c r="D192" s="44">
        <v>0.012282282983757952</v>
      </c>
      <c r="E192" s="39">
        <v>0.04640935105655255</v>
      </c>
      <c r="F192" s="39">
        <v>0.24740053077151594</v>
      </c>
      <c r="G192" s="39">
        <v>1.4241366906475937E-06</v>
      </c>
      <c r="H192" s="39">
        <v>1.0262356964141078E-06</v>
      </c>
      <c r="I192" s="39">
        <v>5.261648835548596E-06</v>
      </c>
      <c r="J192" s="39">
        <v>8.958065234518972E-06</v>
      </c>
      <c r="K192" s="46">
        <v>0.04429203020691158</v>
      </c>
      <c r="L192" s="6"/>
    </row>
    <row r="193" spans="2:12" ht="13.5">
      <c r="B193" s="31" t="s">
        <v>293</v>
      </c>
      <c r="C193" s="30" t="s">
        <v>199</v>
      </c>
      <c r="D193" s="44">
        <v>0.00217313628944757</v>
      </c>
      <c r="E193" s="39">
        <v>0.011302799186695698</v>
      </c>
      <c r="F193" s="39">
        <v>0.0008769978237924504</v>
      </c>
      <c r="G193" s="39">
        <v>0.0007600246904299569</v>
      </c>
      <c r="H193" s="39">
        <v>0.0005001619208260126</v>
      </c>
      <c r="I193" s="39">
        <v>0.0006421095350268408</v>
      </c>
      <c r="J193" s="39">
        <v>0.001302323390354547</v>
      </c>
      <c r="K193" s="46">
        <v>0.00441446447948942</v>
      </c>
      <c r="L193" s="6"/>
    </row>
    <row r="194" spans="2:12" ht="13.5">
      <c r="B194" s="31" t="s">
        <v>295</v>
      </c>
      <c r="C194" s="30" t="s">
        <v>329</v>
      </c>
      <c r="D194" s="44">
        <v>0.014488220659920078</v>
      </c>
      <c r="E194" s="39">
        <v>0.024112118669154</v>
      </c>
      <c r="F194" s="39">
        <v>0.02079307420500475</v>
      </c>
      <c r="G194" s="39">
        <v>0.03901148904349778</v>
      </c>
      <c r="H194" s="39">
        <v>0.03283897245530725</v>
      </c>
      <c r="I194" s="39">
        <v>0.008561587927537844</v>
      </c>
      <c r="J194" s="39">
        <v>0.02377351768932353</v>
      </c>
      <c r="K194" s="46">
        <v>0.025201444126524322</v>
      </c>
      <c r="L194" s="6"/>
    </row>
    <row r="195" spans="2:12" ht="13.5">
      <c r="B195" s="31" t="s">
        <v>297</v>
      </c>
      <c r="C195" s="30" t="s">
        <v>330</v>
      </c>
      <c r="D195" s="44">
        <v>0.3591395993386607</v>
      </c>
      <c r="E195" s="39">
        <v>0.049984552271774896</v>
      </c>
      <c r="F195" s="39">
        <v>0.004160342277728815</v>
      </c>
      <c r="G195" s="39">
        <v>0.0007778545893560449</v>
      </c>
      <c r="H195" s="39">
        <v>0.00047747942092881155</v>
      </c>
      <c r="I195" s="39">
        <v>0.00018455432631982646</v>
      </c>
      <c r="J195" s="39">
        <v>0.018607169881912293</v>
      </c>
      <c r="K195" s="46">
        <v>0.030980580615018866</v>
      </c>
      <c r="L195" s="6"/>
    </row>
    <row r="196" spans="2:12" ht="13.5">
      <c r="B196" s="31" t="s">
        <v>299</v>
      </c>
      <c r="C196" s="30" t="s">
        <v>208</v>
      </c>
      <c r="D196" s="44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6">
        <v>0</v>
      </c>
      <c r="L196" s="6"/>
    </row>
    <row r="197" spans="2:12" ht="13.5">
      <c r="B197" s="37" t="s">
        <v>301</v>
      </c>
      <c r="C197" s="34" t="s">
        <v>209</v>
      </c>
      <c r="D197" s="48">
        <v>0.0008270895543503449</v>
      </c>
      <c r="E197" s="49">
        <v>0.0009143569811406541</v>
      </c>
      <c r="F197" s="49">
        <v>0.00047834173288464947</v>
      </c>
      <c r="G197" s="49">
        <v>0.0022311932797337837</v>
      </c>
      <c r="H197" s="49">
        <v>0.0010457102442552808</v>
      </c>
      <c r="I197" s="49">
        <v>0.0009119845894442417</v>
      </c>
      <c r="J197" s="49">
        <v>0.0023518508158948486</v>
      </c>
      <c r="K197" s="50">
        <v>0.0014529779994914577</v>
      </c>
      <c r="L197" s="6"/>
    </row>
    <row r="198" spans="2:12" ht="14.25" thickBot="1">
      <c r="B198" s="32"/>
      <c r="C198" s="33" t="s">
        <v>337</v>
      </c>
      <c r="D198" s="45">
        <v>0.5327684594130155</v>
      </c>
      <c r="E198" s="41">
        <v>0.5423710014039816</v>
      </c>
      <c r="F198" s="41">
        <v>0.7893905057797777</v>
      </c>
      <c r="G198" s="41">
        <v>0.5411475774034173</v>
      </c>
      <c r="H198" s="41">
        <v>0.2980174551804044</v>
      </c>
      <c r="I198" s="41">
        <v>0.24928107124740415</v>
      </c>
      <c r="J198" s="41">
        <v>0.6494848148626051</v>
      </c>
      <c r="K198" s="47">
        <v>0.57681180719984</v>
      </c>
      <c r="L198" s="6"/>
    </row>
    <row r="199" spans="2:12" ht="13.5">
      <c r="B199" s="51"/>
      <c r="C199" s="184"/>
      <c r="D199" s="51"/>
      <c r="E199" s="51"/>
      <c r="F199" s="51"/>
      <c r="G199" s="51"/>
      <c r="H199" s="51"/>
      <c r="I199" s="51"/>
      <c r="J199" s="51"/>
      <c r="K199" s="51"/>
      <c r="L199" s="6"/>
    </row>
    <row r="200" spans="2:12" ht="13.5">
      <c r="B200" s="51"/>
      <c r="C200" s="184"/>
      <c r="D200" s="51"/>
      <c r="E200" s="51"/>
      <c r="F200" s="51"/>
      <c r="G200" s="51"/>
      <c r="H200" s="51"/>
      <c r="I200" s="51"/>
      <c r="J200" s="51"/>
      <c r="K200" s="51"/>
      <c r="L200" s="6"/>
    </row>
    <row r="201" spans="2:12" ht="14.25" thickBot="1">
      <c r="B201" s="51"/>
      <c r="C201" s="185" t="s">
        <v>382</v>
      </c>
      <c r="D201" s="51"/>
      <c r="E201" s="51"/>
      <c r="F201" s="51"/>
      <c r="G201" s="51"/>
      <c r="H201" s="51"/>
      <c r="I201" s="51"/>
      <c r="J201" s="51"/>
      <c r="K201" s="51"/>
      <c r="L201" s="6"/>
    </row>
    <row r="202" spans="2:12" ht="13.5">
      <c r="B202" s="26"/>
      <c r="C202" s="27"/>
      <c r="D202" s="35">
        <v>37</v>
      </c>
      <c r="E202" s="28">
        <v>38</v>
      </c>
      <c r="F202" s="28">
        <v>39</v>
      </c>
      <c r="G202" s="28">
        <v>40</v>
      </c>
      <c r="H202" s="28">
        <v>41</v>
      </c>
      <c r="I202" s="28">
        <v>42</v>
      </c>
      <c r="J202" s="28">
        <v>45</v>
      </c>
      <c r="K202" s="36"/>
      <c r="L202" s="6"/>
    </row>
    <row r="203" spans="2:12" s="55" customFormat="1" ht="22.5">
      <c r="B203" s="52"/>
      <c r="C203" s="53"/>
      <c r="D203" s="54" t="s">
        <v>303</v>
      </c>
      <c r="E203" s="53" t="s">
        <v>211</v>
      </c>
      <c r="F203" s="53" t="s">
        <v>212</v>
      </c>
      <c r="G203" s="53" t="s">
        <v>213</v>
      </c>
      <c r="H203" s="53" t="s">
        <v>214</v>
      </c>
      <c r="I203" s="53" t="s">
        <v>215</v>
      </c>
      <c r="J203" s="53" t="s">
        <v>304</v>
      </c>
      <c r="K203" s="56" t="s">
        <v>332</v>
      </c>
      <c r="L203" s="190"/>
    </row>
    <row r="204" spans="2:12" ht="13.5">
      <c r="B204" s="31" t="s">
        <v>235</v>
      </c>
      <c r="C204" s="30" t="s">
        <v>307</v>
      </c>
      <c r="D204" s="44">
        <v>0.007821361728082656</v>
      </c>
      <c r="E204" s="39">
        <v>0.17703811195977515</v>
      </c>
      <c r="F204" s="39">
        <v>0.006242311259878195</v>
      </c>
      <c r="G204" s="39">
        <v>0.002481831319340899</v>
      </c>
      <c r="H204" s="39">
        <v>0.007349184835445622</v>
      </c>
      <c r="I204" s="39">
        <v>0.0019336391429134593</v>
      </c>
      <c r="J204" s="39">
        <v>0.7971335597545638</v>
      </c>
      <c r="K204" s="46">
        <v>1</v>
      </c>
      <c r="L204" s="6"/>
    </row>
    <row r="205" spans="2:12" ht="13.5">
      <c r="B205" s="31" t="s">
        <v>237</v>
      </c>
      <c r="C205" s="30" t="s">
        <v>109</v>
      </c>
      <c r="D205" s="44">
        <v>0.0019277796687721621</v>
      </c>
      <c r="E205" s="39">
        <v>0.049196815193450975</v>
      </c>
      <c r="F205" s="39">
        <v>0.001900763128309822</v>
      </c>
      <c r="G205" s="39">
        <v>0.0053760305551652345</v>
      </c>
      <c r="H205" s="39">
        <v>0.006810189375840427</v>
      </c>
      <c r="I205" s="39">
        <v>0.00029902464225864585</v>
      </c>
      <c r="J205" s="39">
        <v>0.9344893974362031</v>
      </c>
      <c r="K205" s="46">
        <v>1</v>
      </c>
      <c r="L205" s="6"/>
    </row>
    <row r="206" spans="2:12" ht="13.5">
      <c r="B206" s="31" t="s">
        <v>239</v>
      </c>
      <c r="C206" s="30" t="s">
        <v>110</v>
      </c>
      <c r="D206" s="44">
        <v>4.487021736737657E-05</v>
      </c>
      <c r="E206" s="39">
        <v>0.0006001780860167766</v>
      </c>
      <c r="F206" s="39">
        <v>3.0016018568085073E-05</v>
      </c>
      <c r="G206" s="39">
        <v>3.137676414392512E-07</v>
      </c>
      <c r="H206" s="39">
        <v>5.839339256484641E-07</v>
      </c>
      <c r="I206" s="39">
        <v>2.8037342929184474E-06</v>
      </c>
      <c r="J206" s="39">
        <v>0.9993212342421884</v>
      </c>
      <c r="K206" s="46">
        <v>1</v>
      </c>
      <c r="L206" s="6"/>
    </row>
    <row r="207" spans="2:12" ht="13.5">
      <c r="B207" s="31" t="s">
        <v>241</v>
      </c>
      <c r="C207" s="30" t="s">
        <v>308</v>
      </c>
      <c r="D207" s="44">
        <v>0.0012815587862842306</v>
      </c>
      <c r="E207" s="39">
        <v>0.01970516543139463</v>
      </c>
      <c r="F207" s="39">
        <v>0.007637231746815465</v>
      </c>
      <c r="G207" s="39">
        <v>0.02816236762268181</v>
      </c>
      <c r="H207" s="39">
        <v>0.045051955946845704</v>
      </c>
      <c r="I207" s="39">
        <v>0.006289996574194613</v>
      </c>
      <c r="J207" s="39">
        <v>0.8918717238917828</v>
      </c>
      <c r="K207" s="46">
        <v>1</v>
      </c>
      <c r="L207" s="6"/>
    </row>
    <row r="208" spans="2:12" ht="13.5">
      <c r="B208" s="31" t="s">
        <v>243</v>
      </c>
      <c r="C208" s="30" t="s">
        <v>115</v>
      </c>
      <c r="D208" s="44">
        <v>0.011062410480298705</v>
      </c>
      <c r="E208" s="39">
        <v>0.1513947249249511</v>
      </c>
      <c r="F208" s="39">
        <v>0.009297715564046172</v>
      </c>
      <c r="G208" s="39">
        <v>7.516310420925034E-05</v>
      </c>
      <c r="H208" s="39">
        <v>0.00015937774708103572</v>
      </c>
      <c r="I208" s="39">
        <v>0.0038704673026698487</v>
      </c>
      <c r="J208" s="39">
        <v>0.8241401408767436</v>
      </c>
      <c r="K208" s="46">
        <v>1</v>
      </c>
      <c r="L208" s="6"/>
    </row>
    <row r="209" spans="2:12" ht="13.5">
      <c r="B209" s="31" t="s">
        <v>245</v>
      </c>
      <c r="C209" s="30" t="s">
        <v>309</v>
      </c>
      <c r="D209" s="44">
        <v>0.0006996850811436181</v>
      </c>
      <c r="E209" s="39">
        <v>0.01765193344426359</v>
      </c>
      <c r="F209" s="39">
        <v>0.0012581610343940263</v>
      </c>
      <c r="G209" s="39">
        <v>0.0006009616557407134</v>
      </c>
      <c r="H209" s="39">
        <v>0.0023344883274772003</v>
      </c>
      <c r="I209" s="39">
        <v>1.2768971799584103E-05</v>
      </c>
      <c r="J209" s="39">
        <v>0.9774420014851812</v>
      </c>
      <c r="K209" s="46">
        <v>1</v>
      </c>
      <c r="L209" s="6"/>
    </row>
    <row r="210" spans="2:12" ht="13.5">
      <c r="B210" s="31" t="s">
        <v>247</v>
      </c>
      <c r="C210" s="30" t="s">
        <v>310</v>
      </c>
      <c r="D210" s="44">
        <v>0.0017568578348028565</v>
      </c>
      <c r="E210" s="39">
        <v>0.02562955294805078</v>
      </c>
      <c r="F210" s="39">
        <v>0.004256832918685143</v>
      </c>
      <c r="G210" s="39">
        <v>0.012431942754770775</v>
      </c>
      <c r="H210" s="39">
        <v>0.016362260453250434</v>
      </c>
      <c r="I210" s="39">
        <v>0.0008230739029954815</v>
      </c>
      <c r="J210" s="39">
        <v>0.9387394791874446</v>
      </c>
      <c r="K210" s="46">
        <v>1</v>
      </c>
      <c r="L210" s="6"/>
    </row>
    <row r="211" spans="2:12" ht="13.5">
      <c r="B211" s="31" t="s">
        <v>249</v>
      </c>
      <c r="C211" s="30" t="s">
        <v>311</v>
      </c>
      <c r="D211" s="44">
        <v>0.0017092782153383889</v>
      </c>
      <c r="E211" s="39">
        <v>0.05270423729445876</v>
      </c>
      <c r="F211" s="39">
        <v>0.03166990394363375</v>
      </c>
      <c r="G211" s="39">
        <v>0.0016669377676072918</v>
      </c>
      <c r="H211" s="39">
        <v>0.002491059640666178</v>
      </c>
      <c r="I211" s="39">
        <v>0.005417606502929009</v>
      </c>
      <c r="J211" s="39">
        <v>0.9043409766353672</v>
      </c>
      <c r="K211" s="46">
        <v>1</v>
      </c>
      <c r="L211" s="6"/>
    </row>
    <row r="212" spans="2:12" ht="13.5">
      <c r="B212" s="31" t="s">
        <v>251</v>
      </c>
      <c r="C212" s="30" t="s">
        <v>312</v>
      </c>
      <c r="D212" s="44">
        <v>0.009575260582547323</v>
      </c>
      <c r="E212" s="39">
        <v>0.4016852901042956</v>
      </c>
      <c r="F212" s="39">
        <v>0.047838059822018046</v>
      </c>
      <c r="G212" s="39">
        <v>0.03691023213090332</v>
      </c>
      <c r="H212" s="39">
        <v>0.051871862455493814</v>
      </c>
      <c r="I212" s="39">
        <v>0.0004142063171223394</v>
      </c>
      <c r="J212" s="39">
        <v>0.45170508858762104</v>
      </c>
      <c r="K212" s="46">
        <v>1</v>
      </c>
      <c r="L212" s="6"/>
    </row>
    <row r="213" spans="2:12" ht="13.5">
      <c r="B213" s="31" t="s">
        <v>254</v>
      </c>
      <c r="C213" s="30" t="s">
        <v>313</v>
      </c>
      <c r="D213" s="44">
        <v>0.003209990652785353</v>
      </c>
      <c r="E213" s="39">
        <v>0.04198396397182796</v>
      </c>
      <c r="F213" s="39">
        <v>0.00895843360975526</v>
      </c>
      <c r="G213" s="39">
        <v>0.08509610999803949</v>
      </c>
      <c r="H213" s="39">
        <v>0.0947386255153319</v>
      </c>
      <c r="I213" s="39">
        <v>0.00190756202404409</v>
      </c>
      <c r="J213" s="39">
        <v>0.7641053142282156</v>
      </c>
      <c r="K213" s="46">
        <v>1</v>
      </c>
      <c r="L213" s="6"/>
    </row>
    <row r="214" spans="2:12" ht="13.5">
      <c r="B214" s="31" t="s">
        <v>256</v>
      </c>
      <c r="C214" s="30" t="s">
        <v>314</v>
      </c>
      <c r="D214" s="44">
        <v>0.000925015922719424</v>
      </c>
      <c r="E214" s="39">
        <v>0.021681618697822192</v>
      </c>
      <c r="F214" s="39">
        <v>0.004531886617098526</v>
      </c>
      <c r="G214" s="39">
        <v>0.06061862141710619</v>
      </c>
      <c r="H214" s="39">
        <v>0.09123499917122076</v>
      </c>
      <c r="I214" s="39">
        <v>-0.0033013728878721325</v>
      </c>
      <c r="J214" s="39">
        <v>0.8243092310619053</v>
      </c>
      <c r="K214" s="46">
        <v>1</v>
      </c>
      <c r="L214" s="6"/>
    </row>
    <row r="215" spans="2:12" ht="13.5">
      <c r="B215" s="31" t="s">
        <v>258</v>
      </c>
      <c r="C215" s="30" t="s">
        <v>315</v>
      </c>
      <c r="D215" s="44">
        <v>0.0022888597325963315</v>
      </c>
      <c r="E215" s="39">
        <v>0.039604294220919906</v>
      </c>
      <c r="F215" s="39">
        <v>0.00875109667737244</v>
      </c>
      <c r="G215" s="39">
        <v>0.030923778965110324</v>
      </c>
      <c r="H215" s="39">
        <v>0.08117799908652151</v>
      </c>
      <c r="I215" s="39">
        <v>0.0017980444408552492</v>
      </c>
      <c r="J215" s="39">
        <v>0.8354559268766248</v>
      </c>
      <c r="K215" s="46">
        <v>1</v>
      </c>
      <c r="L215" s="6"/>
    </row>
    <row r="216" spans="2:12" ht="13.5">
      <c r="B216" s="31" t="s">
        <v>260</v>
      </c>
      <c r="C216" s="30" t="s">
        <v>316</v>
      </c>
      <c r="D216" s="44">
        <v>0.004107483458565974</v>
      </c>
      <c r="E216" s="39">
        <v>0.0682527107296763</v>
      </c>
      <c r="F216" s="39">
        <v>0.017103272297129803</v>
      </c>
      <c r="G216" s="39">
        <v>0.12984315136838395</v>
      </c>
      <c r="H216" s="39">
        <v>0.17977201515304647</v>
      </c>
      <c r="I216" s="39">
        <v>0.006449173669733137</v>
      </c>
      <c r="J216" s="39">
        <v>0.5944721933234641</v>
      </c>
      <c r="K216" s="46">
        <v>1</v>
      </c>
      <c r="L216" s="6"/>
    </row>
    <row r="217" spans="2:12" ht="13.5">
      <c r="B217" s="31" t="s">
        <v>262</v>
      </c>
      <c r="C217" s="30" t="s">
        <v>317</v>
      </c>
      <c r="D217" s="44">
        <v>9.941097808307174E-05</v>
      </c>
      <c r="E217" s="39">
        <v>0.004434457274935096</v>
      </c>
      <c r="F217" s="39">
        <v>0.0007175044179292948</v>
      </c>
      <c r="G217" s="39">
        <v>0.006078219441075099</v>
      </c>
      <c r="H217" s="39">
        <v>0.169687745711835</v>
      </c>
      <c r="I217" s="39">
        <v>-0.001080817470831108</v>
      </c>
      <c r="J217" s="39">
        <v>0.8200634796469728</v>
      </c>
      <c r="K217" s="46">
        <v>1</v>
      </c>
      <c r="L217" s="6"/>
    </row>
    <row r="218" spans="2:12" ht="13.5">
      <c r="B218" s="31" t="s">
        <v>264</v>
      </c>
      <c r="C218" s="30" t="s">
        <v>318</v>
      </c>
      <c r="D218" s="44">
        <v>0.004859264034591238</v>
      </c>
      <c r="E218" s="39">
        <v>0.07251201491322946</v>
      </c>
      <c r="F218" s="39">
        <v>0.003663605078375057</v>
      </c>
      <c r="G218" s="39">
        <v>0.03764307798466545</v>
      </c>
      <c r="H218" s="39">
        <v>0.10907531104470672</v>
      </c>
      <c r="I218" s="39">
        <v>0.00044666388142296156</v>
      </c>
      <c r="J218" s="39">
        <v>0.7718000630630096</v>
      </c>
      <c r="K218" s="46">
        <v>1</v>
      </c>
      <c r="L218" s="6"/>
    </row>
    <row r="219" spans="2:12" ht="13.5">
      <c r="B219" s="31" t="s">
        <v>266</v>
      </c>
      <c r="C219" s="30" t="s">
        <v>319</v>
      </c>
      <c r="D219" s="44">
        <v>0.0004200838316599337</v>
      </c>
      <c r="E219" s="39">
        <v>0.12545277310360398</v>
      </c>
      <c r="F219" s="39">
        <v>0.01799513284783381</v>
      </c>
      <c r="G219" s="39">
        <v>0.010920907393169596</v>
      </c>
      <c r="H219" s="39">
        <v>0.13640114612355586</v>
      </c>
      <c r="I219" s="39">
        <v>0.0002701314554020337</v>
      </c>
      <c r="J219" s="39">
        <v>0.708539825244775</v>
      </c>
      <c r="K219" s="46">
        <v>1</v>
      </c>
      <c r="L219" s="6"/>
    </row>
    <row r="220" spans="2:12" ht="13.5">
      <c r="B220" s="31" t="s">
        <v>268</v>
      </c>
      <c r="C220" s="30" t="s">
        <v>167</v>
      </c>
      <c r="D220" s="44">
        <v>0.0002576391281169768</v>
      </c>
      <c r="E220" s="39">
        <v>0.027535420026798044</v>
      </c>
      <c r="F220" s="39">
        <v>0.00390691125970646</v>
      </c>
      <c r="G220" s="39">
        <v>0.006383917268705115</v>
      </c>
      <c r="H220" s="39">
        <v>0.021208416082278254</v>
      </c>
      <c r="I220" s="39">
        <v>-0.0013338038979765206</v>
      </c>
      <c r="J220" s="39">
        <v>0.9420415001323722</v>
      </c>
      <c r="K220" s="46">
        <v>1</v>
      </c>
      <c r="L220" s="6"/>
    </row>
    <row r="221" spans="2:12" ht="13.5">
      <c r="B221" s="31" t="s">
        <v>253</v>
      </c>
      <c r="C221" s="30" t="s">
        <v>320</v>
      </c>
      <c r="D221" s="44">
        <v>0.004358442568717328</v>
      </c>
      <c r="E221" s="39">
        <v>0.06516328584556128</v>
      </c>
      <c r="F221" s="39">
        <v>0.018141010690182872</v>
      </c>
      <c r="G221" s="39">
        <v>0.00903847687113356</v>
      </c>
      <c r="H221" s="39">
        <v>0.01698477522889352</v>
      </c>
      <c r="I221" s="39">
        <v>-0.000991970081894182</v>
      </c>
      <c r="J221" s="39">
        <v>0.887305978877406</v>
      </c>
      <c r="K221" s="46">
        <v>1</v>
      </c>
      <c r="L221" s="6"/>
    </row>
    <row r="222" spans="2:12" ht="13.5">
      <c r="B222" s="31" t="s">
        <v>271</v>
      </c>
      <c r="C222" s="30" t="s">
        <v>321</v>
      </c>
      <c r="D222" s="44">
        <v>0.0016446572559135806</v>
      </c>
      <c r="E222" s="39">
        <v>0.0468443573836279</v>
      </c>
      <c r="F222" s="39">
        <v>0.018063943631480818</v>
      </c>
      <c r="G222" s="39">
        <v>0.43331786005768796</v>
      </c>
      <c r="H222" s="39">
        <v>0.46802724045489</v>
      </c>
      <c r="I222" s="39">
        <v>6.37630349540021E-05</v>
      </c>
      <c r="J222" s="39">
        <v>0.0320381781814459</v>
      </c>
      <c r="K222" s="46">
        <v>1</v>
      </c>
      <c r="L222" s="6"/>
    </row>
    <row r="223" spans="2:12" ht="13.5">
      <c r="B223" s="31" t="s">
        <v>273</v>
      </c>
      <c r="C223" s="30" t="s">
        <v>322</v>
      </c>
      <c r="D223" s="44">
        <v>0.016974296295777434</v>
      </c>
      <c r="E223" s="39">
        <v>0.18624292848245913</v>
      </c>
      <c r="F223" s="39">
        <v>0.09183084367025894</v>
      </c>
      <c r="G223" s="39">
        <v>0.014318272182275</v>
      </c>
      <c r="H223" s="39">
        <v>0.2507643427005814</v>
      </c>
      <c r="I223" s="39">
        <v>0.0008368445163592786</v>
      </c>
      <c r="J223" s="39">
        <v>0.43903247215228886</v>
      </c>
      <c r="K223" s="46">
        <v>1</v>
      </c>
      <c r="L223" s="6"/>
    </row>
    <row r="224" spans="2:12" ht="13.5">
      <c r="B224" s="31" t="s">
        <v>275</v>
      </c>
      <c r="C224" s="30" t="s">
        <v>386</v>
      </c>
      <c r="D224" s="44">
        <v>0.026751078231980974</v>
      </c>
      <c r="E224" s="39">
        <v>0.2719450458336414</v>
      </c>
      <c r="F224" s="39">
        <v>0.4811738290555614</v>
      </c>
      <c r="G224" s="39">
        <v>0.013736417812994992</v>
      </c>
      <c r="H224" s="39">
        <v>0.021887757252327215</v>
      </c>
      <c r="I224" s="39">
        <v>0.00043930634156885776</v>
      </c>
      <c r="J224" s="39">
        <v>0.1840665654719255</v>
      </c>
      <c r="K224" s="46">
        <v>1</v>
      </c>
      <c r="L224" s="6"/>
    </row>
    <row r="225" spans="2:12" ht="13.5">
      <c r="B225" s="31" t="s">
        <v>277</v>
      </c>
      <c r="C225" s="30" t="s">
        <v>178</v>
      </c>
      <c r="D225" s="44">
        <v>0.012412691573686645</v>
      </c>
      <c r="E225" s="39">
        <v>0.2614675299358419</v>
      </c>
      <c r="F225" s="39">
        <v>0.019152426756514972</v>
      </c>
      <c r="G225" s="39">
        <v>0.013527883160561546</v>
      </c>
      <c r="H225" s="39">
        <v>0.04323710630464048</v>
      </c>
      <c r="I225" s="39">
        <v>-0.0007392110363231572</v>
      </c>
      <c r="J225" s="39">
        <v>0.6509415733050777</v>
      </c>
      <c r="K225" s="46">
        <v>1</v>
      </c>
      <c r="L225" s="6"/>
    </row>
    <row r="226" spans="2:12" ht="13.5">
      <c r="B226" s="31" t="s">
        <v>279</v>
      </c>
      <c r="C226" s="30" t="s">
        <v>323</v>
      </c>
      <c r="D226" s="44">
        <v>0.010166140159270958</v>
      </c>
      <c r="E226" s="39">
        <v>0.6370471211909777</v>
      </c>
      <c r="F226" s="39">
        <v>0.0328651204011812</v>
      </c>
      <c r="G226" s="39">
        <v>0.014956843712654844</v>
      </c>
      <c r="H226" s="39">
        <v>0.030469488192848622</v>
      </c>
      <c r="I226" s="39">
        <v>0.00029367428177035825</v>
      </c>
      <c r="J226" s="39">
        <v>0.2742016120612965</v>
      </c>
      <c r="K226" s="46">
        <v>1</v>
      </c>
      <c r="L226" s="6"/>
    </row>
    <row r="227" spans="2:12" ht="13.5">
      <c r="B227" s="31" t="s">
        <v>281</v>
      </c>
      <c r="C227" s="30" t="s">
        <v>324</v>
      </c>
      <c r="D227" s="44">
        <v>0.0026587621046811863</v>
      </c>
      <c r="E227" s="39">
        <v>0.9446231130398768</v>
      </c>
      <c r="F227" s="39">
        <v>0.007365650253987583</v>
      </c>
      <c r="G227" s="39">
        <v>0.0027658922549089545</v>
      </c>
      <c r="H227" s="39">
        <v>0.00507478108897495</v>
      </c>
      <c r="I227" s="39">
        <v>2.9838137752108966E-05</v>
      </c>
      <c r="J227" s="39">
        <v>0.03748196311981897</v>
      </c>
      <c r="K227" s="46">
        <v>1</v>
      </c>
      <c r="L227" s="6"/>
    </row>
    <row r="228" spans="2:12" ht="13.5">
      <c r="B228" s="31" t="s">
        <v>283</v>
      </c>
      <c r="C228" s="30" t="s">
        <v>325</v>
      </c>
      <c r="D228" s="44">
        <v>0.013251919049268118</v>
      </c>
      <c r="E228" s="39">
        <v>0.324837884018063</v>
      </c>
      <c r="F228" s="39">
        <v>0.041613991392569445</v>
      </c>
      <c r="G228" s="39">
        <v>0.025459911164862285</v>
      </c>
      <c r="H228" s="39">
        <v>0.04175741360510955</v>
      </c>
      <c r="I228" s="39">
        <v>0.0003998928935628818</v>
      </c>
      <c r="J228" s="39">
        <v>0.5526789878765647</v>
      </c>
      <c r="K228" s="46">
        <v>1</v>
      </c>
      <c r="L228" s="6"/>
    </row>
    <row r="229" spans="2:12" ht="13.5">
      <c r="B229" s="31" t="s">
        <v>285</v>
      </c>
      <c r="C229" s="30" t="s">
        <v>326</v>
      </c>
      <c r="D229" s="44">
        <v>0.016141594621775883</v>
      </c>
      <c r="E229" s="39">
        <v>0.6775132984427799</v>
      </c>
      <c r="F229" s="39">
        <v>0.05711912422459518</v>
      </c>
      <c r="G229" s="39">
        <v>0.02044426282778458</v>
      </c>
      <c r="H229" s="39">
        <v>0.03657168523748773</v>
      </c>
      <c r="I229" s="39">
        <v>0.00026714875460033717</v>
      </c>
      <c r="J229" s="39">
        <v>0.1919428858909766</v>
      </c>
      <c r="K229" s="46">
        <v>1</v>
      </c>
      <c r="L229" s="6"/>
    </row>
    <row r="230" spans="2:12" ht="13.5">
      <c r="B230" s="31" t="s">
        <v>287</v>
      </c>
      <c r="C230" s="30" t="s">
        <v>193</v>
      </c>
      <c r="D230" s="44">
        <v>0.00019201033166924253</v>
      </c>
      <c r="E230" s="39">
        <v>0.04067393563168511</v>
      </c>
      <c r="F230" s="39">
        <v>0.9469217485249761</v>
      </c>
      <c r="G230" s="39">
        <v>0.0011525350567054668</v>
      </c>
      <c r="H230" s="39">
        <v>0.0015429296465700483</v>
      </c>
      <c r="I230" s="39">
        <v>1.7054533417349787E-05</v>
      </c>
      <c r="J230" s="39">
        <v>0.00949978627497665</v>
      </c>
      <c r="K230" s="46">
        <v>1</v>
      </c>
      <c r="L230" s="6"/>
    </row>
    <row r="231" spans="2:12" ht="13.5">
      <c r="B231" s="31" t="s">
        <v>289</v>
      </c>
      <c r="C231" s="30" t="s">
        <v>327</v>
      </c>
      <c r="D231" s="44">
        <v>0.0011721180774030935</v>
      </c>
      <c r="E231" s="39">
        <v>0.39581835538489124</v>
      </c>
      <c r="F231" s="39">
        <v>0.3394992196476151</v>
      </c>
      <c r="G231" s="39">
        <v>0.006556298597382366</v>
      </c>
      <c r="H231" s="39">
        <v>0.015847755196322928</v>
      </c>
      <c r="I231" s="39">
        <v>0.0009611257189335818</v>
      </c>
      <c r="J231" s="39">
        <v>0.24014512737745158</v>
      </c>
      <c r="K231" s="46">
        <v>1</v>
      </c>
      <c r="L231" s="6"/>
    </row>
    <row r="232" spans="2:12" ht="13.5">
      <c r="B232" s="31" t="s">
        <v>291</v>
      </c>
      <c r="C232" s="30" t="s">
        <v>328</v>
      </c>
      <c r="D232" s="44">
        <v>0.005697530665900557</v>
      </c>
      <c r="E232" s="39">
        <v>0.3430834999290543</v>
      </c>
      <c r="F232" s="39">
        <v>0.6511419746167147</v>
      </c>
      <c r="G232" s="39">
        <v>1.4699553281783973E-06</v>
      </c>
      <c r="H232" s="39">
        <v>3.0256409437460648E-06</v>
      </c>
      <c r="I232" s="39">
        <v>1.9661186037456176E-07</v>
      </c>
      <c r="J232" s="39">
        <v>7.230258019757958E-05</v>
      </c>
      <c r="K232" s="46">
        <v>1</v>
      </c>
      <c r="L232" s="6"/>
    </row>
    <row r="233" spans="2:12" ht="13.5">
      <c r="B233" s="31" t="s">
        <v>293</v>
      </c>
      <c r="C233" s="30" t="s">
        <v>199</v>
      </c>
      <c r="D233" s="44">
        <v>0.010114445928659314</v>
      </c>
      <c r="E233" s="39">
        <v>0.8383549029969968</v>
      </c>
      <c r="F233" s="39">
        <v>0.02315907139839548</v>
      </c>
      <c r="G233" s="39">
        <v>0.007870960323779302</v>
      </c>
      <c r="H233" s="39">
        <v>0.014795459465077708</v>
      </c>
      <c r="I233" s="39">
        <v>0.00024073793595444972</v>
      </c>
      <c r="J233" s="39">
        <v>0.10546442195113688</v>
      </c>
      <c r="K233" s="46">
        <v>1</v>
      </c>
      <c r="L233" s="6"/>
    </row>
    <row r="234" spans="2:12" ht="13.5">
      <c r="B234" s="31" t="s">
        <v>295</v>
      </c>
      <c r="C234" s="30" t="s">
        <v>329</v>
      </c>
      <c r="D234" s="44">
        <v>0.011811982184654728</v>
      </c>
      <c r="E234" s="39">
        <v>0.3132779786313443</v>
      </c>
      <c r="F234" s="39">
        <v>0.09618202758135909</v>
      </c>
      <c r="G234" s="39">
        <v>0.07076934044030903</v>
      </c>
      <c r="H234" s="39">
        <v>0.17016098479154879</v>
      </c>
      <c r="I234" s="39">
        <v>0.0005622666613335103</v>
      </c>
      <c r="J234" s="39">
        <v>0.33723541970945076</v>
      </c>
      <c r="K234" s="46">
        <v>1</v>
      </c>
      <c r="L234" s="6"/>
    </row>
    <row r="235" spans="2:12" ht="13.5">
      <c r="B235" s="31" t="s">
        <v>297</v>
      </c>
      <c r="C235" s="30" t="s">
        <v>330</v>
      </c>
      <c r="D235" s="44">
        <v>0.23818088278399877</v>
      </c>
      <c r="E235" s="39">
        <v>0.5282824425651999</v>
      </c>
      <c r="F235" s="39">
        <v>0.015654534644275107</v>
      </c>
      <c r="G235" s="39">
        <v>0.0011478546935503498</v>
      </c>
      <c r="H235" s="39">
        <v>0.002012616202849939</v>
      </c>
      <c r="I235" s="39">
        <v>9.859346228915946E-06</v>
      </c>
      <c r="J235" s="39">
        <v>0.21471180976389728</v>
      </c>
      <c r="K235" s="46">
        <v>1</v>
      </c>
      <c r="L235" s="6"/>
    </row>
    <row r="236" spans="2:12" ht="13.5">
      <c r="B236" s="31" t="s">
        <v>299</v>
      </c>
      <c r="C236" s="30" t="s">
        <v>208</v>
      </c>
      <c r="D236" s="44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46">
        <v>0</v>
      </c>
      <c r="L236" s="6"/>
    </row>
    <row r="237" spans="2:12" ht="13.5">
      <c r="B237" s="37" t="s">
        <v>301</v>
      </c>
      <c r="C237" s="34" t="s">
        <v>209</v>
      </c>
      <c r="D237" s="48">
        <v>0.011695711772867951</v>
      </c>
      <c r="E237" s="49">
        <v>0.2060519221776001</v>
      </c>
      <c r="F237" s="49">
        <v>0.03837778333835035</v>
      </c>
      <c r="G237" s="49">
        <v>0.07020308602233631</v>
      </c>
      <c r="H237" s="49">
        <v>0.0939827574652691</v>
      </c>
      <c r="I237" s="49">
        <v>0.0010388238254474063</v>
      </c>
      <c r="J237" s="49">
        <v>0.5786499153981286</v>
      </c>
      <c r="K237" s="50">
        <v>1</v>
      </c>
      <c r="L237" s="6"/>
    </row>
    <row r="238" spans="2:12" ht="14.25" thickBot="1">
      <c r="B238" s="32"/>
      <c r="C238" s="57" t="s">
        <v>332</v>
      </c>
      <c r="D238" s="45">
        <v>0.018977435494697107</v>
      </c>
      <c r="E238" s="41">
        <v>0.3078805425400421</v>
      </c>
      <c r="F238" s="41">
        <v>0.15953589372830485</v>
      </c>
      <c r="G238" s="41">
        <v>0.04289035348641059</v>
      </c>
      <c r="H238" s="41">
        <v>0.06746886730783642</v>
      </c>
      <c r="I238" s="41">
        <v>0.0007152676789578295</v>
      </c>
      <c r="J238" s="41">
        <v>0.4025316397637512</v>
      </c>
      <c r="K238" s="47">
        <v>1</v>
      </c>
      <c r="L238" s="6"/>
    </row>
    <row r="239" spans="2:12" ht="13.5">
      <c r="B239" s="51"/>
      <c r="C239" s="184"/>
      <c r="D239" s="51"/>
      <c r="E239" s="51"/>
      <c r="F239" s="51"/>
      <c r="G239" s="51"/>
      <c r="H239" s="51"/>
      <c r="I239" s="51"/>
      <c r="J239" s="51"/>
      <c r="K239" s="51"/>
      <c r="L239" s="6"/>
    </row>
    <row r="240" spans="2:12" ht="13.5">
      <c r="B240" s="51"/>
      <c r="C240" s="184"/>
      <c r="D240" s="51"/>
      <c r="E240" s="51"/>
      <c r="F240" s="51"/>
      <c r="G240" s="51"/>
      <c r="H240" s="51"/>
      <c r="I240" s="51"/>
      <c r="J240" s="51"/>
      <c r="K240" s="51"/>
      <c r="L240" s="6"/>
    </row>
    <row r="241" spans="2:12" ht="14.25" thickBot="1">
      <c r="B241" s="51"/>
      <c r="C241" s="185" t="s">
        <v>383</v>
      </c>
      <c r="D241" s="51"/>
      <c r="E241" s="51"/>
      <c r="F241" s="51"/>
      <c r="G241" s="51"/>
      <c r="H241" s="51"/>
      <c r="I241" s="51"/>
      <c r="J241" s="51"/>
      <c r="K241" s="51"/>
      <c r="L241" s="6"/>
    </row>
    <row r="242" spans="2:12" ht="13.5">
      <c r="B242" s="26"/>
      <c r="C242" s="27"/>
      <c r="D242" s="35">
        <v>37</v>
      </c>
      <c r="E242" s="28">
        <v>38</v>
      </c>
      <c r="F242" s="28">
        <v>39</v>
      </c>
      <c r="G242" s="28">
        <v>40</v>
      </c>
      <c r="H242" s="28">
        <v>41</v>
      </c>
      <c r="I242" s="28">
        <v>42</v>
      </c>
      <c r="J242" s="28">
        <v>45</v>
      </c>
      <c r="K242" s="36"/>
      <c r="L242" s="6"/>
    </row>
    <row r="243" spans="2:12" s="55" customFormat="1" ht="22.5">
      <c r="B243" s="52"/>
      <c r="C243" s="53"/>
      <c r="D243" s="54" t="s">
        <v>303</v>
      </c>
      <c r="E243" s="53" t="s">
        <v>211</v>
      </c>
      <c r="F243" s="53" t="s">
        <v>212</v>
      </c>
      <c r="G243" s="53" t="s">
        <v>213</v>
      </c>
      <c r="H243" s="53" t="s">
        <v>214</v>
      </c>
      <c r="I243" s="53" t="s">
        <v>215</v>
      </c>
      <c r="J243" s="53" t="s">
        <v>304</v>
      </c>
      <c r="K243" s="56" t="s">
        <v>334</v>
      </c>
      <c r="L243" s="190"/>
    </row>
    <row r="244" spans="2:12" ht="13.5">
      <c r="B244" s="31" t="s">
        <v>235</v>
      </c>
      <c r="C244" s="30" t="s">
        <v>307</v>
      </c>
      <c r="D244" s="186">
        <v>860.2320185336068</v>
      </c>
      <c r="E244" s="187">
        <v>19471.526532486525</v>
      </c>
      <c r="F244" s="187">
        <v>686.5602438664413</v>
      </c>
      <c r="G244" s="187">
        <v>272.9640745077663</v>
      </c>
      <c r="H244" s="187">
        <v>808.299670231689</v>
      </c>
      <c r="I244" s="187">
        <v>212.6711896026579</v>
      </c>
      <c r="J244" s="187">
        <v>27954.74627077132</v>
      </c>
      <c r="K244" s="135">
        <v>50267</v>
      </c>
      <c r="L244" s="6"/>
    </row>
    <row r="245" spans="2:12" ht="13.5">
      <c r="B245" s="31" t="s">
        <v>237</v>
      </c>
      <c r="C245" s="30" t="s">
        <v>109</v>
      </c>
      <c r="D245" s="186">
        <v>61.6030398848948</v>
      </c>
      <c r="E245" s="187">
        <v>1572.1056807815846</v>
      </c>
      <c r="F245" s="187">
        <v>60.739714554405445</v>
      </c>
      <c r="G245" s="187">
        <v>171.7934004995455</v>
      </c>
      <c r="H245" s="187">
        <v>217.62257095012836</v>
      </c>
      <c r="I245" s="187">
        <v>9.555462827013997</v>
      </c>
      <c r="J245" s="187">
        <v>11410.580130502425</v>
      </c>
      <c r="K245" s="135">
        <v>13504</v>
      </c>
      <c r="L245" s="6"/>
    </row>
    <row r="246" spans="2:12" ht="13.5">
      <c r="B246" s="31" t="s">
        <v>239</v>
      </c>
      <c r="C246" s="30" t="s">
        <v>110</v>
      </c>
      <c r="D246" s="186">
        <v>524.9720755824316</v>
      </c>
      <c r="E246" s="187">
        <v>7021.956968820002</v>
      </c>
      <c r="F246" s="187">
        <v>351.18108386667086</v>
      </c>
      <c r="G246" s="187">
        <v>3.671015199866826</v>
      </c>
      <c r="H246" s="187">
        <v>6.831903720028592</v>
      </c>
      <c r="I246" s="187">
        <v>32.80309963920943</v>
      </c>
      <c r="J246" s="187">
        <v>7862.583853171788</v>
      </c>
      <c r="K246" s="135">
        <v>15804</v>
      </c>
      <c r="L246" s="6"/>
    </row>
    <row r="247" spans="2:12" ht="13.5">
      <c r="B247" s="31" t="s">
        <v>241</v>
      </c>
      <c r="C247" s="30" t="s">
        <v>308</v>
      </c>
      <c r="D247" s="186">
        <v>129.0781502073796</v>
      </c>
      <c r="E247" s="187">
        <v>1984.6973315906152</v>
      </c>
      <c r="F247" s="187">
        <v>769.2192953881233</v>
      </c>
      <c r="G247" s="187">
        <v>2836.5037617476432</v>
      </c>
      <c r="H247" s="187">
        <v>4537.617157386853</v>
      </c>
      <c r="I247" s="187">
        <v>633.5262426484803</v>
      </c>
      <c r="J247" s="187">
        <v>7872.358061030905</v>
      </c>
      <c r="K247" s="135">
        <v>18763</v>
      </c>
      <c r="L247" s="6"/>
    </row>
    <row r="248" spans="2:12" ht="13.5">
      <c r="B248" s="31" t="s">
        <v>243</v>
      </c>
      <c r="C248" s="30" t="s">
        <v>115</v>
      </c>
      <c r="D248" s="186">
        <v>7851.542519792006</v>
      </c>
      <c r="E248" s="187">
        <v>107452.36059875184</v>
      </c>
      <c r="F248" s="187">
        <v>6599.050832370602</v>
      </c>
      <c r="G248" s="187">
        <v>53.34699066442085</v>
      </c>
      <c r="H248" s="187">
        <v>113.11830817921509</v>
      </c>
      <c r="I248" s="187">
        <v>2747.06300697282</v>
      </c>
      <c r="J248" s="187">
        <v>29746.517743269105</v>
      </c>
      <c r="K248" s="135">
        <v>154563</v>
      </c>
      <c r="L248" s="6"/>
    </row>
    <row r="249" spans="2:12" ht="13.5">
      <c r="B249" s="31" t="s">
        <v>245</v>
      </c>
      <c r="C249" s="30" t="s">
        <v>309</v>
      </c>
      <c r="D249" s="186">
        <v>789.3046941817875</v>
      </c>
      <c r="E249" s="187">
        <v>19912.89267761575</v>
      </c>
      <c r="F249" s="187">
        <v>1419.3133986230857</v>
      </c>
      <c r="G249" s="187">
        <v>677.9362154243794</v>
      </c>
      <c r="H249" s="187">
        <v>2633.5027643845465</v>
      </c>
      <c r="I249" s="187">
        <v>14.404493754266367</v>
      </c>
      <c r="J249" s="187">
        <v>14552.64575601618</v>
      </c>
      <c r="K249" s="135">
        <v>40000</v>
      </c>
      <c r="L249" s="6"/>
    </row>
    <row r="250" spans="2:12" ht="13.5">
      <c r="B250" s="31" t="s">
        <v>247</v>
      </c>
      <c r="C250" s="30" t="s">
        <v>310</v>
      </c>
      <c r="D250" s="186">
        <v>1032.8878510980517</v>
      </c>
      <c r="E250" s="187">
        <v>15068.068311905547</v>
      </c>
      <c r="F250" s="187">
        <v>2502.667500331653</v>
      </c>
      <c r="G250" s="187">
        <v>7308.959428917075</v>
      </c>
      <c r="H250" s="187">
        <v>9619.662845719628</v>
      </c>
      <c r="I250" s="187">
        <v>483.8997317362829</v>
      </c>
      <c r="J250" s="187">
        <v>60200.8543302918</v>
      </c>
      <c r="K250" s="135">
        <v>96217</v>
      </c>
      <c r="L250" s="6"/>
    </row>
    <row r="251" spans="2:12" ht="13.5">
      <c r="B251" s="31" t="s">
        <v>249</v>
      </c>
      <c r="C251" s="30" t="s">
        <v>311</v>
      </c>
      <c r="D251" s="186">
        <v>1218.6845771482497</v>
      </c>
      <c r="E251" s="187">
        <v>37577.17179376954</v>
      </c>
      <c r="F251" s="187">
        <v>22580.071020347114</v>
      </c>
      <c r="G251" s="187">
        <v>1188.4966006231848</v>
      </c>
      <c r="H251" s="187">
        <v>1776.0806506478093</v>
      </c>
      <c r="I251" s="187">
        <v>3862.655845567286</v>
      </c>
      <c r="J251" s="187">
        <v>69895.83951189688</v>
      </c>
      <c r="K251" s="135">
        <v>138099</v>
      </c>
      <c r="L251" s="6"/>
    </row>
    <row r="252" spans="2:12" ht="13.5">
      <c r="B252" s="31" t="s">
        <v>251</v>
      </c>
      <c r="C252" s="30" t="s">
        <v>312</v>
      </c>
      <c r="D252" s="186">
        <v>783.0407480674642</v>
      </c>
      <c r="E252" s="187">
        <v>32848.81360035919</v>
      </c>
      <c r="F252" s="187">
        <v>3912.076316482218</v>
      </c>
      <c r="G252" s="187">
        <v>3018.4260292410104</v>
      </c>
      <c r="H252" s="187">
        <v>4241.950559009942</v>
      </c>
      <c r="I252" s="187">
        <v>33.87275172488948</v>
      </c>
      <c r="J252" s="187">
        <v>28767.819995115264</v>
      </c>
      <c r="K252" s="135">
        <v>73606</v>
      </c>
      <c r="L252" s="6"/>
    </row>
    <row r="253" spans="2:12" ht="13.5">
      <c r="B253" s="31" t="s">
        <v>254</v>
      </c>
      <c r="C253" s="30" t="s">
        <v>313</v>
      </c>
      <c r="D253" s="186">
        <v>283.5038217715254</v>
      </c>
      <c r="E253" s="187">
        <v>3707.990311063117</v>
      </c>
      <c r="F253" s="187">
        <v>791.2017323939313</v>
      </c>
      <c r="G253" s="187">
        <v>7515.620764004615</v>
      </c>
      <c r="H253" s="187">
        <v>8367.240066469427</v>
      </c>
      <c r="I253" s="187">
        <v>168.4743610120689</v>
      </c>
      <c r="J253" s="187">
        <v>10146.968943285316</v>
      </c>
      <c r="K253" s="135">
        <v>30981</v>
      </c>
      <c r="L253" s="6"/>
    </row>
    <row r="254" spans="2:12" ht="13.5">
      <c r="B254" s="31" t="s">
        <v>256</v>
      </c>
      <c r="C254" s="30" t="s">
        <v>314</v>
      </c>
      <c r="D254" s="186">
        <v>70.19556625464408</v>
      </c>
      <c r="E254" s="187">
        <v>1645.3268148472146</v>
      </c>
      <c r="F254" s="187">
        <v>343.90580689016537</v>
      </c>
      <c r="G254" s="187">
        <v>4600.092118890302</v>
      </c>
      <c r="H254" s="187">
        <v>6923.440204399998</v>
      </c>
      <c r="I254" s="187">
        <v>-250.52729752005132</v>
      </c>
      <c r="J254" s="187">
        <v>19108.566786237727</v>
      </c>
      <c r="K254" s="135">
        <v>32441</v>
      </c>
      <c r="L254" s="6"/>
    </row>
    <row r="255" spans="2:12" ht="13.5">
      <c r="B255" s="31" t="s">
        <v>258</v>
      </c>
      <c r="C255" s="30" t="s">
        <v>315</v>
      </c>
      <c r="D255" s="186">
        <v>136.11454980913504</v>
      </c>
      <c r="E255" s="187">
        <v>2355.199229388408</v>
      </c>
      <c r="F255" s="187">
        <v>520.4126612099569</v>
      </c>
      <c r="G255" s="187">
        <v>1838.9839238678808</v>
      </c>
      <c r="H255" s="187">
        <v>4827.515921010336</v>
      </c>
      <c r="I255" s="187">
        <v>106.92660896533543</v>
      </c>
      <c r="J255" s="187">
        <v>22015.84710574894</v>
      </c>
      <c r="K255" s="135">
        <v>31801</v>
      </c>
      <c r="L255" s="6"/>
    </row>
    <row r="256" spans="2:12" ht="13.5">
      <c r="B256" s="31" t="s">
        <v>260</v>
      </c>
      <c r="C256" s="30" t="s">
        <v>316</v>
      </c>
      <c r="D256" s="186">
        <v>229.61235674525471</v>
      </c>
      <c r="E256" s="187">
        <v>3815.393518435369</v>
      </c>
      <c r="F256" s="187">
        <v>956.0897079232204</v>
      </c>
      <c r="G256" s="187">
        <v>7258.359599903092</v>
      </c>
      <c r="H256" s="187">
        <v>10049.432089629354</v>
      </c>
      <c r="I256" s="187">
        <v>360.51513787078216</v>
      </c>
      <c r="J256" s="187">
        <v>11979.59758949293</v>
      </c>
      <c r="K256" s="135">
        <v>34649</v>
      </c>
      <c r="L256" s="6"/>
    </row>
    <row r="257" spans="2:12" ht="13.5">
      <c r="B257" s="31" t="s">
        <v>262</v>
      </c>
      <c r="C257" s="30" t="s">
        <v>317</v>
      </c>
      <c r="D257" s="186">
        <v>123.91073437660336</v>
      </c>
      <c r="E257" s="187">
        <v>5527.325734987886</v>
      </c>
      <c r="F257" s="187">
        <v>894.3328097001771</v>
      </c>
      <c r="G257" s="187">
        <v>7576.191776489678</v>
      </c>
      <c r="H257" s="187">
        <v>211507.15535957762</v>
      </c>
      <c r="I257" s="187">
        <v>-1347.1840748396305</v>
      </c>
      <c r="J257" s="187">
        <v>14472.267659707617</v>
      </c>
      <c r="K257" s="135">
        <v>238754</v>
      </c>
      <c r="L257" s="6"/>
    </row>
    <row r="258" spans="2:12" ht="13.5">
      <c r="B258" s="31" t="s">
        <v>264</v>
      </c>
      <c r="C258" s="30" t="s">
        <v>318</v>
      </c>
      <c r="D258" s="186">
        <v>2308.215504382556</v>
      </c>
      <c r="E258" s="187">
        <v>34444.17835402</v>
      </c>
      <c r="F258" s="187">
        <v>1740.2614847932068</v>
      </c>
      <c r="G258" s="187">
        <v>17880.966257104305</v>
      </c>
      <c r="H258" s="187">
        <v>51812.23376760195</v>
      </c>
      <c r="I258" s="187">
        <v>212.17132656486712</v>
      </c>
      <c r="J258" s="187">
        <v>24058.97330553311</v>
      </c>
      <c r="K258" s="135">
        <v>132457</v>
      </c>
      <c r="L258" s="6"/>
    </row>
    <row r="259" spans="2:12" ht="13.5">
      <c r="B259" s="31" t="s">
        <v>266</v>
      </c>
      <c r="C259" s="30" t="s">
        <v>319</v>
      </c>
      <c r="D259" s="186">
        <v>98.70214338981827</v>
      </c>
      <c r="E259" s="187">
        <v>29476.15848625685</v>
      </c>
      <c r="F259" s="187">
        <v>4228.104127805511</v>
      </c>
      <c r="G259" s="187">
        <v>2565.9568072597162</v>
      </c>
      <c r="H259" s="187">
        <v>32048.56856790765</v>
      </c>
      <c r="I259" s="187">
        <v>63.46960210260054</v>
      </c>
      <c r="J259" s="187">
        <v>5129.04026527785</v>
      </c>
      <c r="K259" s="135">
        <v>73610</v>
      </c>
      <c r="L259" s="6"/>
    </row>
    <row r="260" spans="2:12" ht="13.5">
      <c r="B260" s="31" t="s">
        <v>268</v>
      </c>
      <c r="C260" s="30" t="s">
        <v>167</v>
      </c>
      <c r="D260" s="186">
        <v>102.94097389800551</v>
      </c>
      <c r="E260" s="187">
        <v>11001.911763038832</v>
      </c>
      <c r="F260" s="187">
        <v>1561.0255047310316</v>
      </c>
      <c r="G260" s="187">
        <v>2550.7253720654726</v>
      </c>
      <c r="H260" s="187">
        <v>8473.926388046899</v>
      </c>
      <c r="I260" s="187">
        <v>-532.9278718266693</v>
      </c>
      <c r="J260" s="187">
        <v>2138.397870046427</v>
      </c>
      <c r="K260" s="135">
        <v>25296</v>
      </c>
      <c r="L260" s="6"/>
    </row>
    <row r="261" spans="2:12" ht="13.5">
      <c r="B261" s="31" t="s">
        <v>253</v>
      </c>
      <c r="C261" s="30" t="s">
        <v>320</v>
      </c>
      <c r="D261" s="186">
        <v>2697.817614387807</v>
      </c>
      <c r="E261" s="187">
        <v>40335.20175930176</v>
      </c>
      <c r="F261" s="187">
        <v>11229.042808559032</v>
      </c>
      <c r="G261" s="187">
        <v>5594.696207585243</v>
      </c>
      <c r="H261" s="187">
        <v>10513.348533673998</v>
      </c>
      <c r="I261" s="187">
        <v>-614.0162036521733</v>
      </c>
      <c r="J261" s="187">
        <v>57337.90928014432</v>
      </c>
      <c r="K261" s="135">
        <v>127094</v>
      </c>
      <c r="L261" s="6"/>
    </row>
    <row r="262" spans="2:12" ht="13.5">
      <c r="B262" s="31" t="s">
        <v>271</v>
      </c>
      <c r="C262" s="30" t="s">
        <v>321</v>
      </c>
      <c r="D262" s="186">
        <v>0</v>
      </c>
      <c r="E262" s="187">
        <v>0</v>
      </c>
      <c r="F262" s="187">
        <v>0</v>
      </c>
      <c r="G262" s="187">
        <v>0</v>
      </c>
      <c r="H262" s="187">
        <v>0</v>
      </c>
      <c r="I262" s="187">
        <v>0</v>
      </c>
      <c r="J262" s="187">
        <v>0</v>
      </c>
      <c r="K262" s="135">
        <v>0</v>
      </c>
      <c r="L262" s="6"/>
    </row>
    <row r="263" spans="2:12" ht="13.5">
      <c r="B263" s="31" t="s">
        <v>273</v>
      </c>
      <c r="C263" s="30" t="s">
        <v>322</v>
      </c>
      <c r="D263" s="186">
        <v>151.0438613494898</v>
      </c>
      <c r="E263" s="187">
        <v>1657.2616959694171</v>
      </c>
      <c r="F263" s="187">
        <v>817.1464063807884</v>
      </c>
      <c r="G263" s="187">
        <v>127.40953030269633</v>
      </c>
      <c r="H263" s="187">
        <v>2231.3982241304925</v>
      </c>
      <c r="I263" s="187">
        <v>7.446566555545244</v>
      </c>
      <c r="J263" s="187">
        <v>3366.2937153115713</v>
      </c>
      <c r="K263" s="135">
        <v>8358</v>
      </c>
      <c r="L263" s="6"/>
    </row>
    <row r="264" spans="2:12" ht="13.5">
      <c r="B264" s="31" t="s">
        <v>275</v>
      </c>
      <c r="C264" s="30" t="s">
        <v>386</v>
      </c>
      <c r="D264" s="186">
        <v>561.1801366291091</v>
      </c>
      <c r="E264" s="187">
        <v>5704.822686140793</v>
      </c>
      <c r="F264" s="187">
        <v>10093.992951990094</v>
      </c>
      <c r="G264" s="187">
        <v>288.1605278951113</v>
      </c>
      <c r="H264" s="187">
        <v>459.1581131365927</v>
      </c>
      <c r="I264" s="187">
        <v>9.215703032445195</v>
      </c>
      <c r="J264" s="187">
        <v>3852.4698811758544</v>
      </c>
      <c r="K264" s="135">
        <v>20969</v>
      </c>
      <c r="L264" s="6"/>
    </row>
    <row r="265" spans="2:12" ht="13.5">
      <c r="B265" s="31" t="s">
        <v>277</v>
      </c>
      <c r="C265" s="30" t="s">
        <v>178</v>
      </c>
      <c r="D265" s="186">
        <v>7786.586493966018</v>
      </c>
      <c r="E265" s="187">
        <v>164020.794774682</v>
      </c>
      <c r="F265" s="187">
        <v>12014.479424035153</v>
      </c>
      <c r="G265" s="187">
        <v>8486.155616182237</v>
      </c>
      <c r="H265" s="187">
        <v>27123.002774320405</v>
      </c>
      <c r="I265" s="187">
        <v>-463.7133402900602</v>
      </c>
      <c r="J265" s="187">
        <v>62564.694257104275</v>
      </c>
      <c r="K265" s="135">
        <v>281532</v>
      </c>
      <c r="L265" s="6"/>
    </row>
    <row r="266" spans="2:12" ht="13.5">
      <c r="B266" s="31" t="s">
        <v>279</v>
      </c>
      <c r="C266" s="30" t="s">
        <v>323</v>
      </c>
      <c r="D266" s="186">
        <v>20.3734640404462</v>
      </c>
      <c r="E266" s="187">
        <v>1276.6749633899306</v>
      </c>
      <c r="F266" s="187">
        <v>65.86337962966041</v>
      </c>
      <c r="G266" s="187">
        <v>29.97427861157875</v>
      </c>
      <c r="H266" s="187">
        <v>61.06241034476534</v>
      </c>
      <c r="I266" s="187">
        <v>0.5885382579342022</v>
      </c>
      <c r="J266" s="187">
        <v>477.4629657256845</v>
      </c>
      <c r="K266" s="135">
        <v>1932</v>
      </c>
      <c r="L266" s="6"/>
    </row>
    <row r="267" spans="2:12" ht="13.5">
      <c r="B267" s="31" t="s">
        <v>281</v>
      </c>
      <c r="C267" s="30" t="s">
        <v>324</v>
      </c>
      <c r="D267" s="186">
        <v>0</v>
      </c>
      <c r="E267" s="187">
        <v>0</v>
      </c>
      <c r="F267" s="187">
        <v>0</v>
      </c>
      <c r="G267" s="187">
        <v>0</v>
      </c>
      <c r="H267" s="187">
        <v>0</v>
      </c>
      <c r="I267" s="187">
        <v>0</v>
      </c>
      <c r="J267" s="187">
        <v>0</v>
      </c>
      <c r="K267" s="135">
        <v>0</v>
      </c>
      <c r="L267" s="6"/>
    </row>
    <row r="268" spans="2:12" ht="13.5">
      <c r="B268" s="31" t="s">
        <v>283</v>
      </c>
      <c r="C268" s="30" t="s">
        <v>325</v>
      </c>
      <c r="D268" s="186">
        <v>1772.042793171192</v>
      </c>
      <c r="E268" s="187">
        <v>43437.22816168115</v>
      </c>
      <c r="F268" s="187">
        <v>5564.610926774663</v>
      </c>
      <c r="G268" s="187">
        <v>3404.4919778592093</v>
      </c>
      <c r="H268" s="187">
        <v>5583.789303669925</v>
      </c>
      <c r="I268" s="187">
        <v>53.473562390770525</v>
      </c>
      <c r="J268" s="187">
        <v>28613.363274453084</v>
      </c>
      <c r="K268" s="135">
        <v>88429</v>
      </c>
      <c r="L268" s="6"/>
    </row>
    <row r="269" spans="2:12" ht="13.5">
      <c r="B269" s="31" t="s">
        <v>285</v>
      </c>
      <c r="C269" s="30" t="s">
        <v>326</v>
      </c>
      <c r="D269" s="186">
        <v>673.0047447888933</v>
      </c>
      <c r="E269" s="187">
        <v>28248.11768562424</v>
      </c>
      <c r="F269" s="187">
        <v>2381.514498541501</v>
      </c>
      <c r="G269" s="187">
        <v>852.3994195869889</v>
      </c>
      <c r="H269" s="187">
        <v>1524.813270713106</v>
      </c>
      <c r="I269" s="187">
        <v>11.138452155645206</v>
      </c>
      <c r="J269" s="187">
        <v>7273.011928589629</v>
      </c>
      <c r="K269" s="135">
        <v>40964</v>
      </c>
      <c r="L269" s="6"/>
    </row>
    <row r="270" spans="2:12" ht="13.5">
      <c r="B270" s="31" t="s">
        <v>287</v>
      </c>
      <c r="C270" s="30" t="s">
        <v>193</v>
      </c>
      <c r="D270" s="186">
        <v>0</v>
      </c>
      <c r="E270" s="187">
        <v>0</v>
      </c>
      <c r="F270" s="187">
        <v>0</v>
      </c>
      <c r="G270" s="187">
        <v>0</v>
      </c>
      <c r="H270" s="187">
        <v>0</v>
      </c>
      <c r="I270" s="187">
        <v>0</v>
      </c>
      <c r="J270" s="187">
        <v>0</v>
      </c>
      <c r="K270" s="135">
        <v>0</v>
      </c>
      <c r="L270" s="6"/>
    </row>
    <row r="271" spans="2:12" ht="13.5">
      <c r="B271" s="31" t="s">
        <v>289</v>
      </c>
      <c r="C271" s="30" t="s">
        <v>327</v>
      </c>
      <c r="D271" s="186">
        <v>20.806267991982324</v>
      </c>
      <c r="E271" s="187">
        <v>7026.171626437205</v>
      </c>
      <c r="F271" s="187">
        <v>6026.450647964815</v>
      </c>
      <c r="G271" s="187">
        <v>116.38085640213443</v>
      </c>
      <c r="H271" s="187">
        <v>281.3135024899284</v>
      </c>
      <c r="I271" s="187">
        <v>17.06094263679003</v>
      </c>
      <c r="J271" s="187">
        <v>4262.816156077147</v>
      </c>
      <c r="K271" s="135">
        <v>17751</v>
      </c>
      <c r="L271" s="6"/>
    </row>
    <row r="272" spans="2:12" ht="13.5">
      <c r="B272" s="31" t="s">
        <v>291</v>
      </c>
      <c r="C272" s="30" t="s">
        <v>328</v>
      </c>
      <c r="D272" s="186">
        <v>0</v>
      </c>
      <c r="E272" s="187">
        <v>0</v>
      </c>
      <c r="F272" s="187">
        <v>0</v>
      </c>
      <c r="G272" s="187">
        <v>0</v>
      </c>
      <c r="H272" s="187">
        <v>0</v>
      </c>
      <c r="I272" s="187">
        <v>0</v>
      </c>
      <c r="J272" s="187">
        <v>0</v>
      </c>
      <c r="K272" s="135">
        <v>0</v>
      </c>
      <c r="L272" s="6"/>
    </row>
    <row r="273" spans="2:12" ht="13.5">
      <c r="B273" s="31" t="s">
        <v>293</v>
      </c>
      <c r="C273" s="30" t="s">
        <v>199</v>
      </c>
      <c r="D273" s="186">
        <v>0</v>
      </c>
      <c r="E273" s="187">
        <v>0</v>
      </c>
      <c r="F273" s="187">
        <v>0</v>
      </c>
      <c r="G273" s="187">
        <v>0</v>
      </c>
      <c r="H273" s="187">
        <v>0</v>
      </c>
      <c r="I273" s="187">
        <v>0</v>
      </c>
      <c r="J273" s="187">
        <v>0</v>
      </c>
      <c r="K273" s="135">
        <v>0</v>
      </c>
      <c r="L273" s="6"/>
    </row>
    <row r="274" spans="2:12" ht="13.5">
      <c r="B274" s="31" t="s">
        <v>295</v>
      </c>
      <c r="C274" s="30" t="s">
        <v>329</v>
      </c>
      <c r="D274" s="186">
        <v>2230.4544261306555</v>
      </c>
      <c r="E274" s="187">
        <v>59156.22315747437</v>
      </c>
      <c r="F274" s="187">
        <v>18162.034600066072</v>
      </c>
      <c r="G274" s="187">
        <v>13363.361555395746</v>
      </c>
      <c r="H274" s="187">
        <v>32131.467500529012</v>
      </c>
      <c r="I274" s="187">
        <v>106.17271037424044</v>
      </c>
      <c r="J274" s="187">
        <v>59438.28605002993</v>
      </c>
      <c r="K274" s="135">
        <v>184588</v>
      </c>
      <c r="L274" s="6"/>
    </row>
    <row r="275" spans="2:12" ht="13.5">
      <c r="B275" s="31" t="s">
        <v>297</v>
      </c>
      <c r="C275" s="30" t="s">
        <v>330</v>
      </c>
      <c r="D275" s="186">
        <v>13327.341517740335</v>
      </c>
      <c r="E275" s="187">
        <v>29559.889305966823</v>
      </c>
      <c r="F275" s="187">
        <v>875.9448998043945</v>
      </c>
      <c r="G275" s="187">
        <v>64.22787309743907</v>
      </c>
      <c r="H275" s="187">
        <v>112.61535000625534</v>
      </c>
      <c r="I275" s="187">
        <v>0.5516768298048965</v>
      </c>
      <c r="J275" s="187">
        <v>643.4293765549462</v>
      </c>
      <c r="K275" s="135">
        <v>44584</v>
      </c>
      <c r="L275" s="6"/>
    </row>
    <row r="276" spans="2:12" ht="13.5">
      <c r="B276" s="31" t="s">
        <v>299</v>
      </c>
      <c r="C276" s="30" t="s">
        <v>208</v>
      </c>
      <c r="D276" s="186">
        <v>0</v>
      </c>
      <c r="E276" s="187">
        <v>0</v>
      </c>
      <c r="F276" s="187">
        <v>0</v>
      </c>
      <c r="G276" s="187">
        <v>0</v>
      </c>
      <c r="H276" s="187">
        <v>0</v>
      </c>
      <c r="I276" s="187">
        <v>0</v>
      </c>
      <c r="J276" s="187">
        <v>0</v>
      </c>
      <c r="K276" s="135">
        <v>0</v>
      </c>
      <c r="L276" s="6"/>
    </row>
    <row r="277" spans="2:12" ht="13.5">
      <c r="B277" s="37" t="s">
        <v>301</v>
      </c>
      <c r="C277" s="34" t="s">
        <v>209</v>
      </c>
      <c r="D277" s="188">
        <v>139.7355792516862</v>
      </c>
      <c r="E277" s="189">
        <v>2461.8240651419474</v>
      </c>
      <c r="F277" s="189">
        <v>458.5220540079263</v>
      </c>
      <c r="G277" s="189">
        <v>838.7577499425329</v>
      </c>
      <c r="H277" s="189">
        <v>1122.8675354796108</v>
      </c>
      <c r="I277" s="189">
        <v>12.411442057429435</v>
      </c>
      <c r="J277" s="189">
        <v>5092.881574118866</v>
      </c>
      <c r="K277" s="136">
        <v>10127</v>
      </c>
      <c r="L277" s="6"/>
    </row>
    <row r="278" spans="2:12" ht="14.25" thickBot="1">
      <c r="B278" s="32"/>
      <c r="C278" s="33" t="s">
        <v>334</v>
      </c>
      <c r="D278" s="137">
        <v>45984.92822457103</v>
      </c>
      <c r="E278" s="138">
        <v>717767.2875899279</v>
      </c>
      <c r="F278" s="138">
        <v>117605.81583903161</v>
      </c>
      <c r="G278" s="138">
        <v>100485.0097292709</v>
      </c>
      <c r="H278" s="138">
        <v>439109.03531336726</v>
      </c>
      <c r="I278" s="138">
        <v>5951.699667150581</v>
      </c>
      <c r="J278" s="138">
        <v>600236.2236366809</v>
      </c>
      <c r="K278" s="139">
        <v>2027140</v>
      </c>
      <c r="L278" s="6"/>
    </row>
    <row r="279" spans="2:12" ht="13.5">
      <c r="B279" s="51"/>
      <c r="C279" s="184"/>
      <c r="D279" s="51"/>
      <c r="E279" s="51"/>
      <c r="F279" s="51"/>
      <c r="G279" s="51"/>
      <c r="H279" s="51"/>
      <c r="I279" s="51"/>
      <c r="J279" s="51"/>
      <c r="K279" s="51"/>
      <c r="L279" s="6"/>
    </row>
    <row r="280" spans="2:12" ht="13.5">
      <c r="B280" s="51"/>
      <c r="C280" s="184"/>
      <c r="D280" s="51"/>
      <c r="E280" s="51"/>
      <c r="F280" s="51"/>
      <c r="G280" s="51"/>
      <c r="H280" s="51"/>
      <c r="I280" s="51"/>
      <c r="J280" s="51"/>
      <c r="K280" s="51"/>
      <c r="L280" s="6"/>
    </row>
    <row r="281" spans="2:12" ht="14.25" thickBot="1">
      <c r="B281" s="51"/>
      <c r="C281" s="185" t="s">
        <v>384</v>
      </c>
      <c r="D281" s="51"/>
      <c r="E281" s="51"/>
      <c r="F281" s="51"/>
      <c r="G281" s="51"/>
      <c r="H281" s="51"/>
      <c r="I281" s="51"/>
      <c r="J281" s="51"/>
      <c r="K281" s="51"/>
      <c r="L281" s="6"/>
    </row>
    <row r="282" spans="2:12" ht="13.5">
      <c r="B282" s="26"/>
      <c r="C282" s="27"/>
      <c r="D282" s="35">
        <v>37</v>
      </c>
      <c r="E282" s="28">
        <v>38</v>
      </c>
      <c r="F282" s="28">
        <v>39</v>
      </c>
      <c r="G282" s="28">
        <v>40</v>
      </c>
      <c r="H282" s="28">
        <v>41</v>
      </c>
      <c r="I282" s="28">
        <v>42</v>
      </c>
      <c r="J282" s="28">
        <v>45</v>
      </c>
      <c r="K282" s="36"/>
      <c r="L282" s="6"/>
    </row>
    <row r="283" spans="2:12" s="55" customFormat="1" ht="22.5">
      <c r="B283" s="52"/>
      <c r="C283" s="53"/>
      <c r="D283" s="54" t="s">
        <v>303</v>
      </c>
      <c r="E283" s="53" t="s">
        <v>211</v>
      </c>
      <c r="F283" s="53" t="s">
        <v>212</v>
      </c>
      <c r="G283" s="53" t="s">
        <v>213</v>
      </c>
      <c r="H283" s="53" t="s">
        <v>214</v>
      </c>
      <c r="I283" s="53" t="s">
        <v>215</v>
      </c>
      <c r="J283" s="53" t="s">
        <v>304</v>
      </c>
      <c r="K283" s="56" t="s">
        <v>332</v>
      </c>
      <c r="L283" s="190"/>
    </row>
    <row r="284" spans="2:12" ht="13.5">
      <c r="B284" s="31" t="s">
        <v>235</v>
      </c>
      <c r="C284" s="30" t="s">
        <v>307</v>
      </c>
      <c r="D284" s="44">
        <v>0.008740418802414213</v>
      </c>
      <c r="E284" s="39">
        <v>0.012414518385363445</v>
      </c>
      <c r="F284" s="39">
        <v>0.001229497917945945</v>
      </c>
      <c r="G284" s="39">
        <v>0.0012464568317918751</v>
      </c>
      <c r="H284" s="39">
        <v>0.0012921898978488363</v>
      </c>
      <c r="I284" s="39">
        <v>0.026825326640093076</v>
      </c>
      <c r="J284" s="39">
        <v>0.016324511381871083</v>
      </c>
      <c r="K284" s="46">
        <v>0.010493799583396135</v>
      </c>
      <c r="L284" s="6"/>
    </row>
    <row r="285" spans="2:12" ht="13.5">
      <c r="B285" s="31" t="s">
        <v>237</v>
      </c>
      <c r="C285" s="30" t="s">
        <v>109</v>
      </c>
      <c r="D285" s="44">
        <v>0.0006259199338030359</v>
      </c>
      <c r="E285" s="39">
        <v>0.0010023320382834399</v>
      </c>
      <c r="F285" s="39">
        <v>0.00010877319688758459</v>
      </c>
      <c r="G285" s="39">
        <v>0.0007844734077023156</v>
      </c>
      <c r="H285" s="39">
        <v>0.0003479027619113617</v>
      </c>
      <c r="I285" s="39">
        <v>0.0012052803767676585</v>
      </c>
      <c r="J285" s="39">
        <v>0.0066633459452608125</v>
      </c>
      <c r="K285" s="46">
        <v>0.0028191113369443457</v>
      </c>
      <c r="L285" s="6"/>
    </row>
    <row r="286" spans="2:12" ht="13.5">
      <c r="B286" s="31" t="s">
        <v>239</v>
      </c>
      <c r="C286" s="30" t="s">
        <v>110</v>
      </c>
      <c r="D286" s="44">
        <v>0.0053339979230078395</v>
      </c>
      <c r="E286" s="39">
        <v>0.004477009737536725</v>
      </c>
      <c r="F286" s="39">
        <v>0.0006288980687324314</v>
      </c>
      <c r="G286" s="39">
        <v>1.6763238839166847E-05</v>
      </c>
      <c r="H286" s="39">
        <v>1.0921836659374562E-05</v>
      </c>
      <c r="I286" s="39">
        <v>0.004137626089708556</v>
      </c>
      <c r="J286" s="39">
        <v>0.004591450709614228</v>
      </c>
      <c r="K286" s="46">
        <v>0.0032992621126383616</v>
      </c>
      <c r="L286" s="6"/>
    </row>
    <row r="287" spans="2:12" ht="13.5">
      <c r="B287" s="31" t="s">
        <v>241</v>
      </c>
      <c r="C287" s="30" t="s">
        <v>308</v>
      </c>
      <c r="D287" s="44">
        <v>0.0013115032534787604</v>
      </c>
      <c r="E287" s="39">
        <v>0.0012653893094260156</v>
      </c>
      <c r="F287" s="39">
        <v>0.0013775244497080505</v>
      </c>
      <c r="G287" s="39">
        <v>0.012952545123783715</v>
      </c>
      <c r="H287" s="39">
        <v>0.007254070819304128</v>
      </c>
      <c r="I287" s="39">
        <v>0.07990997006161457</v>
      </c>
      <c r="J287" s="39">
        <v>0.004597158476227433</v>
      </c>
      <c r="K287" s="46">
        <v>0.003916986523629055</v>
      </c>
      <c r="L287" s="6"/>
    </row>
    <row r="288" spans="2:12" ht="13.5">
      <c r="B288" s="31" t="s">
        <v>243</v>
      </c>
      <c r="C288" s="30" t="s">
        <v>115</v>
      </c>
      <c r="D288" s="44">
        <v>0.07977588416777084</v>
      </c>
      <c r="E288" s="39">
        <v>0.068508717278961</v>
      </c>
      <c r="F288" s="39">
        <v>0.011817636298202927</v>
      </c>
      <c r="G288" s="39">
        <v>0.0002436024633978449</v>
      </c>
      <c r="H288" s="39">
        <v>0.00018083681148729807</v>
      </c>
      <c r="I288" s="39">
        <v>0.34650138836690464</v>
      </c>
      <c r="J288" s="39">
        <v>0.017370837952435766</v>
      </c>
      <c r="K288" s="46">
        <v>0.03226675841025836</v>
      </c>
      <c r="L288" s="6"/>
    </row>
    <row r="289" spans="2:12" ht="13.5">
      <c r="B289" s="31" t="s">
        <v>245</v>
      </c>
      <c r="C289" s="30" t="s">
        <v>309</v>
      </c>
      <c r="D289" s="44">
        <v>0.00801975913616935</v>
      </c>
      <c r="E289" s="39">
        <v>0.012695921495399115</v>
      </c>
      <c r="F289" s="39">
        <v>0.002541718493183441</v>
      </c>
      <c r="G289" s="39">
        <v>0.003095712242567671</v>
      </c>
      <c r="H289" s="39">
        <v>0.004210054505056611</v>
      </c>
      <c r="I289" s="39">
        <v>0.0018169139447863733</v>
      </c>
      <c r="J289" s="39">
        <v>0.008498193078891044</v>
      </c>
      <c r="K289" s="46">
        <v>0.008350448272939412</v>
      </c>
      <c r="L289" s="6"/>
    </row>
    <row r="290" spans="2:12" ht="13.5">
      <c r="B290" s="31" t="s">
        <v>247</v>
      </c>
      <c r="C290" s="30" t="s">
        <v>310</v>
      </c>
      <c r="D290" s="44">
        <v>0.01049469468703568</v>
      </c>
      <c r="E290" s="39">
        <v>0.009606992588791944</v>
      </c>
      <c r="F290" s="39">
        <v>0.004481798223037414</v>
      </c>
      <c r="G290" s="39">
        <v>0.03337546316265925</v>
      </c>
      <c r="H290" s="39">
        <v>0.015378493407510192</v>
      </c>
      <c r="I290" s="39">
        <v>0.06103679764584799</v>
      </c>
      <c r="J290" s="39">
        <v>0.03515501525909918</v>
      </c>
      <c r="K290" s="46">
        <v>0.020086377036935284</v>
      </c>
      <c r="L290" s="6"/>
    </row>
    <row r="291" spans="2:12" ht="13.5">
      <c r="B291" s="31" t="s">
        <v>249</v>
      </c>
      <c r="C291" s="30" t="s">
        <v>311</v>
      </c>
      <c r="D291" s="44">
        <v>0.012382489099250656</v>
      </c>
      <c r="E291" s="39">
        <v>0.023958187835216433</v>
      </c>
      <c r="F291" s="39">
        <v>0.04043658303056214</v>
      </c>
      <c r="G291" s="39">
        <v>0.005427123368082783</v>
      </c>
      <c r="H291" s="39">
        <v>0.0028393349138371472</v>
      </c>
      <c r="I291" s="39">
        <v>0.4872169330937546</v>
      </c>
      <c r="J291" s="39">
        <v>0.040816518833884326</v>
      </c>
      <c r="K291" s="46">
        <v>0.028829713901116497</v>
      </c>
      <c r="L291" s="6"/>
    </row>
    <row r="292" spans="2:12" ht="13.5">
      <c r="B292" s="31" t="s">
        <v>251</v>
      </c>
      <c r="C292" s="30" t="s">
        <v>312</v>
      </c>
      <c r="D292" s="44">
        <v>0.007956114083189029</v>
      </c>
      <c r="E292" s="39">
        <v>0.020943514608300174</v>
      </c>
      <c r="F292" s="39">
        <v>0.007005779505776643</v>
      </c>
      <c r="G292" s="39">
        <v>0.013783270755283345</v>
      </c>
      <c r="H292" s="39">
        <v>0.006781402815561824</v>
      </c>
      <c r="I292" s="39">
        <v>0.004272546887599582</v>
      </c>
      <c r="J292" s="39">
        <v>0.016799315593606354</v>
      </c>
      <c r="K292" s="46">
        <v>0.01536607738944946</v>
      </c>
      <c r="L292" s="6"/>
    </row>
    <row r="293" spans="2:12" ht="13.5">
      <c r="B293" s="31" t="s">
        <v>254</v>
      </c>
      <c r="C293" s="30" t="s">
        <v>313</v>
      </c>
      <c r="D293" s="44">
        <v>0.002880550922287395</v>
      </c>
      <c r="E293" s="39">
        <v>0.002364114277976138</v>
      </c>
      <c r="F293" s="39">
        <v>0.001416890784667691</v>
      </c>
      <c r="G293" s="39">
        <v>0.03431915669980919</v>
      </c>
      <c r="H293" s="39">
        <v>0.013376305205801551</v>
      </c>
      <c r="I293" s="39">
        <v>0.02125055007720344</v>
      </c>
      <c r="J293" s="39">
        <v>0.005925444945974934</v>
      </c>
      <c r="K293" s="46">
        <v>0.006467630948598398</v>
      </c>
      <c r="L293" s="6"/>
    </row>
    <row r="294" spans="2:12" ht="13.5">
      <c r="B294" s="31" t="s">
        <v>256</v>
      </c>
      <c r="C294" s="30" t="s">
        <v>314</v>
      </c>
      <c r="D294" s="44">
        <v>0.0007132246114066661</v>
      </c>
      <c r="E294" s="39">
        <v>0.0010490158518785542</v>
      </c>
      <c r="F294" s="39">
        <v>0.0006158694409098836</v>
      </c>
      <c r="G294" s="39">
        <v>0.0210057541777339</v>
      </c>
      <c r="H294" s="39">
        <v>0.011068171644709178</v>
      </c>
      <c r="I294" s="39">
        <v>-0.031600315025233514</v>
      </c>
      <c r="J294" s="39">
        <v>0.011158678135431154</v>
      </c>
      <c r="K294" s="46">
        <v>0.006772422310560687</v>
      </c>
      <c r="L294" s="6"/>
    </row>
    <row r="295" spans="2:12" ht="13.5">
      <c r="B295" s="31" t="s">
        <v>258</v>
      </c>
      <c r="C295" s="30" t="s">
        <v>315</v>
      </c>
      <c r="D295" s="44">
        <v>0.001382996848294402</v>
      </c>
      <c r="E295" s="39">
        <v>0.0015016112930670371</v>
      </c>
      <c r="F295" s="39">
        <v>0.0009319594152830407</v>
      </c>
      <c r="G295" s="39">
        <v>0.008397493624734605</v>
      </c>
      <c r="H295" s="39">
        <v>0.007717518062386333</v>
      </c>
      <c r="I295" s="39">
        <v>0.013487211019845539</v>
      </c>
      <c r="J295" s="39">
        <v>0.012856419556742976</v>
      </c>
      <c r="K295" s="46">
        <v>0.006638815138193656</v>
      </c>
      <c r="L295" s="6"/>
    </row>
    <row r="296" spans="2:12" ht="13.5">
      <c r="B296" s="31" t="s">
        <v>260</v>
      </c>
      <c r="C296" s="30" t="s">
        <v>316</v>
      </c>
      <c r="D296" s="44">
        <v>0.002332984726125327</v>
      </c>
      <c r="E296" s="39">
        <v>0.00243259165648805</v>
      </c>
      <c r="F296" s="39">
        <v>0.001712173572185199</v>
      </c>
      <c r="G296" s="39">
        <v>0.033144405274636024</v>
      </c>
      <c r="H296" s="39">
        <v>0.01606554487596755</v>
      </c>
      <c r="I296" s="39">
        <v>0.04547365513001793</v>
      </c>
      <c r="J296" s="39">
        <v>0.006995630556102947</v>
      </c>
      <c r="K296" s="46">
        <v>0.007233367055226942</v>
      </c>
      <c r="L296" s="6"/>
    </row>
    <row r="297" spans="2:12" ht="13.5">
      <c r="B297" s="31" t="s">
        <v>262</v>
      </c>
      <c r="C297" s="30" t="s">
        <v>317</v>
      </c>
      <c r="D297" s="44">
        <v>0.0012589995364418142</v>
      </c>
      <c r="E297" s="39">
        <v>0.003524073310041446</v>
      </c>
      <c r="F297" s="39">
        <v>0.0016015787941415082</v>
      </c>
      <c r="G297" s="39">
        <v>0.034595746769241244</v>
      </c>
      <c r="H297" s="39">
        <v>0.3381263404450609</v>
      </c>
      <c r="I297" s="39">
        <v>-0.16992735555494834</v>
      </c>
      <c r="J297" s="39">
        <v>0.00845125531972368</v>
      </c>
      <c r="K297" s="46">
        <v>0.04984257317393441</v>
      </c>
      <c r="L297" s="6"/>
    </row>
    <row r="298" spans="2:12" ht="13.5">
      <c r="B298" s="31" t="s">
        <v>264</v>
      </c>
      <c r="C298" s="30" t="s">
        <v>318</v>
      </c>
      <c r="D298" s="44">
        <v>0.02345270782750006</v>
      </c>
      <c r="E298" s="39">
        <v>0.02196067600202238</v>
      </c>
      <c r="F298" s="39">
        <v>0.003116475052771915</v>
      </c>
      <c r="G298" s="39">
        <v>0.08165123044268423</v>
      </c>
      <c r="H298" s="39">
        <v>0.0828297319981423</v>
      </c>
      <c r="I298" s="39">
        <v>0.026762276307374763</v>
      </c>
      <c r="J298" s="39">
        <v>0.014049527753108493</v>
      </c>
      <c r="K298" s="46">
        <v>0.02765188317221839</v>
      </c>
      <c r="L298" s="6"/>
    </row>
    <row r="299" spans="2:12" ht="13.5">
      <c r="B299" s="31" t="s">
        <v>266</v>
      </c>
      <c r="C299" s="30" t="s">
        <v>319</v>
      </c>
      <c r="D299" s="44">
        <v>0.0010028667282038029</v>
      </c>
      <c r="E299" s="39">
        <v>0.01879320097718053</v>
      </c>
      <c r="F299" s="39">
        <v>0.007571724795365228</v>
      </c>
      <c r="G299" s="39">
        <v>0.011717125772903651</v>
      </c>
      <c r="H299" s="39">
        <v>0.051234508770856654</v>
      </c>
      <c r="I299" s="39">
        <v>0.008005752031105012</v>
      </c>
      <c r="J299" s="39">
        <v>0.002995164949007177</v>
      </c>
      <c r="K299" s="46">
        <v>0.015366912434276753</v>
      </c>
      <c r="L299" s="6"/>
    </row>
    <row r="300" spans="2:12" ht="13.5">
      <c r="B300" s="31" t="s">
        <v>268</v>
      </c>
      <c r="C300" s="30" t="s">
        <v>167</v>
      </c>
      <c r="D300" s="44">
        <v>0.0010459355201992025</v>
      </c>
      <c r="E300" s="39">
        <v>0.007014521210163698</v>
      </c>
      <c r="F300" s="39">
        <v>0.002795497736831794</v>
      </c>
      <c r="G300" s="39">
        <v>0.011647573299780231</v>
      </c>
      <c r="H300" s="39">
        <v>0.013546859508937102</v>
      </c>
      <c r="I300" s="39">
        <v>-0.06722097273293003</v>
      </c>
      <c r="J300" s="39">
        <v>0.0012487432377463895</v>
      </c>
      <c r="K300" s="46">
        <v>0.005280823487806884</v>
      </c>
      <c r="L300" s="6"/>
    </row>
    <row r="301" spans="2:12" ht="13.5">
      <c r="B301" s="31" t="s">
        <v>253</v>
      </c>
      <c r="C301" s="30" t="s">
        <v>320</v>
      </c>
      <c r="D301" s="44">
        <v>0.027411274277461973</v>
      </c>
      <c r="E301" s="39">
        <v>0.025716633104382013</v>
      </c>
      <c r="F301" s="39">
        <v>0.02010906526701677</v>
      </c>
      <c r="G301" s="39">
        <v>0.02554749126719352</v>
      </c>
      <c r="H301" s="39">
        <v>0.01680718583478251</v>
      </c>
      <c r="I301" s="39">
        <v>-0.07744906706006223</v>
      </c>
      <c r="J301" s="39">
        <v>0.03348316395327388</v>
      </c>
      <c r="K301" s="46">
        <v>0.026532296820024042</v>
      </c>
      <c r="L301" s="6"/>
    </row>
    <row r="302" spans="2:12" ht="13.5">
      <c r="B302" s="31" t="s">
        <v>271</v>
      </c>
      <c r="C302" s="30" t="s">
        <v>321</v>
      </c>
      <c r="D302" s="44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6">
        <v>0</v>
      </c>
      <c r="L302" s="6"/>
    </row>
    <row r="303" spans="2:12" ht="13.5">
      <c r="B303" s="31" t="s">
        <v>273</v>
      </c>
      <c r="C303" s="30" t="s">
        <v>322</v>
      </c>
      <c r="D303" s="44">
        <v>0.0015346866627666104</v>
      </c>
      <c r="E303" s="39">
        <v>0.001056625209104425</v>
      </c>
      <c r="F303" s="39">
        <v>0.0014633527272773952</v>
      </c>
      <c r="G303" s="39">
        <v>0.0005817999301467465</v>
      </c>
      <c r="H303" s="39">
        <v>0.0035672292708875757</v>
      </c>
      <c r="I303" s="39">
        <v>0.0009392742880354748</v>
      </c>
      <c r="J303" s="39">
        <v>0.00196578783216438</v>
      </c>
      <c r="K303" s="46">
        <v>0.0017448261666306903</v>
      </c>
      <c r="L303" s="6"/>
    </row>
    <row r="304" spans="2:12" ht="13.5">
      <c r="B304" s="31" t="s">
        <v>275</v>
      </c>
      <c r="C304" s="30" t="s">
        <v>386</v>
      </c>
      <c r="D304" s="44">
        <v>0.005701891248009644</v>
      </c>
      <c r="E304" s="39">
        <v>0.0036372405627351323</v>
      </c>
      <c r="F304" s="39">
        <v>0.01807640834013559</v>
      </c>
      <c r="G304" s="39">
        <v>0.001315849564801962</v>
      </c>
      <c r="H304" s="39">
        <v>0.0007340340435130581</v>
      </c>
      <c r="I304" s="39">
        <v>0.001162424701367961</v>
      </c>
      <c r="J304" s="39">
        <v>0.002249696270336978</v>
      </c>
      <c r="K304" s="46">
        <v>0.004377513745881663</v>
      </c>
      <c r="L304" s="6"/>
    </row>
    <row r="305" spans="2:12" ht="13.5">
      <c r="B305" s="31" t="s">
        <v>277</v>
      </c>
      <c r="C305" s="30" t="s">
        <v>178</v>
      </c>
      <c r="D305" s="44">
        <v>0.07911589609800872</v>
      </c>
      <c r="E305" s="39">
        <v>0.10457522007403625</v>
      </c>
      <c r="F305" s="39">
        <v>0.021515631831325814</v>
      </c>
      <c r="G305" s="39">
        <v>0.03875098458474391</v>
      </c>
      <c r="H305" s="39">
        <v>0.04336024308194595</v>
      </c>
      <c r="I305" s="39">
        <v>-0.05849058278128913</v>
      </c>
      <c r="J305" s="39">
        <v>0.03653540810603833</v>
      </c>
      <c r="K305" s="46">
        <v>0.05877296007942946</v>
      </c>
      <c r="L305" s="6"/>
    </row>
    <row r="306" spans="2:12" ht="13.5">
      <c r="B306" s="31" t="s">
        <v>279</v>
      </c>
      <c r="C306" s="30" t="s">
        <v>323</v>
      </c>
      <c r="D306" s="44">
        <v>0.00020700532453206869</v>
      </c>
      <c r="E306" s="39">
        <v>0.0008139734077189238</v>
      </c>
      <c r="F306" s="39">
        <v>0.00011794869983660737</v>
      </c>
      <c r="G306" s="39">
        <v>0.00013687385206573186</v>
      </c>
      <c r="H306" s="39">
        <v>9.76175454373118E-05</v>
      </c>
      <c r="I306" s="39">
        <v>7.423540084942006E-05</v>
      </c>
      <c r="J306" s="39">
        <v>0.0002788202598197219</v>
      </c>
      <c r="K306" s="46">
        <v>0.0004033266515829736</v>
      </c>
      <c r="L306" s="6"/>
    </row>
    <row r="307" spans="2:12" ht="13.5">
      <c r="B307" s="31" t="s">
        <v>281</v>
      </c>
      <c r="C307" s="30" t="s">
        <v>324</v>
      </c>
      <c r="D307" s="44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6">
        <v>0</v>
      </c>
      <c r="L307" s="6"/>
    </row>
    <row r="308" spans="2:12" ht="13.5">
      <c r="B308" s="31" t="s">
        <v>283</v>
      </c>
      <c r="C308" s="30" t="s">
        <v>325</v>
      </c>
      <c r="D308" s="44">
        <v>0.018004905437626416</v>
      </c>
      <c r="E308" s="39">
        <v>0.027694401192568163</v>
      </c>
      <c r="F308" s="39">
        <v>0.009965152526337713</v>
      </c>
      <c r="G308" s="39">
        <v>0.015546193367151354</v>
      </c>
      <c r="H308" s="39">
        <v>0.008926536030690801</v>
      </c>
      <c r="I308" s="39">
        <v>0.006744899393386797</v>
      </c>
      <c r="J308" s="39">
        <v>0.016709118727928036</v>
      </c>
      <c r="K308" s="46">
        <v>0.018460544758193982</v>
      </c>
      <c r="L308" s="6"/>
    </row>
    <row r="309" spans="2:12" ht="13.5">
      <c r="B309" s="31" t="s">
        <v>285</v>
      </c>
      <c r="C309" s="30" t="s">
        <v>326</v>
      </c>
      <c r="D309" s="44">
        <v>0.006838089258167987</v>
      </c>
      <c r="E309" s="39">
        <v>0.0180102353955147</v>
      </c>
      <c r="F309" s="39">
        <v>0.004264836398077927</v>
      </c>
      <c r="G309" s="39">
        <v>0.00389237697992159</v>
      </c>
      <c r="H309" s="39">
        <v>0.0024376458101938144</v>
      </c>
      <c r="I309" s="39">
        <v>0.0014049510791681642</v>
      </c>
      <c r="J309" s="39">
        <v>0.004247163070583278</v>
      </c>
      <c r="K309" s="46">
        <v>0.008551694076317251</v>
      </c>
      <c r="L309" s="6"/>
    </row>
    <row r="310" spans="2:12" ht="13.5">
      <c r="B310" s="31" t="s">
        <v>287</v>
      </c>
      <c r="C310" s="30" t="s">
        <v>193</v>
      </c>
      <c r="D310" s="44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6">
        <v>0</v>
      </c>
      <c r="L310" s="6"/>
    </row>
    <row r="311" spans="2:12" ht="13.5">
      <c r="B311" s="31" t="s">
        <v>289</v>
      </c>
      <c r="C311" s="30" t="s">
        <v>327</v>
      </c>
      <c r="D311" s="44">
        <v>0.00021140284486874947</v>
      </c>
      <c r="E311" s="39">
        <v>0.004479696889177841</v>
      </c>
      <c r="F311" s="39">
        <v>0.010792219022979324</v>
      </c>
      <c r="G311" s="39">
        <v>0.0005314388489174693</v>
      </c>
      <c r="H311" s="39">
        <v>0.00044972239805784304</v>
      </c>
      <c r="I311" s="39">
        <v>0.002151985700906916</v>
      </c>
      <c r="J311" s="39">
        <v>0.0024893229287316033</v>
      </c>
      <c r="K311" s="46">
        <v>0.0037057201823236874</v>
      </c>
      <c r="L311" s="6"/>
    </row>
    <row r="312" spans="2:12" ht="13.5">
      <c r="B312" s="31" t="s">
        <v>291</v>
      </c>
      <c r="C312" s="30" t="s">
        <v>328</v>
      </c>
      <c r="D312" s="44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46">
        <v>0</v>
      </c>
      <c r="L312" s="6"/>
    </row>
    <row r="313" spans="2:12" ht="13.5">
      <c r="B313" s="31" t="s">
        <v>293</v>
      </c>
      <c r="C313" s="30" t="s">
        <v>199</v>
      </c>
      <c r="D313" s="44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6">
        <v>0</v>
      </c>
      <c r="L313" s="6"/>
    </row>
    <row r="314" spans="2:12" ht="13.5">
      <c r="B314" s="31" t="s">
        <v>295</v>
      </c>
      <c r="C314" s="30" t="s">
        <v>329</v>
      </c>
      <c r="D314" s="44">
        <v>0.02266261355548319</v>
      </c>
      <c r="E314" s="39">
        <v>0.03771640701985298</v>
      </c>
      <c r="F314" s="39">
        <v>0.03252472587210775</v>
      </c>
      <c r="G314" s="39">
        <v>0.06102214489751108</v>
      </c>
      <c r="H314" s="39">
        <v>0.051367035316667406</v>
      </c>
      <c r="I314" s="39">
        <v>0.013392117857497533</v>
      </c>
      <c r="J314" s="39">
        <v>0.03470970431082545</v>
      </c>
      <c r="K314" s="46">
        <v>0.0385348136451335</v>
      </c>
      <c r="L314" s="6"/>
    </row>
    <row r="315" spans="2:12" ht="13.5">
      <c r="B315" s="31" t="s">
        <v>297</v>
      </c>
      <c r="C315" s="30" t="s">
        <v>330</v>
      </c>
      <c r="D315" s="44">
        <v>0.1354129396234539</v>
      </c>
      <c r="E315" s="39">
        <v>0.018846585481932982</v>
      </c>
      <c r="F315" s="39">
        <v>0.0015686495688707243</v>
      </c>
      <c r="G315" s="39">
        <v>0.00029328867309051963</v>
      </c>
      <c r="H315" s="39">
        <v>0.00018003275638982065</v>
      </c>
      <c r="I315" s="39">
        <v>6.95858766151484E-05</v>
      </c>
      <c r="J315" s="39">
        <v>0.00037573834794500606</v>
      </c>
      <c r="K315" s="46">
        <v>0.009307409645018269</v>
      </c>
      <c r="L315" s="6"/>
    </row>
    <row r="316" spans="2:12" ht="13.5">
      <c r="B316" s="31" t="s">
        <v>299</v>
      </c>
      <c r="C316" s="30" t="s">
        <v>208</v>
      </c>
      <c r="D316" s="44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6">
        <v>0</v>
      </c>
      <c r="L316" s="6"/>
    </row>
    <row r="317" spans="2:12" ht="13.5">
      <c r="B317" s="37" t="s">
        <v>301</v>
      </c>
      <c r="C317" s="34" t="s">
        <v>209</v>
      </c>
      <c r="D317" s="48">
        <v>0.0014197884500272934</v>
      </c>
      <c r="E317" s="49">
        <v>0.0015695924028988832</v>
      </c>
      <c r="F317" s="49">
        <v>0.0008211251900637461</v>
      </c>
      <c r="G317" s="49">
        <v>0.003830083975407928</v>
      </c>
      <c r="H317" s="49">
        <v>0.0017950744499911446</v>
      </c>
      <c r="I317" s="49">
        <v>0.0015655199366081526</v>
      </c>
      <c r="J317" s="49">
        <v>0.0029740496450204774</v>
      </c>
      <c r="K317" s="50">
        <v>0.0021141247415014356</v>
      </c>
      <c r="L317" s="6"/>
    </row>
    <row r="318" spans="2:12" ht="14.25" thickBot="1">
      <c r="B318" s="32"/>
      <c r="C318" s="33" t="s">
        <v>334</v>
      </c>
      <c r="D318" s="45">
        <v>0.46723154058698463</v>
      </c>
      <c r="E318" s="41">
        <v>0.4576289985960184</v>
      </c>
      <c r="F318" s="41">
        <v>0.21060949422022218</v>
      </c>
      <c r="G318" s="41">
        <v>0.458852422596583</v>
      </c>
      <c r="H318" s="41">
        <v>0.7019825448195958</v>
      </c>
      <c r="I318" s="41">
        <v>0.750718928752596</v>
      </c>
      <c r="J318" s="41">
        <v>0.3505151851373951</v>
      </c>
      <c r="K318" s="47">
        <v>0.42318819280016</v>
      </c>
      <c r="L318" s="6"/>
    </row>
    <row r="319" spans="2:12" ht="13.5">
      <c r="B319" s="51"/>
      <c r="C319" s="184"/>
      <c r="D319" s="51"/>
      <c r="E319" s="51"/>
      <c r="F319" s="51"/>
      <c r="G319" s="51"/>
      <c r="H319" s="51"/>
      <c r="I319" s="51"/>
      <c r="J319" s="51"/>
      <c r="K319" s="51"/>
      <c r="L319" s="6"/>
    </row>
    <row r="320" spans="2:12" ht="13.5">
      <c r="B320" s="51"/>
      <c r="C320" s="184"/>
      <c r="D320" s="51"/>
      <c r="E320" s="51"/>
      <c r="F320" s="51"/>
      <c r="G320" s="51"/>
      <c r="H320" s="51"/>
      <c r="I320" s="51"/>
      <c r="J320" s="51"/>
      <c r="K320" s="51"/>
      <c r="L320" s="6"/>
    </row>
    <row r="321" spans="2:12" ht="14.25" thickBot="1">
      <c r="B321" s="51"/>
      <c r="C321" s="185" t="s">
        <v>385</v>
      </c>
      <c r="D321" s="51"/>
      <c r="E321" s="51"/>
      <c r="F321" s="51"/>
      <c r="G321" s="51"/>
      <c r="H321" s="51"/>
      <c r="I321" s="51"/>
      <c r="J321" s="51"/>
      <c r="K321" s="51"/>
      <c r="L321" s="6"/>
    </row>
    <row r="322" spans="2:12" ht="13.5">
      <c r="B322" s="26"/>
      <c r="C322" s="27"/>
      <c r="D322" s="35">
        <v>37</v>
      </c>
      <c r="E322" s="28">
        <v>38</v>
      </c>
      <c r="F322" s="28">
        <v>39</v>
      </c>
      <c r="G322" s="28">
        <v>40</v>
      </c>
      <c r="H322" s="28">
        <v>41</v>
      </c>
      <c r="I322" s="28">
        <v>42</v>
      </c>
      <c r="J322" s="28">
        <v>45</v>
      </c>
      <c r="K322" s="36"/>
      <c r="L322" s="6"/>
    </row>
    <row r="323" spans="2:12" ht="22.5">
      <c r="B323" s="52"/>
      <c r="C323" s="53"/>
      <c r="D323" s="54" t="s">
        <v>303</v>
      </c>
      <c r="E323" s="53" t="s">
        <v>211</v>
      </c>
      <c r="F323" s="53" t="s">
        <v>212</v>
      </c>
      <c r="G323" s="53" t="s">
        <v>213</v>
      </c>
      <c r="H323" s="53" t="s">
        <v>214</v>
      </c>
      <c r="I323" s="53" t="s">
        <v>215</v>
      </c>
      <c r="J323" s="53" t="s">
        <v>304</v>
      </c>
      <c r="K323" s="56" t="s">
        <v>332</v>
      </c>
      <c r="L323" s="6"/>
    </row>
    <row r="324" spans="2:12" ht="13.5">
      <c r="B324" s="31" t="s">
        <v>235</v>
      </c>
      <c r="C324" s="30" t="s">
        <v>307</v>
      </c>
      <c r="D324" s="44">
        <v>0.017113255585843732</v>
      </c>
      <c r="E324" s="39">
        <v>0.3873620174764065</v>
      </c>
      <c r="F324" s="39">
        <v>0.013658269717039833</v>
      </c>
      <c r="G324" s="39">
        <v>0.005430283774797906</v>
      </c>
      <c r="H324" s="39">
        <v>0.01608012553428072</v>
      </c>
      <c r="I324" s="39">
        <v>0.004230831153692441</v>
      </c>
      <c r="J324" s="39">
        <v>0.556125216757939</v>
      </c>
      <c r="K324" s="46">
        <v>1</v>
      </c>
      <c r="L324" s="6"/>
    </row>
    <row r="325" spans="2:12" ht="13.5">
      <c r="B325" s="31" t="s">
        <v>237</v>
      </c>
      <c r="C325" s="30" t="s">
        <v>109</v>
      </c>
      <c r="D325" s="44">
        <v>0.004561836484367209</v>
      </c>
      <c r="E325" s="39">
        <v>0.11641777849389696</v>
      </c>
      <c r="F325" s="39">
        <v>0.004497905402429313</v>
      </c>
      <c r="G325" s="39">
        <v>0.012721667691020845</v>
      </c>
      <c r="H325" s="39">
        <v>0.016115415502823485</v>
      </c>
      <c r="I325" s="39">
        <v>0.0007076024012895436</v>
      </c>
      <c r="J325" s="39">
        <v>0.8449777940241725</v>
      </c>
      <c r="K325" s="46">
        <v>1</v>
      </c>
      <c r="L325" s="6"/>
    </row>
    <row r="326" spans="2:12" ht="13.5">
      <c r="B326" s="31" t="s">
        <v>239</v>
      </c>
      <c r="C326" s="30" t="s">
        <v>110</v>
      </c>
      <c r="D326" s="44">
        <v>0.03321767119605363</v>
      </c>
      <c r="E326" s="39">
        <v>0.44431517140091126</v>
      </c>
      <c r="F326" s="39">
        <v>0.02222102530161167</v>
      </c>
      <c r="G326" s="39">
        <v>0.00023228392811103682</v>
      </c>
      <c r="H326" s="39">
        <v>0.0004322895292349147</v>
      </c>
      <c r="I326" s="39">
        <v>0.002075620073349116</v>
      </c>
      <c r="J326" s="39">
        <v>0.49750593857072817</v>
      </c>
      <c r="K326" s="46">
        <v>1</v>
      </c>
      <c r="L326" s="6"/>
    </row>
    <row r="327" spans="2:12" ht="13.5">
      <c r="B327" s="31" t="s">
        <v>241</v>
      </c>
      <c r="C327" s="30" t="s">
        <v>308</v>
      </c>
      <c r="D327" s="44">
        <v>0.006879398294909108</v>
      </c>
      <c r="E327" s="39">
        <v>0.10577718550288415</v>
      </c>
      <c r="F327" s="39">
        <v>0.04099660477472277</v>
      </c>
      <c r="G327" s="39">
        <v>0.15117538569246086</v>
      </c>
      <c r="H327" s="39">
        <v>0.24183857364956848</v>
      </c>
      <c r="I327" s="39">
        <v>0.03376465611301393</v>
      </c>
      <c r="J327" s="39">
        <v>0.4195681959724407</v>
      </c>
      <c r="K327" s="46">
        <v>1</v>
      </c>
      <c r="L327" s="6"/>
    </row>
    <row r="328" spans="2:12" ht="13.5">
      <c r="B328" s="31" t="s">
        <v>243</v>
      </c>
      <c r="C328" s="30" t="s">
        <v>115</v>
      </c>
      <c r="D328" s="44">
        <v>0.05079833155277787</v>
      </c>
      <c r="E328" s="39">
        <v>0.6952010545780803</v>
      </c>
      <c r="F328" s="39">
        <v>0.04269489355389454</v>
      </c>
      <c r="G328" s="39">
        <v>0.0003451472258200271</v>
      </c>
      <c r="H328" s="39">
        <v>0.0007318589065896437</v>
      </c>
      <c r="I328" s="39">
        <v>0.017773095805417985</v>
      </c>
      <c r="J328" s="39">
        <v>0.1924556183774196</v>
      </c>
      <c r="K328" s="46">
        <v>1</v>
      </c>
      <c r="L328" s="6"/>
    </row>
    <row r="329" spans="2:12" ht="13.5">
      <c r="B329" s="31" t="s">
        <v>245</v>
      </c>
      <c r="C329" s="30" t="s">
        <v>309</v>
      </c>
      <c r="D329" s="44">
        <v>0.019732617354544686</v>
      </c>
      <c r="E329" s="39">
        <v>0.49782231694039375</v>
      </c>
      <c r="F329" s="39">
        <v>0.035482834965577144</v>
      </c>
      <c r="G329" s="39">
        <v>0.016948405385609485</v>
      </c>
      <c r="H329" s="39">
        <v>0.06583756910961366</v>
      </c>
      <c r="I329" s="39">
        <v>0.0003601123438566592</v>
      </c>
      <c r="J329" s="39">
        <v>0.3638161439004045</v>
      </c>
      <c r="K329" s="46">
        <v>1</v>
      </c>
      <c r="L329" s="6"/>
    </row>
    <row r="330" spans="2:12" ht="13.5">
      <c r="B330" s="31" t="s">
        <v>247</v>
      </c>
      <c r="C330" s="30" t="s">
        <v>310</v>
      </c>
      <c r="D330" s="44">
        <v>0.010734982914641401</v>
      </c>
      <c r="E330" s="39">
        <v>0.15660505224550283</v>
      </c>
      <c r="F330" s="39">
        <v>0.02601065820314137</v>
      </c>
      <c r="G330" s="39">
        <v>0.07596328537490334</v>
      </c>
      <c r="H330" s="39">
        <v>0.09997882750158109</v>
      </c>
      <c r="I330" s="39">
        <v>0.005029253996032748</v>
      </c>
      <c r="J330" s="39">
        <v>0.6256779397641976</v>
      </c>
      <c r="K330" s="46">
        <v>1</v>
      </c>
      <c r="L330" s="6"/>
    </row>
    <row r="331" spans="2:12" ht="13.5">
      <c r="B331" s="31" t="s">
        <v>249</v>
      </c>
      <c r="C331" s="30" t="s">
        <v>311</v>
      </c>
      <c r="D331" s="44">
        <v>0.00882471688533769</v>
      </c>
      <c r="E331" s="39">
        <v>0.2721031419037759</v>
      </c>
      <c r="F331" s="39">
        <v>0.16350640497286087</v>
      </c>
      <c r="G331" s="39">
        <v>0.008606120251581726</v>
      </c>
      <c r="H331" s="39">
        <v>0.012860923327814171</v>
      </c>
      <c r="I331" s="39">
        <v>0.02797019417640451</v>
      </c>
      <c r="J331" s="39">
        <v>0.5061284984822256</v>
      </c>
      <c r="K331" s="46">
        <v>1</v>
      </c>
      <c r="L331" s="6"/>
    </row>
    <row r="332" spans="2:12" ht="13.5">
      <c r="B332" s="31" t="s">
        <v>251</v>
      </c>
      <c r="C332" s="30" t="s">
        <v>312</v>
      </c>
      <c r="D332" s="44">
        <v>0.01063827334819803</v>
      </c>
      <c r="E332" s="39">
        <v>0.44627902073688547</v>
      </c>
      <c r="F332" s="39">
        <v>0.0531488780327992</v>
      </c>
      <c r="G332" s="39">
        <v>0.04100788018967218</v>
      </c>
      <c r="H332" s="39">
        <v>0.05763049967407469</v>
      </c>
      <c r="I332" s="39">
        <v>0.0004601900894613141</v>
      </c>
      <c r="J332" s="39">
        <v>0.39083525792890883</v>
      </c>
      <c r="K332" s="46">
        <v>1</v>
      </c>
      <c r="L332" s="6"/>
    </row>
    <row r="333" spans="2:12" ht="13.5">
      <c r="B333" s="31" t="s">
        <v>254</v>
      </c>
      <c r="C333" s="30" t="s">
        <v>313</v>
      </c>
      <c r="D333" s="44">
        <v>0.009150893185227249</v>
      </c>
      <c r="E333" s="39">
        <v>0.11968594658219932</v>
      </c>
      <c r="F333" s="39">
        <v>0.025538289028563674</v>
      </c>
      <c r="G333" s="39">
        <v>0.24258806249006212</v>
      </c>
      <c r="H333" s="39">
        <v>0.2700765006445701</v>
      </c>
      <c r="I333" s="39">
        <v>0.005437989768311833</v>
      </c>
      <c r="J333" s="39">
        <v>0.32752231830106565</v>
      </c>
      <c r="K333" s="46">
        <v>1</v>
      </c>
      <c r="L333" s="6"/>
    </row>
    <row r="334" spans="2:12" ht="13.5">
      <c r="B334" s="31" t="s">
        <v>256</v>
      </c>
      <c r="C334" s="30" t="s">
        <v>314</v>
      </c>
      <c r="D334" s="44">
        <v>0.0021637916912130967</v>
      </c>
      <c r="E334" s="39">
        <v>0.05071751224830352</v>
      </c>
      <c r="F334" s="39">
        <v>0.010600961958329441</v>
      </c>
      <c r="G334" s="39">
        <v>0.14179871517185974</v>
      </c>
      <c r="H334" s="39">
        <v>0.2134163621466662</v>
      </c>
      <c r="I334" s="39">
        <v>-0.007722551632811914</v>
      </c>
      <c r="J334" s="39">
        <v>0.5890252084164399</v>
      </c>
      <c r="K334" s="46">
        <v>1</v>
      </c>
      <c r="L334" s="6"/>
    </row>
    <row r="335" spans="2:12" ht="13.5">
      <c r="B335" s="31" t="s">
        <v>258</v>
      </c>
      <c r="C335" s="30" t="s">
        <v>315</v>
      </c>
      <c r="D335" s="44">
        <v>0.004280197157609353</v>
      </c>
      <c r="E335" s="39">
        <v>0.07406053990089645</v>
      </c>
      <c r="F335" s="39">
        <v>0.01636466341341332</v>
      </c>
      <c r="G335" s="39">
        <v>0.057827864654189515</v>
      </c>
      <c r="H335" s="39">
        <v>0.1518039030536881</v>
      </c>
      <c r="I335" s="39">
        <v>0.0033623662452544082</v>
      </c>
      <c r="J335" s="39">
        <v>0.6923004655749486</v>
      </c>
      <c r="K335" s="46">
        <v>1</v>
      </c>
      <c r="L335" s="6"/>
    </row>
    <row r="336" spans="2:12" ht="13.5">
      <c r="B336" s="31" t="s">
        <v>260</v>
      </c>
      <c r="C336" s="30" t="s">
        <v>316</v>
      </c>
      <c r="D336" s="44">
        <v>0.006626810492229349</v>
      </c>
      <c r="E336" s="39">
        <v>0.11011554499221822</v>
      </c>
      <c r="F336" s="39">
        <v>0.027593572914751376</v>
      </c>
      <c r="G336" s="39">
        <v>0.20948251320104744</v>
      </c>
      <c r="H336" s="39">
        <v>0.2900352705598821</v>
      </c>
      <c r="I336" s="39">
        <v>0.010404777565608881</v>
      </c>
      <c r="J336" s="39">
        <v>0.34574151027426275</v>
      </c>
      <c r="K336" s="46">
        <v>1</v>
      </c>
      <c r="L336" s="6"/>
    </row>
    <row r="337" spans="2:12" ht="13.5">
      <c r="B337" s="31" t="s">
        <v>262</v>
      </c>
      <c r="C337" s="30" t="s">
        <v>317</v>
      </c>
      <c r="D337" s="44">
        <v>0.0005189891452147539</v>
      </c>
      <c r="E337" s="39">
        <v>0.023150714689546086</v>
      </c>
      <c r="F337" s="39">
        <v>0.003745833827706246</v>
      </c>
      <c r="G337" s="39">
        <v>0.03173220878598758</v>
      </c>
      <c r="H337" s="39">
        <v>0.8858790024861474</v>
      </c>
      <c r="I337" s="39">
        <v>-0.005642561275788596</v>
      </c>
      <c r="J337" s="39">
        <v>0.0606158123411864</v>
      </c>
      <c r="K337" s="46">
        <v>1</v>
      </c>
      <c r="L337" s="6"/>
    </row>
    <row r="338" spans="2:12" ht="13.5">
      <c r="B338" s="31" t="s">
        <v>264</v>
      </c>
      <c r="C338" s="30" t="s">
        <v>318</v>
      </c>
      <c r="D338" s="44">
        <v>0.017426149651453348</v>
      </c>
      <c r="E338" s="39">
        <v>0.26004045353601546</v>
      </c>
      <c r="F338" s="39">
        <v>0.01313831269614446</v>
      </c>
      <c r="G338" s="39">
        <v>0.1349944982681497</v>
      </c>
      <c r="H338" s="39">
        <v>0.391162669904965</v>
      </c>
      <c r="I338" s="39">
        <v>0.00160181286428703</v>
      </c>
      <c r="J338" s="39">
        <v>0.18163610307898495</v>
      </c>
      <c r="K338" s="46">
        <v>1</v>
      </c>
      <c r="L338" s="6"/>
    </row>
    <row r="339" spans="2:12" ht="13.5">
      <c r="B339" s="31" t="s">
        <v>266</v>
      </c>
      <c r="C339" s="30" t="s">
        <v>319</v>
      </c>
      <c r="D339" s="44">
        <v>0.0013408795461189822</v>
      </c>
      <c r="E339" s="39">
        <v>0.4004368765963435</v>
      </c>
      <c r="F339" s="39">
        <v>0.05743926270622892</v>
      </c>
      <c r="G339" s="39">
        <v>0.03485880732590295</v>
      </c>
      <c r="H339" s="39">
        <v>0.4353833523693472</v>
      </c>
      <c r="I339" s="39">
        <v>0.0008622415718326388</v>
      </c>
      <c r="J339" s="39">
        <v>0.06967857988422566</v>
      </c>
      <c r="K339" s="46">
        <v>1</v>
      </c>
      <c r="L339" s="6"/>
    </row>
    <row r="340" spans="2:12" ht="13.5">
      <c r="B340" s="31" t="s">
        <v>268</v>
      </c>
      <c r="C340" s="30" t="s">
        <v>167</v>
      </c>
      <c r="D340" s="44">
        <v>0.0040694565898958535</v>
      </c>
      <c r="E340" s="39">
        <v>0.4349269356040019</v>
      </c>
      <c r="F340" s="39">
        <v>0.06171036941536336</v>
      </c>
      <c r="G340" s="39">
        <v>0.10083512697918535</v>
      </c>
      <c r="H340" s="39">
        <v>0.3349907648658641</v>
      </c>
      <c r="I340" s="39">
        <v>-0.021067673617436326</v>
      </c>
      <c r="J340" s="39">
        <v>0.08453502016312568</v>
      </c>
      <c r="K340" s="46">
        <v>1</v>
      </c>
      <c r="L340" s="6"/>
    </row>
    <row r="341" spans="2:12" ht="13.5">
      <c r="B341" s="31" t="s">
        <v>253</v>
      </c>
      <c r="C341" s="30" t="s">
        <v>320</v>
      </c>
      <c r="D341" s="44">
        <v>0.02122694709732802</v>
      </c>
      <c r="E341" s="39">
        <v>0.3173651136898812</v>
      </c>
      <c r="F341" s="39">
        <v>0.0883522653198344</v>
      </c>
      <c r="G341" s="39">
        <v>0.04402014420496045</v>
      </c>
      <c r="H341" s="39">
        <v>0.08272104531822114</v>
      </c>
      <c r="I341" s="39">
        <v>-0.0048311974102016875</v>
      </c>
      <c r="J341" s="39">
        <v>0.4511456817799764</v>
      </c>
      <c r="K341" s="46">
        <v>1</v>
      </c>
      <c r="L341" s="6"/>
    </row>
    <row r="342" spans="2:12" ht="13.5">
      <c r="B342" s="31" t="s">
        <v>271</v>
      </c>
      <c r="C342" s="30" t="s">
        <v>321</v>
      </c>
      <c r="D342" s="44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46">
        <v>0</v>
      </c>
      <c r="L342" s="6"/>
    </row>
    <row r="343" spans="2:12" ht="13.5">
      <c r="B343" s="31" t="s">
        <v>273</v>
      </c>
      <c r="C343" s="30" t="s">
        <v>322</v>
      </c>
      <c r="D343" s="44">
        <v>0.01807177092001553</v>
      </c>
      <c r="E343" s="39">
        <v>0.1982844814512344</v>
      </c>
      <c r="F343" s="39">
        <v>0.09776817496778996</v>
      </c>
      <c r="G343" s="39">
        <v>0.015244021333177354</v>
      </c>
      <c r="H343" s="39">
        <v>0.2669775333968046</v>
      </c>
      <c r="I343" s="39">
        <v>0.0008909507723791869</v>
      </c>
      <c r="J343" s="39">
        <v>0.4027630671585991</v>
      </c>
      <c r="K343" s="46">
        <v>1</v>
      </c>
      <c r="L343" s="6"/>
    </row>
    <row r="344" spans="2:12" ht="13.5">
      <c r="B344" s="31" t="s">
        <v>275</v>
      </c>
      <c r="C344" s="30" t="s">
        <v>386</v>
      </c>
      <c r="D344" s="44">
        <v>0.02676237000472646</v>
      </c>
      <c r="E344" s="39">
        <v>0.2720598352873667</v>
      </c>
      <c r="F344" s="39">
        <v>0.48137693509419116</v>
      </c>
      <c r="G344" s="39">
        <v>0.01374221602818977</v>
      </c>
      <c r="H344" s="39">
        <v>0.021896996191358323</v>
      </c>
      <c r="I344" s="39">
        <v>0.0004394917751178022</v>
      </c>
      <c r="J344" s="39">
        <v>0.18372215561904975</v>
      </c>
      <c r="K344" s="46">
        <v>1</v>
      </c>
      <c r="L344" s="6"/>
    </row>
    <row r="345" spans="2:12" ht="13.5">
      <c r="B345" s="31" t="s">
        <v>277</v>
      </c>
      <c r="C345" s="30" t="s">
        <v>178</v>
      </c>
      <c r="D345" s="44">
        <v>0.02765790920380638</v>
      </c>
      <c r="E345" s="39">
        <v>0.5826008935917836</v>
      </c>
      <c r="F345" s="39">
        <v>0.042675359902373984</v>
      </c>
      <c r="G345" s="39">
        <v>0.030142774591102386</v>
      </c>
      <c r="H345" s="39">
        <v>0.0963407455433855</v>
      </c>
      <c r="I345" s="39">
        <v>-0.0016471070439241728</v>
      </c>
      <c r="J345" s="39">
        <v>0.2222294242114725</v>
      </c>
      <c r="K345" s="46">
        <v>1</v>
      </c>
      <c r="L345" s="6"/>
    </row>
    <row r="346" spans="2:12" ht="13.5">
      <c r="B346" s="31" t="s">
        <v>279</v>
      </c>
      <c r="C346" s="30" t="s">
        <v>323</v>
      </c>
      <c r="D346" s="44">
        <v>0.010545271242466977</v>
      </c>
      <c r="E346" s="39">
        <v>0.6608048464751194</v>
      </c>
      <c r="F346" s="39">
        <v>0.03409077620582837</v>
      </c>
      <c r="G346" s="39">
        <v>0.01551463696251488</v>
      </c>
      <c r="H346" s="39">
        <v>0.03160580245588268</v>
      </c>
      <c r="I346" s="39">
        <v>0.00030462642750217505</v>
      </c>
      <c r="J346" s="39">
        <v>0.24713404023068555</v>
      </c>
      <c r="K346" s="46">
        <v>1</v>
      </c>
      <c r="L346" s="6"/>
    </row>
    <row r="347" spans="2:12" ht="13.5">
      <c r="B347" s="31" t="s">
        <v>281</v>
      </c>
      <c r="C347" s="30" t="s">
        <v>324</v>
      </c>
      <c r="D347" s="44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6">
        <v>0</v>
      </c>
      <c r="L347" s="6"/>
    </row>
    <row r="348" spans="2:12" ht="13.5">
      <c r="B348" s="31" t="s">
        <v>283</v>
      </c>
      <c r="C348" s="30" t="s">
        <v>325</v>
      </c>
      <c r="D348" s="44">
        <v>0.020039159022166846</v>
      </c>
      <c r="E348" s="39">
        <v>0.49121021567224726</v>
      </c>
      <c r="F348" s="39">
        <v>0.0629274437885158</v>
      </c>
      <c r="G348" s="39">
        <v>0.03849972269118965</v>
      </c>
      <c r="H348" s="39">
        <v>0.06314432260536618</v>
      </c>
      <c r="I348" s="39">
        <v>0.0006047061754715142</v>
      </c>
      <c r="J348" s="39">
        <v>0.3235744300450427</v>
      </c>
      <c r="K348" s="46">
        <v>1</v>
      </c>
      <c r="L348" s="6"/>
    </row>
    <row r="349" spans="2:12" ht="13.5">
      <c r="B349" s="31" t="s">
        <v>285</v>
      </c>
      <c r="C349" s="30" t="s">
        <v>326</v>
      </c>
      <c r="D349" s="44">
        <v>0.016429175490403604</v>
      </c>
      <c r="E349" s="39">
        <v>0.6895839684997617</v>
      </c>
      <c r="F349" s="39">
        <v>0.05813676639345525</v>
      </c>
      <c r="G349" s="39">
        <v>0.02080850062462135</v>
      </c>
      <c r="H349" s="39">
        <v>0.037223251408873795</v>
      </c>
      <c r="I349" s="39">
        <v>0.00027190831353493815</v>
      </c>
      <c r="J349" s="39">
        <v>0.1775464292693494</v>
      </c>
      <c r="K349" s="46">
        <v>1</v>
      </c>
      <c r="L349" s="6"/>
    </row>
    <row r="350" spans="2:12" ht="13.5">
      <c r="B350" s="31" t="s">
        <v>287</v>
      </c>
      <c r="C350" s="30" t="s">
        <v>193</v>
      </c>
      <c r="D350" s="44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6">
        <v>0</v>
      </c>
      <c r="L350" s="6"/>
    </row>
    <row r="351" spans="2:12" ht="13.5">
      <c r="B351" s="31" t="s">
        <v>289</v>
      </c>
      <c r="C351" s="30" t="s">
        <v>327</v>
      </c>
      <c r="D351" s="44">
        <v>0.0011721180774030941</v>
      </c>
      <c r="E351" s="39">
        <v>0.3958183553848913</v>
      </c>
      <c r="F351" s="39">
        <v>0.3394992196476151</v>
      </c>
      <c r="G351" s="39">
        <v>0.006556298597382369</v>
      </c>
      <c r="H351" s="39">
        <v>0.015847755196322935</v>
      </c>
      <c r="I351" s="39">
        <v>0.000961125718933583</v>
      </c>
      <c r="J351" s="39">
        <v>0.2401451273774518</v>
      </c>
      <c r="K351" s="46">
        <v>1</v>
      </c>
      <c r="L351" s="6"/>
    </row>
    <row r="352" spans="2:12" ht="13.5">
      <c r="B352" s="31" t="s">
        <v>291</v>
      </c>
      <c r="C352" s="30" t="s">
        <v>328</v>
      </c>
      <c r="D352" s="44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46">
        <v>0</v>
      </c>
      <c r="L352" s="6"/>
    </row>
    <row r="353" spans="2:12" ht="13.5">
      <c r="B353" s="31" t="s">
        <v>293</v>
      </c>
      <c r="C353" s="30" t="s">
        <v>199</v>
      </c>
      <c r="D353" s="44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46">
        <v>0</v>
      </c>
      <c r="L353" s="6"/>
    </row>
    <row r="354" spans="2:12" ht="13.5">
      <c r="B354" s="31" t="s">
        <v>295</v>
      </c>
      <c r="C354" s="30" t="s">
        <v>329</v>
      </c>
      <c r="D354" s="44">
        <v>0.012083420515584196</v>
      </c>
      <c r="E354" s="39">
        <v>0.32047707953645077</v>
      </c>
      <c r="F354" s="39">
        <v>0.09839228227222827</v>
      </c>
      <c r="G354" s="39">
        <v>0.07239561377443683</v>
      </c>
      <c r="H354" s="39">
        <v>0.17407126953284618</v>
      </c>
      <c r="I354" s="39">
        <v>0.0005751875006730689</v>
      </c>
      <c r="J354" s="39">
        <v>0.3220051468677808</v>
      </c>
      <c r="K354" s="46">
        <v>1</v>
      </c>
      <c r="L354" s="6"/>
    </row>
    <row r="355" spans="2:12" ht="13.5">
      <c r="B355" s="31" t="s">
        <v>297</v>
      </c>
      <c r="C355" s="30" t="s">
        <v>330</v>
      </c>
      <c r="D355" s="44">
        <v>0.29892655476718855</v>
      </c>
      <c r="E355" s="39">
        <v>0.6630156402737938</v>
      </c>
      <c r="F355" s="39">
        <v>0.01964706845066379</v>
      </c>
      <c r="G355" s="39">
        <v>0.001440603649233785</v>
      </c>
      <c r="H355" s="39">
        <v>0.0025259140051645287</v>
      </c>
      <c r="I355" s="39">
        <v>1.2373874704039487E-05</v>
      </c>
      <c r="J355" s="39">
        <v>0.01443184497925144</v>
      </c>
      <c r="K355" s="46">
        <v>1</v>
      </c>
      <c r="L355" s="6"/>
    </row>
    <row r="356" spans="2:12" ht="13.5">
      <c r="B356" s="31" t="s">
        <v>299</v>
      </c>
      <c r="C356" s="30" t="s">
        <v>208</v>
      </c>
      <c r="D356" s="44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6">
        <v>0</v>
      </c>
      <c r="L356" s="6"/>
    </row>
    <row r="357" spans="2:12" ht="13.5">
      <c r="B357" s="37" t="s">
        <v>301</v>
      </c>
      <c r="C357" s="34" t="s">
        <v>209</v>
      </c>
      <c r="D357" s="48">
        <v>0.013798319270434107</v>
      </c>
      <c r="E357" s="49">
        <v>0.24309509875994345</v>
      </c>
      <c r="F357" s="49">
        <v>0.045277185149395306</v>
      </c>
      <c r="G357" s="49">
        <v>0.08282391132048315</v>
      </c>
      <c r="H357" s="49">
        <v>0.11087859538655187</v>
      </c>
      <c r="I357" s="49">
        <v>0.0012255793480230508</v>
      </c>
      <c r="J357" s="49">
        <v>0.502901310765169</v>
      </c>
      <c r="K357" s="50">
        <v>1</v>
      </c>
      <c r="L357" s="6"/>
    </row>
    <row r="358" spans="2:12" ht="14.25" thickBot="1">
      <c r="B358" s="32"/>
      <c r="C358" s="33" t="s">
        <v>332</v>
      </c>
      <c r="D358" s="45">
        <v>0.022684633633873845</v>
      </c>
      <c r="E358" s="41">
        <v>0.3540787945528813</v>
      </c>
      <c r="F358" s="41">
        <v>0.05801563574249021</v>
      </c>
      <c r="G358" s="41">
        <v>0.0495698421072402</v>
      </c>
      <c r="H358" s="41">
        <v>0.21661505140906265</v>
      </c>
      <c r="I358" s="41">
        <v>0.0029360082022704802</v>
      </c>
      <c r="J358" s="41">
        <v>0.29610003435218135</v>
      </c>
      <c r="K358" s="47">
        <v>1</v>
      </c>
      <c r="L358" s="6"/>
    </row>
    <row r="359" spans="2:12" ht="13.5">
      <c r="B359" s="51"/>
      <c r="C359" s="184"/>
      <c r="D359" s="51"/>
      <c r="E359" s="51"/>
      <c r="F359" s="51"/>
      <c r="G359" s="51"/>
      <c r="H359" s="51"/>
      <c r="I359" s="51"/>
      <c r="J359" s="51"/>
      <c r="K359" s="51"/>
      <c r="L359" s="6"/>
    </row>
    <row r="360" spans="2:12" ht="13.5">
      <c r="B360" s="51"/>
      <c r="C360" s="184"/>
      <c r="D360" s="51"/>
      <c r="E360" s="51"/>
      <c r="F360" s="51"/>
      <c r="G360" s="51"/>
      <c r="H360" s="51"/>
      <c r="I360" s="51"/>
      <c r="J360" s="51"/>
      <c r="K360" s="51"/>
      <c r="L360" s="6"/>
    </row>
  </sheetData>
  <printOptions/>
  <pageMargins left="0.75" right="0.75" top="0.48" bottom="0.78" header="0.35" footer="0.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2008-06-12T01:29:42Z</cp:lastPrinted>
  <dcterms:created xsi:type="dcterms:W3CDTF">2005-03-09T05:24:11Z</dcterms:created>
  <dcterms:modified xsi:type="dcterms:W3CDTF">2008-06-12T01:33:27Z</dcterms:modified>
  <cp:category/>
  <cp:version/>
  <cp:contentType/>
  <cp:contentStatus/>
</cp:coreProperties>
</file>