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5法非適下水\"/>
    </mc:Choice>
  </mc:AlternateContent>
  <workbookProtection workbookPassword="B319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<sst xmlns="http://schemas.openxmlformats.org/spreadsheetml/2006/main" count="240" uniqueCount="125">
  <si>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</si>
  <si>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</si>
  <si>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</si>
  <si>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</si>
  <si>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</si>
  <si>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</si>
  <si>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</si>
  <si>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</si>
  <si>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</si>
  <si>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</si>
  <si>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</si>
  <si>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</si>
  <si>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</si>
  <si>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</si>
  <si>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</si>
  <si>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</si>
  <si>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</si>
  <si>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</si>
  <si>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</si>
  <si>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</si>
  <si>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</si>
  <si>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</si>
  <si>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</si>
  <si>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</si>
  <si>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</si>
  <si>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</si>
  <si>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</si>
  <si>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</si>
  <si>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</si>
  <si>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</si>
  <si>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</si>
  <si>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</si>
  <si>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</si>
  <si>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</si>
  <si>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</si>
  <si>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</si>
  <si>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</si>
  <si>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</si>
  <si>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</si>
  <si>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</si>
  <si>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</si>
  <si>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</si>
  <si>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</si>
  <si>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</si>
  <si>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</si>
  <si>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</si>
  <si>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</si>
  <si>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</si>
  <si>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</si>
  <si>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</si>
  <si>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</si>
  <si>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</si>
  <si>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</si>
  <si>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</si>
  <si>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</si>
  <si>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</si>
  <si>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</si>
  <si>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</si>
  <si>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</si>
  <si>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</si>
  <si>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</si>
  <si>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</si>
  <si>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</si>
  <si>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</si>
  <si>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</si>
  <si>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</si>
  <si>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</si>
  <si>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</si>
  <si>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</si>
  <si>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</si>
  <si>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</si>
  <si>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</si>
  <si>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</si>
  <si>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</si>
  <si>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</si>
  <si>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</si>
  <si>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</si>
  <si>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</si>
  <si>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</si>
  <si>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</si>
  <si>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</si>
  <si>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</si>
  <si>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</si>
  <si>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</si>
  <si>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</si>
  <si>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</si>
  <si>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</si>
  <si>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</si>
  <si>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</si>
  <si>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</si>
  <si>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</si>
  <si>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</si>
  <si>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</si>
  <si>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</si>
  <si>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</si>
  <si>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</si>
  <si>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</si>
  <si>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</si>
  <si>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</si>
  <si>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</si>
  <si>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</si>
  <si>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</si>
  <si>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</si>
  <si>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</si>
  <si>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</si>
  <si>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</si>
  <si>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</si>
  <si>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</si>
  <si>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</si>
  <si>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海陽町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</si>
  <si>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</si>
  <si>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</si>
  <si>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</si>
  <si>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</si>
  <si>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</si>
  <si>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</si>
  <si>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</si>
  <si>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</si>
  <si>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</si>
  <si>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</si>
  <si>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</si>
  <si>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平成１４年から供用を開始している。処理区は１処理区である。経営については、一般会計からの繰入金に依存している状況である。工事は完了しており、今後加入者の増加が見込まれないため、経費の節減に努めていく。</t>
    <rPh sb="1" eb="3">
      <t>ヘイセイ</t>
    </rPh>
    <rPh sb="5" eb="6">
      <t>ネン</t>
    </rPh>
    <rPh sb="8" eb="10">
      <t>キョウヨウ</t>
    </rPh>
    <rPh sb="11" eb="13">
      <t>カイシ</t>
    </rPh>
    <rPh sb="18" eb="20">
      <t>ショリ</t>
    </rPh>
    <rPh sb="20" eb="21">
      <t>ク</t>
    </rPh>
    <rPh sb="23" eb="25">
      <t>ショリ</t>
    </rPh>
    <rPh sb="25" eb="26">
      <t>ク</t>
    </rPh>
    <rPh sb="30" eb="32">
      <t>ケイエイ</t>
    </rPh>
    <rPh sb="38" eb="40">
      <t>イッパン</t>
    </rPh>
    <rPh sb="40" eb="42">
      <t>カイケイ</t>
    </rPh>
    <rPh sb="45" eb="48">
      <t>クリイレキン</t>
    </rPh>
    <rPh sb="49" eb="51">
      <t>イゾン</t>
    </rPh>
    <rPh sb="55" eb="57">
      <t>ジョウキョウ</t>
    </rPh>
    <rPh sb="61" eb="63">
      <t>コウジ</t>
    </rPh>
    <rPh sb="64" eb="66">
      <t>カンリョウ</t>
    </rPh>
    <rPh sb="71" eb="73">
      <t>コンゴ</t>
    </rPh>
    <rPh sb="73" eb="76">
      <t>カニュウシャ</t>
    </rPh>
    <rPh sb="77" eb="79">
      <t>ゾウカ</t>
    </rPh>
    <rPh sb="80" eb="82">
      <t>ミコ</t>
    </rPh>
    <rPh sb="89" eb="91">
      <t>ケイヒ</t>
    </rPh>
    <rPh sb="92" eb="94">
      <t>セツゲン</t>
    </rPh>
    <rPh sb="95" eb="96">
      <t>ツト</t>
    </rPh>
    <phoneticPr fontId="4"/>
  </si>
  <si>
    <t>　下水道管の更新には至っていないが、施設の老朽化による修繕が発生し、随時対応している。長寿命化対策など、中長期的な修繕計画の策定が必要である。</t>
    <rPh sb="1" eb="4">
      <t>ゲスイドウ</t>
    </rPh>
    <rPh sb="4" eb="5">
      <t>カン</t>
    </rPh>
    <rPh sb="6" eb="8">
      <t>コウシン</t>
    </rPh>
    <rPh sb="10" eb="11">
      <t>イタ</t>
    </rPh>
    <rPh sb="18" eb="20">
      <t>シセツ</t>
    </rPh>
    <rPh sb="21" eb="24">
      <t>ロウキュウカ</t>
    </rPh>
    <rPh sb="27" eb="29">
      <t>シュウゼン</t>
    </rPh>
    <rPh sb="30" eb="32">
      <t>ハッセイ</t>
    </rPh>
    <rPh sb="34" eb="36">
      <t>ズイジ</t>
    </rPh>
    <rPh sb="36" eb="38">
      <t>タイオウ</t>
    </rPh>
    <rPh sb="43" eb="47">
      <t>チョウジュミョウカ</t>
    </rPh>
    <rPh sb="47" eb="49">
      <t>タイサク</t>
    </rPh>
    <rPh sb="52" eb="56">
      <t>チュウチョウキテキ</t>
    </rPh>
    <rPh sb="57" eb="59">
      <t>シュウゼン</t>
    </rPh>
    <rPh sb="59" eb="61">
      <t>ケイカク</t>
    </rPh>
    <rPh sb="62" eb="64">
      <t>サクテイ</t>
    </rPh>
    <rPh sb="65" eb="67">
      <t>ヒツヨウ</t>
    </rPh>
    <phoneticPr fontId="4"/>
  </si>
  <si>
    <t>　修繕計画を策定することにより、費用の平均化を図るなど、計画的な経営に努める。</t>
    <rPh sb="1" eb="3">
      <t>シュウゼン</t>
    </rPh>
    <rPh sb="3" eb="5">
      <t>ケイカク</t>
    </rPh>
    <rPh sb="6" eb="8">
      <t>サクテイ</t>
    </rPh>
    <rPh sb="16" eb="18">
      <t>ヒヨウ</t>
    </rPh>
    <rPh sb="19" eb="21">
      <t>ヘイキン</t>
    </rPh>
    <rPh sb="21" eb="22">
      <t>カ</t>
    </rPh>
    <rPh sb="23" eb="24">
      <t>ハカ</t>
    </rPh>
    <rPh sb="28" eb="31">
      <t>ケイカクテキ</t>
    </rPh>
    <rPh sb="32" eb="34">
      <t>ケイエイ</t>
    </rPh>
    <rPh sb="35" eb="36">
      <t>ツト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</si>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</sst>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6623456"/>
        <c:axId val="-72662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0.31</c:v>
                </c:pt>
                <c:pt idx="3">
                  <c:v>0.1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6623456"/>
        <c:axId val="-726622912"/>
      </c:lineChart>
      <c:dateAx>
        <c:axId val="-72662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726622912"/>
        <c:crosses val="autoZero"/>
        <c:auto val="1"/>
        <c:lblOffset val="100"/>
        <c:baseTimeUnit val="years"/>
      </c:dateAx>
      <c:valAx>
        <c:axId val="-72662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72662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50.52</c:v>
                </c:pt>
                <c:pt idx="1">
                  <c:v>45.36</c:v>
                </c:pt>
                <c:pt idx="2">
                  <c:v>44.33</c:v>
                </c:pt>
                <c:pt idx="3">
                  <c:v>44.33</c:v>
                </c:pt>
                <c:pt idx="4">
                  <c:v>44.33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885808"/>
        <c:axId val="-58888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31.37</c:v>
                </c:pt>
                <c:pt idx="2">
                  <c:v>29.86</c:v>
                </c:pt>
                <c:pt idx="3">
                  <c:v>29.28</c:v>
                </c:pt>
                <c:pt idx="4">
                  <c:v>29.4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8885808"/>
        <c:axId val="-588888528"/>
      </c:lineChart>
      <c:dateAx>
        <c:axId val="-58888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8888528"/>
        <c:crosses val="autoZero"/>
        <c:auto val="1"/>
        <c:lblOffset val="100"/>
        <c:baseTimeUnit val="years"/>
      </c:dateAx>
      <c:valAx>
        <c:axId val="-58888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888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99.39</c:v>
                </c:pt>
                <c:pt idx="1">
                  <c:v>99.38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887984"/>
        <c:axId val="-58888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67.38</c:v>
                </c:pt>
                <c:pt idx="2">
                  <c:v>65.95</c:v>
                </c:pt>
                <c:pt idx="3">
                  <c:v>66.819999999999993</c:v>
                </c:pt>
                <c:pt idx="4">
                  <c:v>63.77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8887984"/>
        <c:axId val="-588885264"/>
      </c:lineChart>
      <c:dateAx>
        <c:axId val="-58888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8885264"/>
        <c:crosses val="autoZero"/>
        <c:auto val="1"/>
        <c:lblOffset val="100"/>
        <c:baseTimeUnit val="years"/>
      </c:dateAx>
      <c:valAx>
        <c:axId val="-58888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888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101.22</c:v>
                </c:pt>
                <c:pt idx="1">
                  <c:v>103.3</c:v>
                </c:pt>
                <c:pt idx="2">
                  <c:v>104.62</c:v>
                </c:pt>
                <c:pt idx="3">
                  <c:v>101.86</c:v>
                </c:pt>
                <c:pt idx="4">
                  <c:v>93.13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7153968"/>
        <c:axId val="-72715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7153968"/>
        <c:axId val="-727157776"/>
      </c:lineChart>
      <c:dateAx>
        <c:axId val="-72715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727157776"/>
        <c:crosses val="autoZero"/>
        <c:auto val="1"/>
        <c:lblOffset val="100"/>
        <c:baseTimeUnit val="years"/>
      </c:dateAx>
      <c:valAx>
        <c:axId val="-72715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72715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9415600"/>
        <c:axId val="-58941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9415600"/>
        <c:axId val="-589418864"/>
      </c:lineChart>
      <c:dateAx>
        <c:axId val="-58941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9418864"/>
        <c:crosses val="autoZero"/>
        <c:auto val="1"/>
        <c:lblOffset val="100"/>
        <c:baseTimeUnit val="years"/>
      </c:dateAx>
      <c:valAx>
        <c:axId val="-58941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941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9410704"/>
        <c:axId val="-58942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9410704"/>
        <c:axId val="-589421040"/>
      </c:lineChart>
      <c:dateAx>
        <c:axId val="-58941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9421040"/>
        <c:crosses val="autoZero"/>
        <c:auto val="1"/>
        <c:lblOffset val="100"/>
        <c:baseTimeUnit val="years"/>
      </c:dateAx>
      <c:valAx>
        <c:axId val="-58942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941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9410160"/>
        <c:axId val="-58941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9410160"/>
        <c:axId val="-589419952"/>
      </c:lineChart>
      <c:dateAx>
        <c:axId val="-58941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9419952"/>
        <c:crosses val="autoZero"/>
        <c:auto val="1"/>
        <c:lblOffset val="100"/>
        <c:baseTimeUnit val="years"/>
      </c:dateAx>
      <c:valAx>
        <c:axId val="-58941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941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9412336"/>
        <c:axId val="-58942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9412336"/>
        <c:axId val="-589424304"/>
      </c:lineChart>
      <c:dateAx>
        <c:axId val="-58941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9424304"/>
        <c:crosses val="autoZero"/>
        <c:auto val="1"/>
        <c:lblOffset val="100"/>
        <c:baseTimeUnit val="years"/>
      </c:dateAx>
      <c:valAx>
        <c:axId val="-58942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941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9423760"/>
        <c:axId val="-58942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1716.47</c:v>
                </c:pt>
                <c:pt idx="2">
                  <c:v>1741.94</c:v>
                </c:pt>
                <c:pt idx="3">
                  <c:v>1451.54</c:v>
                </c:pt>
                <c:pt idx="4">
                  <c:v>1700.42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9423760"/>
        <c:axId val="-589422672"/>
      </c:lineChart>
      <c:dateAx>
        <c:axId val="-58942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9422672"/>
        <c:crosses val="autoZero"/>
        <c:auto val="1"/>
        <c:lblOffset val="100"/>
        <c:baseTimeUnit val="years"/>
      </c:dateAx>
      <c:valAx>
        <c:axId val="-58942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942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31.21</c:v>
                </c:pt>
                <c:pt idx="1">
                  <c:v>43</c:v>
                </c:pt>
                <c:pt idx="2">
                  <c:v>37.68</c:v>
                </c:pt>
                <c:pt idx="3">
                  <c:v>30.91</c:v>
                </c:pt>
                <c:pt idx="4">
                  <c:v>34.96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9419408"/>
        <c:axId val="-58941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35.049999999999997</c:v>
                </c:pt>
                <c:pt idx="2">
                  <c:v>33.86</c:v>
                </c:pt>
                <c:pt idx="3">
                  <c:v>33.58</c:v>
                </c:pt>
                <c:pt idx="4">
                  <c:v>34.51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9419408"/>
        <c:axId val="-589416144"/>
      </c:lineChart>
      <c:dateAx>
        <c:axId val="-58941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9416144"/>
        <c:crosses val="autoZero"/>
        <c:auto val="1"/>
        <c:lblOffset val="100"/>
        <c:baseTimeUnit val="years"/>
      </c:dateAx>
      <c:valAx>
        <c:axId val="-58941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941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305.19</c:v>
                </c:pt>
                <c:pt idx="1">
                  <c:v>259.04000000000002</c:v>
                </c:pt>
                <c:pt idx="2">
                  <c:v>283.63</c:v>
                </c:pt>
                <c:pt idx="3">
                  <c:v>340.02</c:v>
                </c:pt>
                <c:pt idx="4">
                  <c:v>305.39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893424"/>
        <c:axId val="-58889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463.38</c:v>
                </c:pt>
                <c:pt idx="2">
                  <c:v>510.15</c:v>
                </c:pt>
                <c:pt idx="3">
                  <c:v>514.39</c:v>
                </c:pt>
                <c:pt idx="4">
                  <c:v>476.11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8893424"/>
        <c:axId val="-588892880"/>
      </c:lineChart>
      <c:dateAx>
        <c:axId val="-58889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88892880"/>
        <c:crosses val="autoZero"/>
        <c:auto val="1"/>
        <c:lblOffset val="100"/>
        <c:baseTimeUnit val="years"/>
      </c:dateAx>
      <c:valAx>
        <c:axId val="-58889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8889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徳島県　海陽町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H3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9851</v>
      </c>
      <c r="AM8" s="50"/>
      <c r="AN8" s="50"/>
      <c r="AO8" s="50"/>
      <c r="AP8" s="50"/>
      <c r="AQ8" s="50"/>
      <c r="AR8" s="50"/>
      <c r="AS8" s="50"/>
      <c r="AT8" s="45">
        <f>データ!T6</f>
        <v>327.64999999999998</v>
      </c>
      <c r="AU8" s="45"/>
      <c r="AV8" s="45"/>
      <c r="AW8" s="45"/>
      <c r="AX8" s="45"/>
      <c r="AY8" s="45"/>
      <c r="AZ8" s="45"/>
      <c r="BA8" s="45"/>
      <c r="BB8" s="45">
        <f>データ!U6</f>
        <v>30.07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1.51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1990</v>
      </c>
      <c r="AE10" s="50"/>
      <c r="AF10" s="50"/>
      <c r="AG10" s="50"/>
      <c r="AH10" s="50"/>
      <c r="AI10" s="50"/>
      <c r="AJ10" s="50"/>
      <c r="AK10" s="2"/>
      <c r="AL10" s="50">
        <f>データ!V6</f>
        <v>148</v>
      </c>
      <c r="AM10" s="50"/>
      <c r="AN10" s="50"/>
      <c r="AO10" s="50"/>
      <c r="AP10" s="50"/>
      <c r="AQ10" s="50"/>
      <c r="AR10" s="50"/>
      <c r="AS10" s="50"/>
      <c r="AT10" s="45">
        <f>データ!W6</f>
        <v>7.0000000000000007E-2</v>
      </c>
      <c r="AU10" s="45"/>
      <c r="AV10" s="45"/>
      <c r="AW10" s="45"/>
      <c r="AX10" s="45"/>
      <c r="AY10" s="45"/>
      <c r="AZ10" s="45"/>
      <c r="BA10" s="45"/>
      <c r="BB10" s="45">
        <f>データ!X6</f>
        <v>2114.29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1.51</v>
      </c>
      <c r="Q6" s="34">
        <f t="shared" si="3"/>
        <v>100</v>
      </c>
      <c r="R6" s="34">
        <f t="shared" si="3"/>
        <v>1990</v>
      </c>
      <c r="S6" s="34">
        <f t="shared" si="3"/>
        <v>9851</v>
      </c>
      <c r="T6" s="34">
        <f t="shared" si="3"/>
        <v>327.64999999999998</v>
      </c>
      <c r="U6" s="34">
        <f t="shared" si="3"/>
        <v>30.07</v>
      </c>
      <c r="V6" s="34">
        <f t="shared" si="3"/>
        <v>148</v>
      </c>
      <c r="W6" s="34">
        <f t="shared" si="3"/>
        <v>7.0000000000000007E-2</v>
      </c>
      <c r="X6" s="34">
        <f t="shared" si="3"/>
        <v>2114.29</v>
      </c>
      <c r="Y6" s="35">
        <f>IF(Y7="",NA(),Y7)</f>
        <v>101.22</v>
      </c>
      <c r="Z6" s="35">
        <f t="shared" ref="Z6:AH6" si="4">IF(Z7="",NA(),Z7)</f>
        <v>103.3</v>
      </c>
      <c r="AA6" s="35">
        <f t="shared" si="4"/>
        <v>104.62</v>
      </c>
      <c r="AB6" s="35">
        <f t="shared" si="4"/>
        <v>101.86</v>
      </c>
      <c r="AC6" s="35">
        <f t="shared" si="4"/>
        <v>93.13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1665.33</v>
      </c>
      <c r="BL6" s="35">
        <f t="shared" si="7"/>
        <v>1716.47</v>
      </c>
      <c r="BM6" s="35">
        <f t="shared" si="7"/>
        <v>1741.94</v>
      </c>
      <c r="BN6" s="35">
        <f t="shared" si="7"/>
        <v>1451.54</v>
      </c>
      <c r="BO6" s="35">
        <f t="shared" si="7"/>
        <v>1700.42</v>
      </c>
      <c r="BP6" s="34" t="str">
        <f>IF(BP7="","",IF(BP7="-","【-】","【"&amp;SUBSTITUTE(TEXT(BP7,"#,##0.00"),"-","△")&amp;"】"))</f>
        <v>【985.48】</v>
      </c>
      <c r="BQ6" s="35">
        <f>IF(BQ7="",NA(),BQ7)</f>
        <v>31.21</v>
      </c>
      <c r="BR6" s="35">
        <f t="shared" ref="BR6:BZ6" si="8">IF(BR7="",NA(),BR7)</f>
        <v>43</v>
      </c>
      <c r="BS6" s="35">
        <f t="shared" si="8"/>
        <v>37.68</v>
      </c>
      <c r="BT6" s="35">
        <f t="shared" si="8"/>
        <v>30.91</v>
      </c>
      <c r="BU6" s="35">
        <f t="shared" si="8"/>
        <v>34.96</v>
      </c>
      <c r="BV6" s="35">
        <f t="shared" si="8"/>
        <v>37.92</v>
      </c>
      <c r="BW6" s="35">
        <f t="shared" si="8"/>
        <v>35.049999999999997</v>
      </c>
      <c r="BX6" s="35">
        <f t="shared" si="8"/>
        <v>33.86</v>
      </c>
      <c r="BY6" s="35">
        <f t="shared" si="8"/>
        <v>33.58</v>
      </c>
      <c r="BZ6" s="35">
        <f t="shared" si="8"/>
        <v>34.51</v>
      </c>
      <c r="CA6" s="34" t="str">
        <f>IF(CA7="","",IF(CA7="-","【-】","【"&amp;SUBSTITUTE(TEXT(CA7,"#,##0.00"),"-","△")&amp;"】"))</f>
        <v>【45.38】</v>
      </c>
      <c r="CB6" s="35">
        <f>IF(CB7="",NA(),CB7)</f>
        <v>305.19</v>
      </c>
      <c r="CC6" s="35">
        <f t="shared" ref="CC6:CK6" si="9">IF(CC7="",NA(),CC7)</f>
        <v>259.04000000000002</v>
      </c>
      <c r="CD6" s="35">
        <f t="shared" si="9"/>
        <v>283.63</v>
      </c>
      <c r="CE6" s="35">
        <f t="shared" si="9"/>
        <v>340.02</v>
      </c>
      <c r="CF6" s="35">
        <f t="shared" si="9"/>
        <v>305.39</v>
      </c>
      <c r="CG6" s="35">
        <f t="shared" si="9"/>
        <v>438.71</v>
      </c>
      <c r="CH6" s="35">
        <f t="shared" si="9"/>
        <v>463.38</v>
      </c>
      <c r="CI6" s="35">
        <f t="shared" si="9"/>
        <v>510.15</v>
      </c>
      <c r="CJ6" s="35">
        <f t="shared" si="9"/>
        <v>514.39</v>
      </c>
      <c r="CK6" s="35">
        <f t="shared" si="9"/>
        <v>476.11</v>
      </c>
      <c r="CL6" s="34" t="str">
        <f>IF(CL7="","",IF(CL7="-","【-】","【"&amp;SUBSTITUTE(TEXT(CL7,"#,##0.00"),"-","△")&amp;"】"))</f>
        <v>【377.04】</v>
      </c>
      <c r="CM6" s="35">
        <f>IF(CM7="",NA(),CM7)</f>
        <v>50.52</v>
      </c>
      <c r="CN6" s="35">
        <f t="shared" ref="CN6:CV6" si="10">IF(CN7="",NA(),CN7)</f>
        <v>45.36</v>
      </c>
      <c r="CO6" s="35">
        <f t="shared" si="10"/>
        <v>44.33</v>
      </c>
      <c r="CP6" s="35">
        <f t="shared" si="10"/>
        <v>44.33</v>
      </c>
      <c r="CQ6" s="35">
        <f t="shared" si="10"/>
        <v>44.33</v>
      </c>
      <c r="CR6" s="35">
        <f t="shared" si="10"/>
        <v>33.81</v>
      </c>
      <c r="CS6" s="35">
        <f t="shared" si="10"/>
        <v>31.37</v>
      </c>
      <c r="CT6" s="35">
        <f t="shared" si="10"/>
        <v>29.86</v>
      </c>
      <c r="CU6" s="35">
        <f t="shared" si="10"/>
        <v>29.28</v>
      </c>
      <c r="CV6" s="35">
        <f t="shared" si="10"/>
        <v>29.4</v>
      </c>
      <c r="CW6" s="34" t="str">
        <f>IF(CW7="","",IF(CW7="-","【-】","【"&amp;SUBSTITUTE(TEXT(CW7,"#,##0.00"),"-","△")&amp;"】"))</f>
        <v>【34.15】</v>
      </c>
      <c r="CX6" s="35">
        <f>IF(CX7="",NA(),CX7)</f>
        <v>99.39</v>
      </c>
      <c r="CY6" s="35">
        <f t="shared" ref="CY6:DG6" si="11">IF(CY7="",NA(),CY7)</f>
        <v>99.38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68.7</v>
      </c>
      <c r="DD6" s="35">
        <f t="shared" si="11"/>
        <v>67.38</v>
      </c>
      <c r="DE6" s="35">
        <f t="shared" si="11"/>
        <v>65.95</v>
      </c>
      <c r="DF6" s="35">
        <f t="shared" si="11"/>
        <v>66.819999999999993</v>
      </c>
      <c r="DG6" s="35">
        <f t="shared" si="11"/>
        <v>63.77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0.25</v>
      </c>
      <c r="EL6" s="35">
        <f t="shared" si="14"/>
        <v>0.31</v>
      </c>
      <c r="EM6" s="35">
        <f t="shared" si="14"/>
        <v>0.1</v>
      </c>
      <c r="EN6" s="34">
        <f t="shared" si="14"/>
        <v>0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363880</v>
      </c>
      <c r="D7" s="37">
        <v>47</v>
      </c>
      <c r="E7" s="37">
        <v>17</v>
      </c>
      <c r="F7" s="37">
        <v>6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1.51</v>
      </c>
      <c r="Q7" s="38">
        <v>100</v>
      </c>
      <c r="R7" s="38">
        <v>1990</v>
      </c>
      <c r="S7" s="38">
        <v>9851</v>
      </c>
      <c r="T7" s="38">
        <v>327.64999999999998</v>
      </c>
      <c r="U7" s="38">
        <v>30.07</v>
      </c>
      <c r="V7" s="38">
        <v>148</v>
      </c>
      <c r="W7" s="38">
        <v>7.0000000000000007E-2</v>
      </c>
      <c r="X7" s="38">
        <v>2114.29</v>
      </c>
      <c r="Y7" s="38">
        <v>101.22</v>
      </c>
      <c r="Z7" s="38">
        <v>103.3</v>
      </c>
      <c r="AA7" s="38">
        <v>104.62</v>
      </c>
      <c r="AB7" s="38">
        <v>101.86</v>
      </c>
      <c r="AC7" s="38">
        <v>93.13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1665.33</v>
      </c>
      <c r="BL7" s="38">
        <v>1716.47</v>
      </c>
      <c r="BM7" s="38">
        <v>1741.94</v>
      </c>
      <c r="BN7" s="38">
        <v>1451.54</v>
      </c>
      <c r="BO7" s="38">
        <v>1700.42</v>
      </c>
      <c r="BP7" s="38">
        <v>985.48</v>
      </c>
      <c r="BQ7" s="38">
        <v>31.21</v>
      </c>
      <c r="BR7" s="38">
        <v>43</v>
      </c>
      <c r="BS7" s="38">
        <v>37.68</v>
      </c>
      <c r="BT7" s="38">
        <v>30.91</v>
      </c>
      <c r="BU7" s="38">
        <v>34.96</v>
      </c>
      <c r="BV7" s="38">
        <v>37.92</v>
      </c>
      <c r="BW7" s="38">
        <v>35.049999999999997</v>
      </c>
      <c r="BX7" s="38">
        <v>33.86</v>
      </c>
      <c r="BY7" s="38">
        <v>33.58</v>
      </c>
      <c r="BZ7" s="38">
        <v>34.51</v>
      </c>
      <c r="CA7" s="38">
        <v>45.38</v>
      </c>
      <c r="CB7" s="38">
        <v>305.19</v>
      </c>
      <c r="CC7" s="38">
        <v>259.04000000000002</v>
      </c>
      <c r="CD7" s="38">
        <v>283.63</v>
      </c>
      <c r="CE7" s="38">
        <v>340.02</v>
      </c>
      <c r="CF7" s="38">
        <v>305.39</v>
      </c>
      <c r="CG7" s="38">
        <v>438.71</v>
      </c>
      <c r="CH7" s="38">
        <v>463.38</v>
      </c>
      <c r="CI7" s="38">
        <v>510.15</v>
      </c>
      <c r="CJ7" s="38">
        <v>514.39</v>
      </c>
      <c r="CK7" s="38">
        <v>476.11</v>
      </c>
      <c r="CL7" s="38">
        <v>377.04</v>
      </c>
      <c r="CM7" s="38">
        <v>50.52</v>
      </c>
      <c r="CN7" s="38">
        <v>45.36</v>
      </c>
      <c r="CO7" s="38">
        <v>44.33</v>
      </c>
      <c r="CP7" s="38">
        <v>44.33</v>
      </c>
      <c r="CQ7" s="38">
        <v>44.33</v>
      </c>
      <c r="CR7" s="38">
        <v>33.81</v>
      </c>
      <c r="CS7" s="38">
        <v>31.37</v>
      </c>
      <c r="CT7" s="38">
        <v>29.86</v>
      </c>
      <c r="CU7" s="38">
        <v>29.28</v>
      </c>
      <c r="CV7" s="38">
        <v>29.4</v>
      </c>
      <c r="CW7" s="38">
        <v>34.15</v>
      </c>
      <c r="CX7" s="38">
        <v>99.39</v>
      </c>
      <c r="CY7" s="38">
        <v>99.38</v>
      </c>
      <c r="CZ7" s="38">
        <v>100</v>
      </c>
      <c r="DA7" s="38">
        <v>100</v>
      </c>
      <c r="DB7" s="38">
        <v>100</v>
      </c>
      <c r="DC7" s="38">
        <v>68.7</v>
      </c>
      <c r="DD7" s="38">
        <v>67.38</v>
      </c>
      <c r="DE7" s="38">
        <v>65.95</v>
      </c>
      <c r="DF7" s="38">
        <v>66.819999999999993</v>
      </c>
      <c r="DG7" s="38">
        <v>63.77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0.25</v>
      </c>
      <c r="EL7" s="38">
        <v>0.31</v>
      </c>
      <c r="EM7" s="38">
        <v>0.1</v>
      </c>
      <c r="EN7" s="38">
        <v>0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2017-12-25T02:36:20Z</dcterms:created>
  <dcterms:modified xsi:type="dcterms:W3CDTF">2018-02-09T02:32:40Z</dcterms:modified>
  <cp:category/>
</cp:coreProperties>
</file>