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7(H29)\Ｉ_地方債\04 平成29年度地方債担当（研修生下席）\②平成29年度後期（宮本）\01_地方公営企業\15 平成28年度決算「経営比較分析表」の分析等\04 市町村→県\05法非適下水\"/>
    </mc:Choice>
  </mc:AlternateContent>
  <workbookProtection workbookPassword="B319" lockStructure="1"/>
  <bookViews>
    <workbookView xWindow="0" yWindow="0" windowWidth="28800" windowHeight="1245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<sst xmlns="http://schemas.openxmlformats.org/spreadsheetml/2006/main" count="240" uniqueCount="126">
  <si>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</si>
  <si>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</si>
  <si>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</si>
  <si>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</si>
  <si>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</si>
  <si>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</si>
  <si>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</si>
  <si>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</si>
  <si>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</si>
  <si>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</si>
  <si>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</si>
  <si>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</si>
  <si>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</si>
  <si>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</si>
  <si>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</si>
  <si>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</si>
  <si>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</si>
  <si>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</si>
  <si>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</si>
  <si>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</si>
  <si>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</si>
  <si>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</si>
  <si>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</si>
  <si>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</si>
  <si>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</si>
  <si>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</si>
  <si>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</si>
  <si>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</si>
  <si>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</si>
  <si>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</si>
  <si>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</si>
  <si>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</si>
  <si>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</si>
  <si>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</si>
  <si>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</si>
  <si>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</si>
  <si>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</si>
  <si>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</si>
  <si>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</si>
  <si>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</si>
  <si>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</si>
  <si>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</si>
  <si>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</si>
  <si>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</si>
  <si>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</si>
  <si>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</si>
  <si>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</si>
  <si>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</si>
  <si>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</si>
  <si>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</si>
  <si>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</si>
  <si>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</si>
  <si>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</si>
  <si>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</si>
  <si>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</si>
  <si>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</si>
  <si>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</si>
  <si>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</si>
  <si>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</si>
  <si>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</si>
  <si>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</si>
  <si>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</si>
  <si>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</si>
  <si>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</si>
  <si>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</si>
  <si>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</si>
  <si>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</si>
  <si>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</si>
  <si>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</si>
  <si>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</si>
  <si>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</si>
  <si>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</si>
  <si>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</si>
  <si>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</si>
  <si>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</si>
  <si>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</si>
  <si>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</si>
  <si>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</si>
  <si>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</si>
  <si>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</si>
  <si>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</si>
  <si>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</si>
  <si>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</si>
  <si>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</si>
  <si>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</si>
  <si>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</si>
  <si>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</si>
  <si>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</si>
  <si>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</si>
  <si>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</si>
  <si>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</si>
  <si>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</si>
  <si>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</si>
  <si>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</si>
  <si>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</si>
  <si>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</si>
  <si>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</si>
  <si>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</si>
  <si>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</si>
  <si>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</si>
  <si>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</si>
  <si>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</si>
  <si>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</si>
  <si>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</si>
  <si>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</si>
  <si>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</si>
  <si>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</si>
  <si>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</si>
  <si>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</si>
  <si>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</si>
  <si>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上板町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</si>
  <si>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</si>
  <si>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</si>
  <si>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</si>
  <si>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</si>
  <si>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</si>
  <si>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</si>
  <si>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</si>
  <si>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</si>
  <si>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</si>
  <si>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</si>
  <si>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</si>
  <si>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処理施設については日常点検を適正に行っており、随時修繕を行いながら機材及び管路の延命に努めている。</t>
    <rPh sb="1" eb="3">
      <t>ショリ</t>
    </rPh>
    <rPh sb="3" eb="5">
      <t>シセツ</t>
    </rPh>
    <rPh sb="10" eb="12">
      <t>ニチジョウ</t>
    </rPh>
    <rPh sb="12" eb="14">
      <t>テンケン</t>
    </rPh>
    <rPh sb="24" eb="26">
      <t>ズイジ</t>
    </rPh>
    <rPh sb="26" eb="28">
      <t>シュウゼン</t>
    </rPh>
    <rPh sb="29" eb="30">
      <t>オコナ</t>
    </rPh>
    <rPh sb="34" eb="36">
      <t>キザイ</t>
    </rPh>
    <rPh sb="36" eb="37">
      <t>オヨ</t>
    </rPh>
    <rPh sb="38" eb="40">
      <t>カンロ</t>
    </rPh>
    <rPh sb="41" eb="43">
      <t>エンメイ</t>
    </rPh>
    <rPh sb="44" eb="45">
      <t>ツト</t>
    </rPh>
    <phoneticPr fontId="7"/>
  </si>
  <si>
    <t>　今後は料金の改定を行うとともに、料金の徴収率の向上に努め、収益的収支比率を向上させることによって、機材及び管路の改修を適宜に行う。　　　　　　　　　　</t>
    <rPh sb="1" eb="3">
      <t>コンゴ</t>
    </rPh>
    <rPh sb="4" eb="6">
      <t>リョウキン</t>
    </rPh>
    <rPh sb="7" eb="9">
      <t>カイテイ</t>
    </rPh>
    <rPh sb="10" eb="11">
      <t>オコナ</t>
    </rPh>
    <rPh sb="17" eb="19">
      <t>リョウキン</t>
    </rPh>
    <rPh sb="20" eb="23">
      <t>チョウシュウリツ</t>
    </rPh>
    <rPh sb="24" eb="26">
      <t>コウジョウ</t>
    </rPh>
    <rPh sb="27" eb="28">
      <t>ツト</t>
    </rPh>
    <rPh sb="30" eb="33">
      <t>シュウエキテキ</t>
    </rPh>
    <rPh sb="33" eb="35">
      <t>シュウシ</t>
    </rPh>
    <rPh sb="35" eb="37">
      <t>ヒリツ</t>
    </rPh>
    <rPh sb="38" eb="40">
      <t>コウジョウ</t>
    </rPh>
    <rPh sb="50" eb="53">
      <t>キザイオヨ</t>
    </rPh>
    <rPh sb="54" eb="56">
      <t>カンロ</t>
    </rPh>
    <rPh sb="57" eb="59">
      <t>カイシュウ</t>
    </rPh>
    <rPh sb="60" eb="62">
      <t>テキギ</t>
    </rPh>
    <rPh sb="63" eb="64">
      <t>オコナ</t>
    </rPh>
    <phoneticPr fontId="7"/>
  </si>
  <si>
    <t>非設置</t>
    <rPh sb="0" eb="1">
      <t>ヒ</t>
    </rPh>
    <rPh sb="1" eb="3">
      <t>セッチ</t>
    </rPh>
    <phoneticPr fontId="4"/>
  </si>
  <si>
    <t>　処理区内の施設への接続率が高いので、汚水処理原価が比較的安いために全般的に健全に経営できている。</t>
    <rPh sb="1" eb="3">
      <t>ショリ</t>
    </rPh>
    <rPh sb="3" eb="5">
      <t>クナイ</t>
    </rPh>
    <rPh sb="6" eb="8">
      <t>シセツ</t>
    </rPh>
    <rPh sb="10" eb="12">
      <t>セツゾク</t>
    </rPh>
    <rPh sb="12" eb="13">
      <t>リツ</t>
    </rPh>
    <rPh sb="14" eb="15">
      <t>タカ</t>
    </rPh>
    <rPh sb="19" eb="21">
      <t>オスイ</t>
    </rPh>
    <rPh sb="21" eb="23">
      <t>ショリ</t>
    </rPh>
    <rPh sb="23" eb="25">
      <t>ゲンカ</t>
    </rPh>
    <rPh sb="26" eb="29">
      <t>ヒカクテキ</t>
    </rPh>
    <rPh sb="29" eb="30">
      <t>ヤス</t>
    </rPh>
    <rPh sb="34" eb="37">
      <t>ゼンパンテキ</t>
    </rPh>
    <rPh sb="38" eb="40">
      <t>ケンゼン</t>
    </rPh>
    <rPh sb="41" eb="43">
      <t>ケイエイ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</si>
</sst>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21744"/>
        <c:axId val="38782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821744"/>
        <c:axId val="387822288"/>
      </c:lineChart>
      <c:dateAx>
        <c:axId val="387821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7822288"/>
        <c:crosses val="autoZero"/>
        <c:auto val="1"/>
        <c:lblOffset val="100"/>
        <c:baseTimeUnit val="years"/>
      </c:dateAx>
      <c:valAx>
        <c:axId val="38782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7821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56.48</c:v>
                </c:pt>
                <c:pt idx="1">
                  <c:v>56.88</c:v>
                </c:pt>
                <c:pt idx="2">
                  <c:v>54.66</c:v>
                </c:pt>
                <c:pt idx="3">
                  <c:v>56.68</c:v>
                </c:pt>
                <c:pt idx="4">
                  <c:v>55.67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743408"/>
        <c:axId val="52875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43408"/>
        <c:axId val="528756464"/>
      </c:lineChart>
      <c:dateAx>
        <c:axId val="52874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8756464"/>
        <c:crosses val="autoZero"/>
        <c:auto val="1"/>
        <c:lblOffset val="100"/>
        <c:baseTimeUnit val="years"/>
      </c:dateAx>
      <c:valAx>
        <c:axId val="52875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74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89.29</c:v>
                </c:pt>
                <c:pt idx="1">
                  <c:v>89.69</c:v>
                </c:pt>
                <c:pt idx="2">
                  <c:v>90.83</c:v>
                </c:pt>
                <c:pt idx="3">
                  <c:v>90.74</c:v>
                </c:pt>
                <c:pt idx="4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748848"/>
        <c:axId val="52875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48848"/>
        <c:axId val="528754288"/>
      </c:lineChart>
      <c:dateAx>
        <c:axId val="52874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8754288"/>
        <c:crosses val="autoZero"/>
        <c:auto val="1"/>
        <c:lblOffset val="100"/>
        <c:baseTimeUnit val="years"/>
      </c:dateAx>
      <c:valAx>
        <c:axId val="52875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74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94.59</c:v>
                </c:pt>
                <c:pt idx="1">
                  <c:v>93.25</c:v>
                </c:pt>
                <c:pt idx="2">
                  <c:v>92.65</c:v>
                </c:pt>
                <c:pt idx="3">
                  <c:v>91.94</c:v>
                </c:pt>
                <c:pt idx="4">
                  <c:v>93.65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484432"/>
        <c:axId val="36848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484432"/>
        <c:axId val="368486608"/>
      </c:lineChart>
      <c:dateAx>
        <c:axId val="36848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8486608"/>
        <c:crosses val="autoZero"/>
        <c:auto val="1"/>
        <c:lblOffset val="100"/>
        <c:baseTimeUnit val="years"/>
      </c:dateAx>
      <c:valAx>
        <c:axId val="36848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848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99136"/>
        <c:axId val="52779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99136"/>
        <c:axId val="527798048"/>
      </c:lineChart>
      <c:dateAx>
        <c:axId val="52779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798048"/>
        <c:crosses val="autoZero"/>
        <c:auto val="1"/>
        <c:lblOffset val="100"/>
        <c:baseTimeUnit val="years"/>
      </c:dateAx>
      <c:valAx>
        <c:axId val="52779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9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98592"/>
        <c:axId val="52780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98592"/>
        <c:axId val="527802400"/>
      </c:lineChart>
      <c:dateAx>
        <c:axId val="5277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802400"/>
        <c:crosses val="autoZero"/>
        <c:auto val="1"/>
        <c:lblOffset val="100"/>
        <c:baseTimeUnit val="years"/>
      </c:dateAx>
      <c:valAx>
        <c:axId val="52780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89888"/>
        <c:axId val="52779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89888"/>
        <c:axId val="527796960"/>
      </c:lineChart>
      <c:dateAx>
        <c:axId val="52778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796960"/>
        <c:crosses val="autoZero"/>
        <c:auto val="1"/>
        <c:lblOffset val="100"/>
        <c:baseTimeUnit val="years"/>
      </c:dateAx>
      <c:valAx>
        <c:axId val="52779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8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99680"/>
        <c:axId val="5278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99680"/>
        <c:axId val="527800224"/>
      </c:lineChart>
      <c:dateAx>
        <c:axId val="52779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800224"/>
        <c:crosses val="autoZero"/>
        <c:auto val="1"/>
        <c:lblOffset val="100"/>
        <c:baseTimeUnit val="years"/>
      </c:dateAx>
      <c:valAx>
        <c:axId val="5278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9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88256"/>
        <c:axId val="52779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88256"/>
        <c:axId val="527792064"/>
      </c:lineChart>
      <c:dateAx>
        <c:axId val="527788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7792064"/>
        <c:crosses val="autoZero"/>
        <c:auto val="1"/>
        <c:lblOffset val="100"/>
        <c:baseTimeUnit val="years"/>
      </c:dateAx>
      <c:valAx>
        <c:axId val="52779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88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86.31</c:v>
                </c:pt>
                <c:pt idx="1">
                  <c:v>82.23</c:v>
                </c:pt>
                <c:pt idx="2">
                  <c:v>81.02</c:v>
                </c:pt>
                <c:pt idx="3">
                  <c:v>78.98</c:v>
                </c:pt>
                <c:pt idx="4">
                  <c:v>54.4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787168"/>
        <c:axId val="52874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87168"/>
        <c:axId val="528742320"/>
      </c:lineChart>
      <c:dateAx>
        <c:axId val="52778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8742320"/>
        <c:crosses val="autoZero"/>
        <c:auto val="1"/>
        <c:lblOffset val="100"/>
        <c:baseTimeUnit val="years"/>
      </c:dateAx>
      <c:valAx>
        <c:axId val="52874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778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91.84</c:v>
                </c:pt>
                <c:pt idx="1">
                  <c:v>96.05</c:v>
                </c:pt>
                <c:pt idx="2">
                  <c:v>103.75</c:v>
                </c:pt>
                <c:pt idx="3">
                  <c:v>102.31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751024"/>
        <c:axId val="52875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51024"/>
        <c:axId val="528755920"/>
      </c:lineChart>
      <c:dateAx>
        <c:axId val="52875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8755920"/>
        <c:crosses val="autoZero"/>
        <c:auto val="1"/>
        <c:lblOffset val="100"/>
        <c:baseTimeUnit val="years"/>
      </c:dateAx>
      <c:valAx>
        <c:axId val="52875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2875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45" sqref="BL45:BZ4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徳島県　上板町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12337</v>
      </c>
      <c r="AM8" s="67"/>
      <c r="AN8" s="67"/>
      <c r="AO8" s="67"/>
      <c r="AP8" s="67"/>
      <c r="AQ8" s="67"/>
      <c r="AR8" s="67"/>
      <c r="AS8" s="67"/>
      <c r="AT8" s="66">
        <f>データ!T6</f>
        <v>34.58</v>
      </c>
      <c r="AU8" s="66"/>
      <c r="AV8" s="66"/>
      <c r="AW8" s="66"/>
      <c r="AX8" s="66"/>
      <c r="AY8" s="66"/>
      <c r="AZ8" s="66"/>
      <c r="BA8" s="66"/>
      <c r="BB8" s="66">
        <f>データ!U6</f>
        <v>356.77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8.83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2060</v>
      </c>
      <c r="AE10" s="67"/>
      <c r="AF10" s="67"/>
      <c r="AG10" s="67"/>
      <c r="AH10" s="67"/>
      <c r="AI10" s="67"/>
      <c r="AJ10" s="67"/>
      <c r="AK10" s="2"/>
      <c r="AL10" s="67">
        <f>データ!V6</f>
        <v>1087</v>
      </c>
      <c r="AM10" s="67"/>
      <c r="AN10" s="67"/>
      <c r="AO10" s="67"/>
      <c r="AP10" s="67"/>
      <c r="AQ10" s="67"/>
      <c r="AR10" s="67"/>
      <c r="AS10" s="67"/>
      <c r="AT10" s="66">
        <f>データ!W6</f>
        <v>0.59</v>
      </c>
      <c r="AU10" s="66"/>
      <c r="AV10" s="66"/>
      <c r="AW10" s="66"/>
      <c r="AX10" s="66"/>
      <c r="AY10" s="66"/>
      <c r="AZ10" s="66"/>
      <c r="BA10" s="66"/>
      <c r="BB10" s="66">
        <f>データ!X6</f>
        <v>1842.37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364053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徳島県　上板町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8.83</v>
      </c>
      <c r="Q6" s="34">
        <f t="shared" si="3"/>
        <v>100</v>
      </c>
      <c r="R6" s="34">
        <f t="shared" si="3"/>
        <v>2060</v>
      </c>
      <c r="S6" s="34">
        <f t="shared" si="3"/>
        <v>12337</v>
      </c>
      <c r="T6" s="34">
        <f t="shared" si="3"/>
        <v>34.58</v>
      </c>
      <c r="U6" s="34">
        <f t="shared" si="3"/>
        <v>356.77</v>
      </c>
      <c r="V6" s="34">
        <f t="shared" si="3"/>
        <v>1087</v>
      </c>
      <c r="W6" s="34">
        <f t="shared" si="3"/>
        <v>0.59</v>
      </c>
      <c r="X6" s="34">
        <f t="shared" si="3"/>
        <v>1842.37</v>
      </c>
      <c r="Y6" s="35">
        <f>IF(Y7="",NA(),Y7)</f>
        <v>94.59</v>
      </c>
      <c r="Z6" s="35">
        <f t="shared" ref="Z6:AH6" si="4">IF(Z7="",NA(),Z7)</f>
        <v>93.25</v>
      </c>
      <c r="AA6" s="35">
        <f t="shared" si="4"/>
        <v>92.65</v>
      </c>
      <c r="AB6" s="35">
        <f t="shared" si="4"/>
        <v>91.94</v>
      </c>
      <c r="AC6" s="35">
        <f t="shared" si="4"/>
        <v>93.65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86.31</v>
      </c>
      <c r="BR6" s="35">
        <f t="shared" ref="BR6:BZ6" si="8">IF(BR7="",NA(),BR7)</f>
        <v>82.23</v>
      </c>
      <c r="BS6" s="35">
        <f t="shared" si="8"/>
        <v>81.02</v>
      </c>
      <c r="BT6" s="35">
        <f t="shared" si="8"/>
        <v>78.98</v>
      </c>
      <c r="BU6" s="35">
        <f t="shared" si="8"/>
        <v>54.4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91.84</v>
      </c>
      <c r="CC6" s="35">
        <f t="shared" ref="CC6:CK6" si="9">IF(CC7="",NA(),CC7)</f>
        <v>96.05</v>
      </c>
      <c r="CD6" s="35">
        <f t="shared" si="9"/>
        <v>103.75</v>
      </c>
      <c r="CE6" s="35">
        <f t="shared" si="9"/>
        <v>102.31</v>
      </c>
      <c r="CF6" s="35">
        <f t="shared" si="9"/>
        <v>150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56.48</v>
      </c>
      <c r="CN6" s="35">
        <f t="shared" ref="CN6:CV6" si="10">IF(CN7="",NA(),CN7)</f>
        <v>56.88</v>
      </c>
      <c r="CO6" s="35">
        <f t="shared" si="10"/>
        <v>54.66</v>
      </c>
      <c r="CP6" s="35">
        <f t="shared" si="10"/>
        <v>56.68</v>
      </c>
      <c r="CQ6" s="35">
        <f t="shared" si="10"/>
        <v>55.67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89.29</v>
      </c>
      <c r="CY6" s="35">
        <f t="shared" ref="CY6:DG6" si="11">IF(CY7="",NA(),CY7)</f>
        <v>89.69</v>
      </c>
      <c r="CZ6" s="35">
        <f t="shared" si="11"/>
        <v>90.83</v>
      </c>
      <c r="DA6" s="35">
        <f t="shared" si="11"/>
        <v>90.74</v>
      </c>
      <c r="DB6" s="35">
        <f t="shared" si="11"/>
        <v>92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364053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8.83</v>
      </c>
      <c r="Q7" s="38">
        <v>100</v>
      </c>
      <c r="R7" s="38">
        <v>2060</v>
      </c>
      <c r="S7" s="38">
        <v>12337</v>
      </c>
      <c r="T7" s="38">
        <v>34.58</v>
      </c>
      <c r="U7" s="38">
        <v>356.77</v>
      </c>
      <c r="V7" s="38">
        <v>1087</v>
      </c>
      <c r="W7" s="38">
        <v>0.59</v>
      </c>
      <c r="X7" s="38">
        <v>1842.37</v>
      </c>
      <c r="Y7" s="38">
        <v>94.59</v>
      </c>
      <c r="Z7" s="38">
        <v>93.25</v>
      </c>
      <c r="AA7" s="38">
        <v>92.65</v>
      </c>
      <c r="AB7" s="38">
        <v>91.94</v>
      </c>
      <c r="AC7" s="38">
        <v>93.65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974.93</v>
      </c>
      <c r="BP7" s="38">
        <v>914.53</v>
      </c>
      <c r="BQ7" s="38">
        <v>86.31</v>
      </c>
      <c r="BR7" s="38">
        <v>82.23</v>
      </c>
      <c r="BS7" s="38">
        <v>81.02</v>
      </c>
      <c r="BT7" s="38">
        <v>78.98</v>
      </c>
      <c r="BU7" s="38">
        <v>54.4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55.32</v>
      </c>
      <c r="CA7" s="38">
        <v>55.73</v>
      </c>
      <c r="CB7" s="38">
        <v>91.84</v>
      </c>
      <c r="CC7" s="38">
        <v>96.05</v>
      </c>
      <c r="CD7" s="38">
        <v>103.75</v>
      </c>
      <c r="CE7" s="38">
        <v>102.31</v>
      </c>
      <c r="CF7" s="38">
        <v>150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283.17</v>
      </c>
      <c r="CL7" s="38">
        <v>276.77999999999997</v>
      </c>
      <c r="CM7" s="38">
        <v>56.48</v>
      </c>
      <c r="CN7" s="38">
        <v>56.88</v>
      </c>
      <c r="CO7" s="38">
        <v>54.66</v>
      </c>
      <c r="CP7" s="38">
        <v>56.68</v>
      </c>
      <c r="CQ7" s="38">
        <v>55.67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60.65</v>
      </c>
      <c r="CW7" s="38">
        <v>59.15</v>
      </c>
      <c r="CX7" s="38">
        <v>89.29</v>
      </c>
      <c r="CY7" s="38">
        <v>89.69</v>
      </c>
      <c r="CZ7" s="38">
        <v>90.83</v>
      </c>
      <c r="DA7" s="38">
        <v>90.74</v>
      </c>
      <c r="DB7" s="38">
        <v>92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2018-02-22T00:08:00Z</cp:lastPrinted>
  <dcterms:created xsi:type="dcterms:W3CDTF">2017-12-25T02:32:29Z</dcterms:created>
  <dcterms:modified xsi:type="dcterms:W3CDTF">2018-02-22T00:08:02Z</dcterms:modified>
  <cp:category/>
</cp:coreProperties>
</file>