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0" yWindow="0" windowWidth="16005" windowHeight="8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<sst xmlns="http://schemas.openxmlformats.org/spreadsheetml/2006/main" count="240" uniqueCount="126">
  <si>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</si>
  <si>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</si>
  <si>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</si>
  <si>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</si>
  <si>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</si>
  <si>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</si>
  <si>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</si>
  <si>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</si>
  <si>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</si>
  <si>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</si>
  <si>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</si>
  <si>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</si>
  <si>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</si>
  <si>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</si>
  <si>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</si>
  <si>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</si>
  <si>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</si>
  <si>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</si>
  <si>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</si>
  <si>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</si>
  <si>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</si>
  <si>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</si>
  <si>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</si>
  <si>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</si>
  <si>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</si>
  <si>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</si>
  <si>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</si>
  <si>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</si>
  <si>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</si>
  <si>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</si>
  <si>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</si>
  <si>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</si>
  <si>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</si>
  <si>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</si>
  <si>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</si>
  <si>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</si>
  <si>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</si>
  <si>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</si>
  <si>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</si>
  <si>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</si>
  <si>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</si>
  <si>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</si>
  <si>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</si>
  <si>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</si>
  <si>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</si>
  <si>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</si>
  <si>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</si>
  <si>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</si>
  <si>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</si>
  <si>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</si>
  <si>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</si>
  <si>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</si>
  <si>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</si>
  <si>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</si>
  <si>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</si>
  <si>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</si>
  <si>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</si>
  <si>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</si>
  <si>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</si>
  <si>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</si>
  <si>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</si>
  <si>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</si>
  <si>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</si>
  <si>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</si>
  <si>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</si>
  <si>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</si>
  <si>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</si>
  <si>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</si>
  <si>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</si>
  <si>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</si>
  <si>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</si>
  <si>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</si>
  <si>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</si>
  <si>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</si>
  <si>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</si>
  <si>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</si>
  <si>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</si>
  <si>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</si>
  <si>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</si>
  <si>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</si>
  <si>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</si>
  <si>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</si>
  <si>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</si>
  <si>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</si>
  <si>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</si>
  <si>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</si>
  <si>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</si>
  <si>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</si>
  <si>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</si>
  <si>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</si>
  <si>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</si>
  <si>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</si>
  <si>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</si>
  <si>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</si>
  <si>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</si>
  <si>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</si>
  <si>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</si>
  <si>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</si>
  <si>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</si>
  <si>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</si>
  <si>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</si>
  <si>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</si>
  <si>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</si>
  <si>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</si>
  <si>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</si>
  <si>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</si>
  <si>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</si>
  <si>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</si>
  <si>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</si>
  <si>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</si>
  <si>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勝浦町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</si>
  <si>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</si>
  <si>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</si>
  <si>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</si>
  <si>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</si>
  <si>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</si>
  <si>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</si>
  <si>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</si>
  <si>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</si>
  <si>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</si>
  <si>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</si>
  <si>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</si>
  <si>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状態については、ここ数年の機能強化事業による工事費や施設等のトラブル対応費、老朽化に伴う修繕費の増加により悪化してきている。また、本施設建設から約２２年が経過しており今後も施設等の老朽化に伴う修繕費等の増加が見込まれる。
  そのような中、安定的な経営に向かうためには、加入率の向上が不可欠であるが、今後、処理区域内人口の減少が予測されるため、使用料の増額や汚水処理原価をさらに下げる方策も検討していかなければならない。</t>
    <rPh sb="1" eb="3">
      <t>ケイエイ</t>
    </rPh>
    <rPh sb="3" eb="5">
      <t>ジョウタイ</t>
    </rPh>
    <rPh sb="13" eb="15">
      <t>スウネン</t>
    </rPh>
    <rPh sb="16" eb="18">
      <t>キノウ</t>
    </rPh>
    <rPh sb="18" eb="20">
      <t>キョウカ</t>
    </rPh>
    <rPh sb="20" eb="22">
      <t>ジギョウ</t>
    </rPh>
    <rPh sb="25" eb="28">
      <t>コウジヒ</t>
    </rPh>
    <rPh sb="29" eb="31">
      <t>シセツ</t>
    </rPh>
    <rPh sb="31" eb="32">
      <t>トウ</t>
    </rPh>
    <rPh sb="37" eb="39">
      <t>タイオウ</t>
    </rPh>
    <rPh sb="39" eb="40">
      <t>ヒ</t>
    </rPh>
    <rPh sb="41" eb="44">
      <t>ロウキュウカ</t>
    </rPh>
    <rPh sb="45" eb="46">
      <t>トモナ</t>
    </rPh>
    <rPh sb="47" eb="50">
      <t>シュウゼンヒ</t>
    </rPh>
    <rPh sb="51" eb="53">
      <t>ゾウカ</t>
    </rPh>
    <rPh sb="56" eb="58">
      <t>アッカ</t>
    </rPh>
    <rPh sb="68" eb="69">
      <t>ホン</t>
    </rPh>
    <rPh sb="69" eb="71">
      <t>シセツ</t>
    </rPh>
    <rPh sb="71" eb="73">
      <t>ケンセツ</t>
    </rPh>
    <rPh sb="75" eb="76">
      <t>ヤク</t>
    </rPh>
    <rPh sb="78" eb="79">
      <t>ネン</t>
    </rPh>
    <rPh sb="80" eb="82">
      <t>ケイカ</t>
    </rPh>
    <rPh sb="86" eb="88">
      <t>コンゴ</t>
    </rPh>
    <rPh sb="89" eb="91">
      <t>シセツ</t>
    </rPh>
    <rPh sb="91" eb="92">
      <t>トウ</t>
    </rPh>
    <rPh sb="93" eb="96">
      <t>ロウキュウカ</t>
    </rPh>
    <rPh sb="97" eb="98">
      <t>トモナ</t>
    </rPh>
    <rPh sb="99" eb="102">
      <t>シュウゼンヒ</t>
    </rPh>
    <rPh sb="102" eb="103">
      <t>トウ</t>
    </rPh>
    <rPh sb="104" eb="106">
      <t>ゾウカ</t>
    </rPh>
    <rPh sb="107" eb="109">
      <t>ミコ</t>
    </rPh>
    <rPh sb="121" eb="122">
      <t>ナカ</t>
    </rPh>
    <rPh sb="123" eb="126">
      <t>アンテイテキ</t>
    </rPh>
    <rPh sb="127" eb="129">
      <t>ケイエイ</t>
    </rPh>
    <rPh sb="130" eb="131">
      <t>ム</t>
    </rPh>
    <rPh sb="138" eb="141">
      <t>カニュウリツ</t>
    </rPh>
    <rPh sb="142" eb="144">
      <t>コウジョウ</t>
    </rPh>
    <rPh sb="145" eb="148">
      <t>フカケツ</t>
    </rPh>
    <rPh sb="153" eb="155">
      <t>コンゴ</t>
    </rPh>
    <rPh sb="156" eb="158">
      <t>ショリ</t>
    </rPh>
    <rPh sb="158" eb="161">
      <t>クイキナイ</t>
    </rPh>
    <rPh sb="161" eb="163">
      <t>ジンコウ</t>
    </rPh>
    <rPh sb="164" eb="166">
      <t>ゲンショウ</t>
    </rPh>
    <rPh sb="167" eb="169">
      <t>ヨソク</t>
    </rPh>
    <rPh sb="175" eb="178">
      <t>シヨウリョウ</t>
    </rPh>
    <rPh sb="179" eb="181">
      <t>ゾウガク</t>
    </rPh>
    <rPh sb="198" eb="200">
      <t>ケントウ</t>
    </rPh>
    <phoneticPr fontId="4"/>
  </si>
  <si>
    <t>　本町の汚水処理について、経営の健全性を示す収益的収支比率は平成２４年度から約44％～58％の間で推移し依然と低迷した状態であり、経営改善に向けた取り組みが必要である。水洗化率も平成２４年度からほぼ横ばいであり、全国平均値に比べると低くなっており農業集落排水施設への接続率が低い状態が続いている。
　また、経費回収率や施設利用率は全国平均より若干上回っているものの、平成２４年度から比較すると横ばいから減少傾向となっているためこれらについても改善に向けた取り組みが必要である。
　今後について、処理区域内人口の減少に伴う料金収入の減額が予想されるため汚水処理原価をさらに下げる方策や使用料の増額を検討する必要があり経営改善に向け取り組んでいく。</t>
    <rPh sb="1" eb="3">
      <t>ホンチョウ</t>
    </rPh>
    <rPh sb="4" eb="6">
      <t>オスイ</t>
    </rPh>
    <rPh sb="6" eb="8">
      <t>ショリ</t>
    </rPh>
    <rPh sb="13" eb="15">
      <t>ケイエイ</t>
    </rPh>
    <rPh sb="16" eb="19">
      <t>ケンゼンセイ</t>
    </rPh>
    <rPh sb="20" eb="21">
      <t>シメ</t>
    </rPh>
    <rPh sb="22" eb="25">
      <t>シュウエキテキ</t>
    </rPh>
    <rPh sb="25" eb="27">
      <t>シュウシ</t>
    </rPh>
    <rPh sb="27" eb="29">
      <t>ヒリツ</t>
    </rPh>
    <rPh sb="30" eb="32">
      <t>ヘイセイ</t>
    </rPh>
    <rPh sb="34" eb="36">
      <t>ネンド</t>
    </rPh>
    <rPh sb="38" eb="39">
      <t>ヤク</t>
    </rPh>
    <rPh sb="47" eb="48">
      <t>アイダ</t>
    </rPh>
    <rPh sb="49" eb="51">
      <t>スイイ</t>
    </rPh>
    <rPh sb="52" eb="54">
      <t>イゼン</t>
    </rPh>
    <rPh sb="55" eb="57">
      <t>テイメイ</t>
    </rPh>
    <rPh sb="59" eb="61">
      <t>ジョウタイ</t>
    </rPh>
    <rPh sb="65" eb="67">
      <t>ケイエイ</t>
    </rPh>
    <rPh sb="67" eb="69">
      <t>カイゼン</t>
    </rPh>
    <rPh sb="70" eb="71">
      <t>ム</t>
    </rPh>
    <rPh sb="73" eb="74">
      <t>ト</t>
    </rPh>
    <rPh sb="75" eb="76">
      <t>ク</t>
    </rPh>
    <rPh sb="78" eb="80">
      <t>ヒツヨウ</t>
    </rPh>
    <rPh sb="84" eb="87">
      <t>スイセンカ</t>
    </rPh>
    <rPh sb="87" eb="88">
      <t>リツ</t>
    </rPh>
    <rPh sb="89" eb="91">
      <t>ヘイセイ</t>
    </rPh>
    <rPh sb="93" eb="95">
      <t>ネンド</t>
    </rPh>
    <rPh sb="99" eb="100">
      <t>ヨコ</t>
    </rPh>
    <rPh sb="106" eb="108">
      <t>ゼンコク</t>
    </rPh>
    <rPh sb="108" eb="111">
      <t>ヘイキンチ</t>
    </rPh>
    <rPh sb="112" eb="113">
      <t>クラ</t>
    </rPh>
    <rPh sb="116" eb="117">
      <t>ヒク</t>
    </rPh>
    <rPh sb="123" eb="125">
      <t>ノウギョウ</t>
    </rPh>
    <rPh sb="125" eb="127">
      <t>シュウラク</t>
    </rPh>
    <rPh sb="127" eb="129">
      <t>ハイスイ</t>
    </rPh>
    <rPh sb="129" eb="131">
      <t>シセツ</t>
    </rPh>
    <rPh sb="133" eb="135">
      <t>セツゾク</t>
    </rPh>
    <rPh sb="135" eb="136">
      <t>リツ</t>
    </rPh>
    <rPh sb="137" eb="138">
      <t>ヒク</t>
    </rPh>
    <rPh sb="139" eb="141">
      <t>ジョウタイ</t>
    </rPh>
    <rPh sb="142" eb="143">
      <t>ツヅ</t>
    </rPh>
    <rPh sb="153" eb="155">
      <t>ケイヒ</t>
    </rPh>
    <rPh sb="155" eb="158">
      <t>カイシュウリツ</t>
    </rPh>
    <rPh sb="159" eb="161">
      <t>シセツ</t>
    </rPh>
    <rPh sb="161" eb="164">
      <t>リヨウリツ</t>
    </rPh>
    <rPh sb="165" eb="167">
      <t>ゼンコク</t>
    </rPh>
    <rPh sb="167" eb="169">
      <t>ヘイキン</t>
    </rPh>
    <rPh sb="171" eb="173">
      <t>ジャッカン</t>
    </rPh>
    <rPh sb="173" eb="175">
      <t>ウワマワ</t>
    </rPh>
    <rPh sb="183" eb="185">
      <t>ヘイセイ</t>
    </rPh>
    <rPh sb="187" eb="189">
      <t>ネンド</t>
    </rPh>
    <rPh sb="191" eb="193">
      <t>ヒカク</t>
    </rPh>
    <rPh sb="196" eb="197">
      <t>ヨコ</t>
    </rPh>
    <rPh sb="201" eb="203">
      <t>ゲンショウ</t>
    </rPh>
    <rPh sb="203" eb="205">
      <t>ケイコウ</t>
    </rPh>
    <rPh sb="221" eb="223">
      <t>カイゼン</t>
    </rPh>
    <rPh sb="224" eb="225">
      <t>ム</t>
    </rPh>
    <rPh sb="227" eb="228">
      <t>ト</t>
    </rPh>
    <rPh sb="229" eb="230">
      <t>ク</t>
    </rPh>
    <rPh sb="232" eb="234">
      <t>ヒツヨウ</t>
    </rPh>
    <rPh sb="240" eb="242">
      <t>コンゴ</t>
    </rPh>
    <rPh sb="258" eb="259">
      <t>トモナ</t>
    </rPh>
    <rPh sb="260" eb="262">
      <t>リョウキン</t>
    </rPh>
    <rPh sb="262" eb="264">
      <t>シュウニュウ</t>
    </rPh>
    <rPh sb="265" eb="267">
      <t>ゲンガク</t>
    </rPh>
    <rPh sb="268" eb="270">
      <t>ヨソウ</t>
    </rPh>
    <rPh sb="275" eb="277">
      <t>オスイ</t>
    </rPh>
    <rPh sb="277" eb="279">
      <t>ショリ</t>
    </rPh>
    <rPh sb="279" eb="281">
      <t>ゲンカ</t>
    </rPh>
    <rPh sb="285" eb="286">
      <t>サ</t>
    </rPh>
    <rPh sb="288" eb="290">
      <t>ホウサク</t>
    </rPh>
    <rPh sb="291" eb="294">
      <t>シヨウリョウ</t>
    </rPh>
    <rPh sb="295" eb="297">
      <t>ゾウガク</t>
    </rPh>
    <rPh sb="298" eb="300">
      <t>ケントウ</t>
    </rPh>
    <rPh sb="307" eb="309">
      <t>ケイエイ</t>
    </rPh>
    <rPh sb="309" eb="311">
      <t>カイゼン</t>
    </rPh>
    <rPh sb="312" eb="313">
      <t>ム</t>
    </rPh>
    <rPh sb="314" eb="315">
      <t>ト</t>
    </rPh>
    <rPh sb="316" eb="317">
      <t>ク</t>
    </rPh>
    <phoneticPr fontId="4"/>
  </si>
  <si>
    <t>非設置</t>
    <rPh sb="0" eb="1">
      <t>ヒ</t>
    </rPh>
    <rPh sb="1" eb="3">
      <t>セッチ</t>
    </rPh>
    <phoneticPr fontId="4"/>
  </si>
  <si>
    <t>　平成２４年度から平成２７年度にかけて施設等の機能強化を実施してきたが、施設及び管路の保守点検が十分に行えておらず老朽化が進んでいる箇所もある。今後は、定期的な保守点検の実施について検討していく必要がある。</t>
    <rPh sb="1" eb="3">
      <t>ヘイセイ</t>
    </rPh>
    <rPh sb="5" eb="7">
      <t>ネンド</t>
    </rPh>
    <rPh sb="9" eb="11">
      <t>ヘイセイ</t>
    </rPh>
    <rPh sb="13" eb="15">
      <t>ネンド</t>
    </rPh>
    <rPh sb="19" eb="21">
      <t>シセツ</t>
    </rPh>
    <rPh sb="21" eb="22">
      <t>トウ</t>
    </rPh>
    <rPh sb="23" eb="25">
      <t>キノウ</t>
    </rPh>
    <rPh sb="25" eb="27">
      <t>キョウカ</t>
    </rPh>
    <rPh sb="28" eb="30">
      <t>ジッシ</t>
    </rPh>
    <rPh sb="36" eb="38">
      <t>シセツ</t>
    </rPh>
    <rPh sb="38" eb="39">
      <t>オヨ</t>
    </rPh>
    <rPh sb="40" eb="42">
      <t>カンロ</t>
    </rPh>
    <rPh sb="43" eb="45">
      <t>ホシュ</t>
    </rPh>
    <rPh sb="45" eb="47">
      <t>テンケン</t>
    </rPh>
    <rPh sb="48" eb="50">
      <t>ジュウブン</t>
    </rPh>
    <rPh sb="51" eb="52">
      <t>オコナ</t>
    </rPh>
    <rPh sb="57" eb="60">
      <t>ロウキュウカ</t>
    </rPh>
    <rPh sb="61" eb="62">
      <t>スス</t>
    </rPh>
    <rPh sb="66" eb="68">
      <t>カショ</t>
    </rPh>
    <rPh sb="72" eb="74">
      <t>コンゴ</t>
    </rPh>
    <rPh sb="76" eb="79">
      <t>テイキテキ</t>
    </rPh>
    <rPh sb="80" eb="82">
      <t>ホシュ</t>
    </rPh>
    <rPh sb="82" eb="84">
      <t>テンケン</t>
    </rPh>
    <rPh sb="85" eb="87">
      <t>ジッシ</t>
    </rPh>
    <rPh sb="91" eb="93">
      <t>ケントウ</t>
    </rPh>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</si>
</sst>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210720"/>
        <c:axId val="-902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0210720"/>
        <c:axId val="-90208544"/>
      </c:lineChart>
      <c:dateAx>
        <c:axId val="-90210720"/>
        <c:scaling>
          <c:orientation val="minMax"/>
        </c:scaling>
        <c:delete val="1"/>
        <c:axPos val="b"/>
        <c:numFmt formatCode="ge" sourceLinked="1"/>
        <c:majorTickMark val="none"/>
        <c:minorTickMark val="none"/>
        <c:tickLblPos val="none"/>
        <c:crossAx val="-90208544"/>
        <c:crosses val="autoZero"/>
        <c:auto val="1"/>
        <c:lblOffset val="100"/>
        <c:baseTimeUnit val="years"/>
      </c:dateAx>
      <c:valAx>
        <c:axId val="-902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64.44</c:v>
                </c:pt>
                <c:pt idx="1">
                  <c:v>64.81</c:v>
                </c:pt>
                <c:pt idx="2">
                  <c:v>64.069999999999993</c:v>
                </c:pt>
                <c:pt idx="3">
                  <c:v>61.85</c:v>
                </c:pt>
                <c:pt idx="4">
                  <c:v>62.22</c:v>
                </c:pt>
              </c:numCache>
            </c:numRef>
          </c:val>
        </c:ser>
        <c:dLbls>
          <c:showLegendKey val="0"/>
          <c:showVal val="0"/>
          <c:showCatName val="0"/>
          <c:showSerName val="0"/>
          <c:showPercent val="0"/>
          <c:showBubbleSize val="0"/>
        </c:dLbls>
        <c:gapWidth val="150"/>
        <c:axId val="-2131321712"/>
        <c:axId val="-213131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31321712"/>
        <c:axId val="-2131318448"/>
      </c:lineChart>
      <c:dateAx>
        <c:axId val="-2131321712"/>
        <c:scaling>
          <c:orientation val="minMax"/>
        </c:scaling>
        <c:delete val="1"/>
        <c:axPos val="b"/>
        <c:numFmt formatCode="ge" sourceLinked="1"/>
        <c:majorTickMark val="none"/>
        <c:minorTickMark val="none"/>
        <c:tickLblPos val="none"/>
        <c:crossAx val="-2131318448"/>
        <c:crosses val="autoZero"/>
        <c:auto val="1"/>
        <c:lblOffset val="100"/>
        <c:baseTimeUnit val="years"/>
      </c:dateAx>
      <c:valAx>
        <c:axId val="-213131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68.42</c:v>
                </c:pt>
                <c:pt idx="1">
                  <c:v>69.08</c:v>
                </c:pt>
                <c:pt idx="2">
                  <c:v>66.099999999999994</c:v>
                </c:pt>
                <c:pt idx="3">
                  <c:v>68.34</c:v>
                </c:pt>
                <c:pt idx="4">
                  <c:v>69.680000000000007</c:v>
                </c:pt>
              </c:numCache>
            </c:numRef>
          </c:val>
        </c:ser>
        <c:dLbls>
          <c:showLegendKey val="0"/>
          <c:showVal val="0"/>
          <c:showCatName val="0"/>
          <c:showSerName val="0"/>
          <c:showPercent val="0"/>
          <c:showBubbleSize val="0"/>
        </c:dLbls>
        <c:gapWidth val="150"/>
        <c:axId val="-2131324976"/>
        <c:axId val="-21313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31324976"/>
        <c:axId val="-2131322800"/>
      </c:lineChart>
      <c:dateAx>
        <c:axId val="-2131324976"/>
        <c:scaling>
          <c:orientation val="minMax"/>
        </c:scaling>
        <c:delete val="1"/>
        <c:axPos val="b"/>
        <c:numFmt formatCode="ge" sourceLinked="1"/>
        <c:majorTickMark val="none"/>
        <c:minorTickMark val="none"/>
        <c:tickLblPos val="none"/>
        <c:crossAx val="-2131322800"/>
        <c:crosses val="autoZero"/>
        <c:auto val="1"/>
        <c:lblOffset val="100"/>
        <c:baseTimeUnit val="years"/>
      </c:dateAx>
      <c:valAx>
        <c:axId val="-21313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58.98</c:v>
                </c:pt>
                <c:pt idx="1">
                  <c:v>47.07</c:v>
                </c:pt>
                <c:pt idx="2">
                  <c:v>46.43</c:v>
                </c:pt>
                <c:pt idx="3">
                  <c:v>47.93</c:v>
                </c:pt>
                <c:pt idx="4">
                  <c:v>44.41</c:v>
                </c:pt>
              </c:numCache>
            </c:numRef>
          </c:val>
        </c:ser>
        <c:dLbls>
          <c:showLegendKey val="0"/>
          <c:showVal val="0"/>
          <c:showCatName val="0"/>
          <c:showSerName val="0"/>
          <c:showPercent val="0"/>
          <c:showBubbleSize val="0"/>
        </c:dLbls>
        <c:gapWidth val="150"/>
        <c:axId val="-90206912"/>
        <c:axId val="-902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06912"/>
        <c:axId val="-90201472"/>
      </c:lineChart>
      <c:dateAx>
        <c:axId val="-90206912"/>
        <c:scaling>
          <c:orientation val="minMax"/>
        </c:scaling>
        <c:delete val="1"/>
        <c:axPos val="b"/>
        <c:numFmt formatCode="ge" sourceLinked="1"/>
        <c:majorTickMark val="none"/>
        <c:minorTickMark val="none"/>
        <c:tickLblPos val="none"/>
        <c:crossAx val="-90201472"/>
        <c:crosses val="autoZero"/>
        <c:auto val="1"/>
        <c:lblOffset val="100"/>
        <c:baseTimeUnit val="years"/>
      </c:dateAx>
      <c:valAx>
        <c:axId val="-902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908592"/>
        <c:axId val="-21319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908592"/>
        <c:axId val="-2131912400"/>
      </c:lineChart>
      <c:dateAx>
        <c:axId val="-2131908592"/>
        <c:scaling>
          <c:orientation val="minMax"/>
        </c:scaling>
        <c:delete val="1"/>
        <c:axPos val="b"/>
        <c:numFmt formatCode="ge" sourceLinked="1"/>
        <c:majorTickMark val="none"/>
        <c:minorTickMark val="none"/>
        <c:tickLblPos val="none"/>
        <c:crossAx val="-2131912400"/>
        <c:crosses val="autoZero"/>
        <c:auto val="1"/>
        <c:lblOffset val="100"/>
        <c:baseTimeUnit val="years"/>
      </c:dateAx>
      <c:valAx>
        <c:axId val="-21319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906416"/>
        <c:axId val="-213191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906416"/>
        <c:axId val="-2131916752"/>
      </c:lineChart>
      <c:dateAx>
        <c:axId val="-2131906416"/>
        <c:scaling>
          <c:orientation val="minMax"/>
        </c:scaling>
        <c:delete val="1"/>
        <c:axPos val="b"/>
        <c:numFmt formatCode="ge" sourceLinked="1"/>
        <c:majorTickMark val="none"/>
        <c:minorTickMark val="none"/>
        <c:tickLblPos val="none"/>
        <c:crossAx val="-2131916752"/>
        <c:crosses val="autoZero"/>
        <c:auto val="1"/>
        <c:lblOffset val="100"/>
        <c:baseTimeUnit val="years"/>
      </c:dateAx>
      <c:valAx>
        <c:axId val="-213191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904784"/>
        <c:axId val="-213190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904784"/>
        <c:axId val="-2131908048"/>
      </c:lineChart>
      <c:dateAx>
        <c:axId val="-2131904784"/>
        <c:scaling>
          <c:orientation val="minMax"/>
        </c:scaling>
        <c:delete val="1"/>
        <c:axPos val="b"/>
        <c:numFmt formatCode="ge" sourceLinked="1"/>
        <c:majorTickMark val="none"/>
        <c:minorTickMark val="none"/>
        <c:tickLblPos val="none"/>
        <c:crossAx val="-2131908048"/>
        <c:crosses val="autoZero"/>
        <c:auto val="1"/>
        <c:lblOffset val="100"/>
        <c:baseTimeUnit val="years"/>
      </c:dateAx>
      <c:valAx>
        <c:axId val="-21319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0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918928"/>
        <c:axId val="-21319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918928"/>
        <c:axId val="-2131915664"/>
      </c:lineChart>
      <c:dateAx>
        <c:axId val="-2131918928"/>
        <c:scaling>
          <c:orientation val="minMax"/>
        </c:scaling>
        <c:delete val="1"/>
        <c:axPos val="b"/>
        <c:numFmt formatCode="ge" sourceLinked="1"/>
        <c:majorTickMark val="none"/>
        <c:minorTickMark val="none"/>
        <c:tickLblPos val="none"/>
        <c:crossAx val="-2131915664"/>
        <c:crosses val="autoZero"/>
        <c:auto val="1"/>
        <c:lblOffset val="100"/>
        <c:baseTimeUnit val="years"/>
      </c:dateAx>
      <c:valAx>
        <c:axId val="-21319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1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1912944"/>
        <c:axId val="-213191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31912944"/>
        <c:axId val="-2131916208"/>
      </c:lineChart>
      <c:dateAx>
        <c:axId val="-2131912944"/>
        <c:scaling>
          <c:orientation val="minMax"/>
        </c:scaling>
        <c:delete val="1"/>
        <c:axPos val="b"/>
        <c:numFmt formatCode="ge" sourceLinked="1"/>
        <c:majorTickMark val="none"/>
        <c:minorTickMark val="none"/>
        <c:tickLblPos val="none"/>
        <c:crossAx val="-2131916208"/>
        <c:crosses val="autoZero"/>
        <c:auto val="1"/>
        <c:lblOffset val="100"/>
        <c:baseTimeUnit val="years"/>
      </c:dateAx>
      <c:valAx>
        <c:axId val="-21319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1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95.86</c:v>
                </c:pt>
                <c:pt idx="1">
                  <c:v>56.59</c:v>
                </c:pt>
                <c:pt idx="2">
                  <c:v>58.01</c:v>
                </c:pt>
                <c:pt idx="3">
                  <c:v>68.38</c:v>
                </c:pt>
                <c:pt idx="4">
                  <c:v>61.08</c:v>
                </c:pt>
              </c:numCache>
            </c:numRef>
          </c:val>
        </c:ser>
        <c:dLbls>
          <c:showLegendKey val="0"/>
          <c:showVal val="0"/>
          <c:showCatName val="0"/>
          <c:showSerName val="0"/>
          <c:showPercent val="0"/>
          <c:showBubbleSize val="0"/>
        </c:dLbls>
        <c:gapWidth val="150"/>
        <c:axId val="-2131911312"/>
        <c:axId val="-21319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31911312"/>
        <c:axId val="-2131913488"/>
      </c:lineChart>
      <c:dateAx>
        <c:axId val="-2131911312"/>
        <c:scaling>
          <c:orientation val="minMax"/>
        </c:scaling>
        <c:delete val="1"/>
        <c:axPos val="b"/>
        <c:numFmt formatCode="ge" sourceLinked="1"/>
        <c:majorTickMark val="none"/>
        <c:minorTickMark val="none"/>
        <c:tickLblPos val="none"/>
        <c:crossAx val="-2131913488"/>
        <c:crosses val="autoZero"/>
        <c:auto val="1"/>
        <c:lblOffset val="100"/>
        <c:baseTimeUnit val="years"/>
      </c:dateAx>
      <c:valAx>
        <c:axId val="-21319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9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127.04</c:v>
                </c:pt>
                <c:pt idx="1">
                  <c:v>209.82</c:v>
                </c:pt>
                <c:pt idx="2">
                  <c:v>209.67</c:v>
                </c:pt>
                <c:pt idx="3">
                  <c:v>189.62</c:v>
                </c:pt>
                <c:pt idx="4">
                  <c:v>218.35</c:v>
                </c:pt>
              </c:numCache>
            </c:numRef>
          </c:val>
        </c:ser>
        <c:dLbls>
          <c:showLegendKey val="0"/>
          <c:showVal val="0"/>
          <c:showCatName val="0"/>
          <c:showSerName val="0"/>
          <c:showPercent val="0"/>
          <c:showBubbleSize val="0"/>
        </c:dLbls>
        <c:gapWidth val="150"/>
        <c:axId val="-2131316816"/>
        <c:axId val="-213131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31316816"/>
        <c:axId val="-2131313008"/>
      </c:lineChart>
      <c:dateAx>
        <c:axId val="-2131316816"/>
        <c:scaling>
          <c:orientation val="minMax"/>
        </c:scaling>
        <c:delete val="1"/>
        <c:axPos val="b"/>
        <c:numFmt formatCode="ge" sourceLinked="1"/>
        <c:majorTickMark val="none"/>
        <c:minorTickMark val="none"/>
        <c:tickLblPos val="none"/>
        <c:crossAx val="-2131313008"/>
        <c:crosses val="autoZero"/>
        <c:auto val="1"/>
        <c:lblOffset val="100"/>
        <c:baseTimeUnit val="years"/>
      </c:dateAx>
      <c:valAx>
        <c:axId val="-213131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　勝浦町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5448</v>
      </c>
      <c r="AM8" s="50"/>
      <c r="AN8" s="50"/>
      <c r="AO8" s="50"/>
      <c r="AP8" s="50"/>
      <c r="AQ8" s="50"/>
      <c r="AR8" s="50"/>
      <c r="AS8" s="50"/>
      <c r="AT8" s="45">
        <f>データ!T6</f>
        <v>69.83</v>
      </c>
      <c r="AU8" s="45"/>
      <c r="AV8" s="45"/>
      <c r="AW8" s="45"/>
      <c r="AX8" s="45"/>
      <c r="AY8" s="45"/>
      <c r="AZ8" s="45"/>
      <c r="BA8" s="45"/>
      <c r="BB8" s="45">
        <f>データ!U6</f>
        <v>78.02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12.2</v>
      </c>
      <c r="Q10" s="45"/>
      <c r="R10" s="45"/>
      <c r="S10" s="45"/>
      <c r="T10" s="45"/>
      <c r="U10" s="45"/>
      <c r="V10" s="45"/>
      <c r="W10" s="45">
        <f>データ!Q6</f>
        <v>100</v>
      </c>
      <c r="X10" s="45"/>
      <c r="Y10" s="45"/>
      <c r="Z10" s="45"/>
      <c r="AA10" s="45"/>
      <c r="AB10" s="45"/>
      <c r="AC10" s="45"/>
      <c r="AD10" s="50">
        <f>データ!R6</f>
        <v>3080</v>
      </c>
      <c r="AE10" s="50"/>
      <c r="AF10" s="50"/>
      <c r="AG10" s="50"/>
      <c r="AH10" s="50"/>
      <c r="AI10" s="50"/>
      <c r="AJ10" s="50"/>
      <c r="AK10" s="2"/>
      <c r="AL10" s="50">
        <f>データ!V6</f>
        <v>663</v>
      </c>
      <c r="AM10" s="50"/>
      <c r="AN10" s="50"/>
      <c r="AO10" s="50"/>
      <c r="AP10" s="50"/>
      <c r="AQ10" s="50"/>
      <c r="AR10" s="50"/>
      <c r="AS10" s="50"/>
      <c r="AT10" s="45">
        <f>データ!W6</f>
        <v>0.26</v>
      </c>
      <c r="AU10" s="45"/>
      <c r="AV10" s="45"/>
      <c r="AW10" s="45"/>
      <c r="AX10" s="45"/>
      <c r="AY10" s="45"/>
      <c r="AZ10" s="45"/>
      <c r="BA10" s="45"/>
      <c r="BB10" s="45">
        <f>データ!X6</f>
        <v>2550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363014</v>
      </c>
      <c r="D6" s="33">
        <f t="shared" si="3"/>
        <v>47</v>
      </c>
      <c r="E6" s="33">
        <f t="shared" si="3"/>
        <v>17</v>
      </c>
      <c r="F6" s="33">
        <f t="shared" si="3"/>
        <v>5</v>
      </c>
      <c r="G6" s="33">
        <f t="shared" si="3"/>
        <v>0</v>
      </c>
      <c r="H6" s="33" t="str">
        <f t="shared" si="3"/>
        <v>徳島県　勝浦町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12.2</v>
      </c>
      <c r="Q6" s="34">
        <f t="shared" si="3"/>
        <v>100</v>
      </c>
      <c r="R6" s="34">
        <f t="shared" si="3"/>
        <v>3080</v>
      </c>
      <c r="S6" s="34">
        <f t="shared" si="3"/>
        <v>5448</v>
      </c>
      <c r="T6" s="34">
        <f t="shared" si="3"/>
        <v>69.83</v>
      </c>
      <c r="U6" s="34">
        <f t="shared" si="3"/>
        <v>78.02</v>
      </c>
      <c r="V6" s="34">
        <f t="shared" si="3"/>
        <v>663</v>
      </c>
      <c r="W6" s="34">
        <f t="shared" si="3"/>
        <v>0.26</v>
      </c>
      <c r="X6" s="34">
        <f t="shared" si="3"/>
        <v>2550</v>
      </c>
      <c r="Y6" s="35">
        <f>IF(Y7="",NA(),Y7)</f>
        <v>58.98</v>
      </c>
      <c r="Z6" s="35">
        <f t="shared" ref="Z6:AH6" si="4">IF(Z7="",NA(),Z7)</f>
        <v>47.07</v>
      </c>
      <c r="AA6" s="35">
        <f t="shared" si="4"/>
        <v>46.43</v>
      </c>
      <c r="AB6" s="35">
        <f t="shared" si="4"/>
        <v>47.93</v>
      </c>
      <c r="AC6" s="35">
        <f t="shared" si="4"/>
        <v>44.41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95.86</v>
      </c>
      <c r="BR6" s="35">
        <f t="shared" ref="BR6:BZ6" si="8">IF(BR7="",NA(),BR7)</f>
        <v>56.59</v>
      </c>
      <c r="BS6" s="35">
        <f t="shared" si="8"/>
        <v>58.01</v>
      </c>
      <c r="BT6" s="35">
        <f t="shared" si="8"/>
        <v>68.38</v>
      </c>
      <c r="BU6" s="35">
        <f t="shared" si="8"/>
        <v>61.08</v>
      </c>
      <c r="BV6" s="35">
        <f t="shared" si="8"/>
        <v>51.03</v>
      </c>
      <c r="BW6" s="35">
        <f t="shared" si="8"/>
        <v>50.9</v>
      </c>
      <c r="BX6" s="35">
        <f t="shared" si="8"/>
        <v>50.82</v>
      </c>
      <c r="BY6" s="35">
        <f t="shared" si="8"/>
        <v>52.19</v>
      </c>
      <c r="BZ6" s="35">
        <f t="shared" si="8"/>
        <v>55.32</v>
      </c>
      <c r="CA6" s="34" t="str">
        <f>IF(CA7="","",IF(CA7="-","【-】","【"&amp;SUBSTITUTE(TEXT(CA7,"#,##0.00"),"-","△")&amp;"】"))</f>
        <v>【55.73】</v>
      </c>
      <c r="CB6" s="35">
        <f>IF(CB7="",NA(),CB7)</f>
        <v>127.04</v>
      </c>
      <c r="CC6" s="35">
        <f t="shared" ref="CC6:CK6" si="9">IF(CC7="",NA(),CC7)</f>
        <v>209.82</v>
      </c>
      <c r="CD6" s="35">
        <f t="shared" si="9"/>
        <v>209.67</v>
      </c>
      <c r="CE6" s="35">
        <f t="shared" si="9"/>
        <v>189.62</v>
      </c>
      <c r="CF6" s="35">
        <f t="shared" si="9"/>
        <v>218.35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64.44</v>
      </c>
      <c r="CN6" s="35">
        <f t="shared" ref="CN6:CV6" si="10">IF(CN7="",NA(),CN7)</f>
        <v>64.81</v>
      </c>
      <c r="CO6" s="35">
        <f t="shared" si="10"/>
        <v>64.069999999999993</v>
      </c>
      <c r="CP6" s="35">
        <f t="shared" si="10"/>
        <v>61.85</v>
      </c>
      <c r="CQ6" s="35">
        <f t="shared" si="10"/>
        <v>62.22</v>
      </c>
      <c r="CR6" s="35">
        <f t="shared" si="10"/>
        <v>54.74</v>
      </c>
      <c r="CS6" s="35">
        <f t="shared" si="10"/>
        <v>53.78</v>
      </c>
      <c r="CT6" s="35">
        <f t="shared" si="10"/>
        <v>53.24</v>
      </c>
      <c r="CU6" s="35">
        <f t="shared" si="10"/>
        <v>52.31</v>
      </c>
      <c r="CV6" s="35">
        <f t="shared" si="10"/>
        <v>60.65</v>
      </c>
      <c r="CW6" s="34" t="str">
        <f>IF(CW7="","",IF(CW7="-","【-】","【"&amp;SUBSTITUTE(TEXT(CW7,"#,##0.00"),"-","△")&amp;"】"))</f>
        <v>【59.15】</v>
      </c>
      <c r="CX6" s="35">
        <f>IF(CX7="",NA(),CX7)</f>
        <v>68.42</v>
      </c>
      <c r="CY6" s="35">
        <f t="shared" ref="CY6:DG6" si="11">IF(CY7="",NA(),CY7)</f>
        <v>69.08</v>
      </c>
      <c r="CZ6" s="35">
        <f t="shared" si="11"/>
        <v>66.099999999999994</v>
      </c>
      <c r="DA6" s="35">
        <f t="shared" si="11"/>
        <v>68.34</v>
      </c>
      <c r="DB6" s="35">
        <f t="shared" si="11"/>
        <v>69.680000000000007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363014</v>
      </c>
      <c r="D7" s="37">
        <v>47</v>
      </c>
      <c r="E7" s="37">
        <v>17</v>
      </c>
      <c r="F7" s="37">
        <v>5</v>
      </c>
      <c r="G7" s="37">
        <v>0</v>
      </c>
      <c r="H7" s="37" t="s">
        <v>110</v>
      </c>
      <c r="I7" s="37" t="s">
        <v>111</v>
      </c>
      <c r="J7" s="37" t="s">
        <v>112</v>
      </c>
      <c r="K7" s="37" t="s">
        <v>113</v>
      </c>
      <c r="L7" s="37" t="s">
        <v>114</v>
      </c>
      <c r="M7" s="37"/>
      <c r="N7" s="38" t="s">
        <v>115</v>
      </c>
      <c r="O7" s="38" t="s">
        <v>116</v>
      </c>
      <c r="P7" s="38">
        <v>12.2</v>
      </c>
      <c r="Q7" s="38">
        <v>100</v>
      </c>
      <c r="R7" s="38">
        <v>3080</v>
      </c>
      <c r="S7" s="38">
        <v>5448</v>
      </c>
      <c r="T7" s="38">
        <v>69.83</v>
      </c>
      <c r="U7" s="38">
        <v>78.02</v>
      </c>
      <c r="V7" s="38">
        <v>663</v>
      </c>
      <c r="W7" s="38">
        <v>0.26</v>
      </c>
      <c r="X7" s="38">
        <v>2550</v>
      </c>
      <c r="Y7" s="38">
        <v>58.98</v>
      </c>
      <c r="Z7" s="38">
        <v>47.07</v>
      </c>
      <c r="AA7" s="38">
        <v>46.43</v>
      </c>
      <c r="AB7" s="38">
        <v>47.93</v>
      </c>
      <c r="AC7" s="38">
        <v>44.41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95.86</v>
      </c>
      <c r="BR7" s="38">
        <v>56.59</v>
      </c>
      <c r="BS7" s="38">
        <v>58.01</v>
      </c>
      <c r="BT7" s="38">
        <v>68.38</v>
      </c>
      <c r="BU7" s="38">
        <v>61.08</v>
      </c>
      <c r="BV7" s="38">
        <v>51.03</v>
      </c>
      <c r="BW7" s="38">
        <v>50.9</v>
      </c>
      <c r="BX7" s="38">
        <v>50.82</v>
      </c>
      <c r="BY7" s="38">
        <v>52.19</v>
      </c>
      <c r="BZ7" s="38">
        <v>55.32</v>
      </c>
      <c r="CA7" s="38">
        <v>55.73</v>
      </c>
      <c r="CB7" s="38">
        <v>127.04</v>
      </c>
      <c r="CC7" s="38">
        <v>209.82</v>
      </c>
      <c r="CD7" s="38">
        <v>209.67</v>
      </c>
      <c r="CE7" s="38">
        <v>189.62</v>
      </c>
      <c r="CF7" s="38">
        <v>218.35</v>
      </c>
      <c r="CG7" s="38">
        <v>289.60000000000002</v>
      </c>
      <c r="CH7" s="38">
        <v>293.27</v>
      </c>
      <c r="CI7" s="38">
        <v>300.52</v>
      </c>
      <c r="CJ7" s="38">
        <v>296.14</v>
      </c>
      <c r="CK7" s="38">
        <v>283.17</v>
      </c>
      <c r="CL7" s="38">
        <v>276.77999999999997</v>
      </c>
      <c r="CM7" s="38">
        <v>64.44</v>
      </c>
      <c r="CN7" s="38">
        <v>64.81</v>
      </c>
      <c r="CO7" s="38">
        <v>64.069999999999993</v>
      </c>
      <c r="CP7" s="38">
        <v>61.85</v>
      </c>
      <c r="CQ7" s="38">
        <v>62.22</v>
      </c>
      <c r="CR7" s="38">
        <v>54.74</v>
      </c>
      <c r="CS7" s="38">
        <v>53.78</v>
      </c>
      <c r="CT7" s="38">
        <v>53.24</v>
      </c>
      <c r="CU7" s="38">
        <v>52.31</v>
      </c>
      <c r="CV7" s="38">
        <v>60.65</v>
      </c>
      <c r="CW7" s="38">
        <v>59.15</v>
      </c>
      <c r="CX7" s="38">
        <v>68.42</v>
      </c>
      <c r="CY7" s="38">
        <v>69.08</v>
      </c>
      <c r="CZ7" s="38">
        <v>66.099999999999994</v>
      </c>
      <c r="DA7" s="38">
        <v>68.34</v>
      </c>
      <c r="DB7" s="38">
        <v>69.680000000000007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2018-02-05T08:13:59Z</cp:lastPrinted>
  <dcterms:created xsi:type="dcterms:W3CDTF">2017-12-25T02:32:24Z</dcterms:created>
  <dcterms:modified xsi:type="dcterms:W3CDTF">2018-02-22T00:07:03Z</dcterms:modified>
  <cp:category/>
</cp:coreProperties>
</file>