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<sst xmlns="http://schemas.openxmlformats.org/spreadsheetml/2006/main" count="240" uniqueCount="126">
  <si>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</si>
  <si>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</si>
  <si>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</si>
  <si>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</si>
  <si>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</si>
  <si>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</si>
  <si>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</si>
  <si>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</si>
  <si>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</si>
  <si>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</si>
  <si>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</si>
  <si>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</si>
  <si>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</si>
  <si>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</si>
  <si>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</si>
  <si>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</si>
  <si>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</si>
  <si>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</si>
  <si>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</si>
  <si>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</si>
  <si>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</si>
  <si>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</si>
  <si>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</si>
  <si>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</si>
  <si>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</si>
  <si>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</si>
  <si>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</si>
  <si>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</si>
  <si>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</si>
  <si>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</si>
  <si>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</si>
  <si>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</si>
  <si>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</si>
  <si>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</si>
  <si>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</si>
  <si>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</si>
  <si>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</si>
  <si>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</si>
  <si>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</si>
  <si>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</si>
  <si>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</si>
  <si>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</si>
  <si>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</si>
  <si>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</si>
  <si>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</si>
  <si>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</si>
  <si>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</si>
  <si>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</si>
  <si>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</si>
  <si>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</si>
  <si>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</si>
  <si>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</si>
  <si>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</si>
  <si>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</si>
  <si>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</si>
  <si>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</si>
  <si>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</si>
  <si>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</si>
  <si>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</si>
  <si>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</si>
  <si>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</si>
  <si>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</si>
  <si>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</si>
  <si>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</si>
  <si>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</si>
  <si>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</si>
  <si>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</si>
  <si>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</si>
  <si>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</si>
  <si>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</si>
  <si>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</si>
  <si>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</si>
  <si>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</si>
  <si>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</si>
  <si>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</si>
  <si>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</si>
  <si>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</si>
  <si>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</si>
  <si>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</si>
  <si>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</si>
  <si>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</si>
  <si>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</si>
  <si>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</si>
  <si>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</si>
  <si>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</si>
  <si>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</si>
  <si>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</si>
  <si>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</si>
  <si>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</si>
  <si>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</si>
  <si>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</si>
  <si>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</si>
  <si>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</si>
  <si>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</si>
  <si>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</si>
  <si>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</si>
  <si>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</si>
  <si>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</si>
  <si>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</si>
  <si>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</si>
  <si>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</si>
  <si>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</si>
  <si>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</si>
  <si>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</si>
  <si>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</si>
  <si>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</si>
  <si>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</si>
  <si>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</si>
  <si>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</si>
  <si>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</si>
  <si>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阿南市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</si>
  <si>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</si>
  <si>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</si>
  <si>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</si>
  <si>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</si>
  <si>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</si>
  <si>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</si>
  <si>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</si>
  <si>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</si>
  <si>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</si>
  <si>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</si>
  <si>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</si>
  <si>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農業集落排水事業は、類似団体の平均値と比較すると施設利用状況は適正である。
汚水処理原価は類似団体の平均値より低くなっており、効率的な汚水処理が実施されている。一方で水洗化率は低くなっていることから、水質保全や使用料収入の観点から更なる向上を図っていく必要がある。
経費回収率については、類似団体の平均値を上回ってはいるがより適正な使用料収入の確保並びに汚水処理費の削減を進めて行く必要がある。</t>
    <rPh sb="0" eb="2">
      <t>ノウギョウ</t>
    </rPh>
    <rPh sb="2" eb="4">
      <t>シュウラク</t>
    </rPh>
    <rPh sb="4" eb="6">
      <t>ハイスイ</t>
    </rPh>
    <rPh sb="6" eb="8">
      <t>ジギョウ</t>
    </rPh>
    <rPh sb="10" eb="12">
      <t>ルイジ</t>
    </rPh>
    <rPh sb="12" eb="14">
      <t>ダンタイ</t>
    </rPh>
    <rPh sb="15" eb="18">
      <t>ヘイキンチ</t>
    </rPh>
    <rPh sb="19" eb="21">
      <t>ヒカク</t>
    </rPh>
    <rPh sb="24" eb="26">
      <t>シセツ</t>
    </rPh>
    <rPh sb="26" eb="28">
      <t>リヨウ</t>
    </rPh>
    <rPh sb="28" eb="30">
      <t>ジョウキョウ</t>
    </rPh>
    <rPh sb="31" eb="33">
      <t>テキセイ</t>
    </rPh>
    <rPh sb="38" eb="40">
      <t>オスイ</t>
    </rPh>
    <rPh sb="40" eb="42">
      <t>ショリ</t>
    </rPh>
    <rPh sb="42" eb="44">
      <t>ゲンカ</t>
    </rPh>
    <rPh sb="45" eb="47">
      <t>ルイジ</t>
    </rPh>
    <rPh sb="47" eb="49">
      <t>ダンタイ</t>
    </rPh>
    <rPh sb="50" eb="53">
      <t>ヘイキンチ</t>
    </rPh>
    <rPh sb="55" eb="56">
      <t>ヒク</t>
    </rPh>
    <rPh sb="63" eb="66">
      <t>コウリツテキ</t>
    </rPh>
    <rPh sb="67" eb="69">
      <t>オスイ</t>
    </rPh>
    <rPh sb="69" eb="71">
      <t>ショリ</t>
    </rPh>
    <rPh sb="72" eb="74">
      <t>ジッシ</t>
    </rPh>
    <rPh sb="80" eb="82">
      <t>イッポウ</t>
    </rPh>
    <rPh sb="83" eb="86">
      <t>スイセンカ</t>
    </rPh>
    <rPh sb="86" eb="87">
      <t>リツ</t>
    </rPh>
    <rPh sb="88" eb="89">
      <t>ヒク</t>
    </rPh>
    <rPh sb="100" eb="102">
      <t>スイシツ</t>
    </rPh>
    <rPh sb="102" eb="104">
      <t>ホゼン</t>
    </rPh>
    <rPh sb="105" eb="108">
      <t>シヨウリョウ</t>
    </rPh>
    <rPh sb="108" eb="110">
      <t>シュウニュウ</t>
    </rPh>
    <rPh sb="111" eb="113">
      <t>カンテン</t>
    </rPh>
    <rPh sb="115" eb="116">
      <t>サラ</t>
    </rPh>
    <rPh sb="118" eb="120">
      <t>コウジョウ</t>
    </rPh>
    <rPh sb="121" eb="122">
      <t>ハカ</t>
    </rPh>
    <rPh sb="126" eb="128">
      <t>ヒツヨウ</t>
    </rPh>
    <rPh sb="133" eb="135">
      <t>ケイヒ</t>
    </rPh>
    <rPh sb="135" eb="137">
      <t>カイシュウ</t>
    </rPh>
    <rPh sb="137" eb="138">
      <t>リツ</t>
    </rPh>
    <rPh sb="144" eb="146">
      <t>ルイジ</t>
    </rPh>
    <rPh sb="146" eb="148">
      <t>ダンタイ</t>
    </rPh>
    <rPh sb="149" eb="152">
      <t>ヘイキンチ</t>
    </rPh>
    <rPh sb="153" eb="155">
      <t>ウワマワ</t>
    </rPh>
    <rPh sb="163" eb="165">
      <t>テキセイ</t>
    </rPh>
    <rPh sb="166" eb="169">
      <t>シヨウリョウ</t>
    </rPh>
    <rPh sb="169" eb="171">
      <t>シュウニュウ</t>
    </rPh>
    <rPh sb="172" eb="174">
      <t>カクホ</t>
    </rPh>
    <rPh sb="174" eb="175">
      <t>ナラ</t>
    </rPh>
    <rPh sb="177" eb="179">
      <t>オスイ</t>
    </rPh>
    <rPh sb="179" eb="181">
      <t>ショリ</t>
    </rPh>
    <rPh sb="181" eb="182">
      <t>ヒ</t>
    </rPh>
    <rPh sb="183" eb="185">
      <t>サクゲン</t>
    </rPh>
    <rPh sb="186" eb="187">
      <t>スス</t>
    </rPh>
    <rPh sb="189" eb="190">
      <t>イ</t>
    </rPh>
    <rPh sb="191" eb="193">
      <t>ヒツヨウ</t>
    </rPh>
    <phoneticPr fontId="4"/>
  </si>
  <si>
    <t>管路においては、30年を経過した箇所がありマンホール蓋や壁、管路の腐食が懸念されており、平成26年度において、機能強化事業の一環として一部管路の調査を行い、不明水の有無、マンホールの点検を実施し、機能強化事業において改修を実施している。</t>
    <rPh sb="0" eb="2">
      <t>カンロ</t>
    </rPh>
    <rPh sb="10" eb="11">
      <t>ネン</t>
    </rPh>
    <rPh sb="12" eb="14">
      <t>ケイカ</t>
    </rPh>
    <rPh sb="16" eb="18">
      <t>カショ</t>
    </rPh>
    <rPh sb="26" eb="27">
      <t>フタ</t>
    </rPh>
    <rPh sb="28" eb="29">
      <t>カベ</t>
    </rPh>
    <rPh sb="30" eb="31">
      <t>カン</t>
    </rPh>
    <rPh sb="31" eb="32">
      <t>ロ</t>
    </rPh>
    <rPh sb="33" eb="35">
      <t>フショク</t>
    </rPh>
    <rPh sb="36" eb="38">
      <t>ケネン</t>
    </rPh>
    <rPh sb="44" eb="46">
      <t>ヘイセイ</t>
    </rPh>
    <rPh sb="48" eb="50">
      <t>ネンド</t>
    </rPh>
    <rPh sb="55" eb="57">
      <t>キノウ</t>
    </rPh>
    <rPh sb="57" eb="59">
      <t>キョウカ</t>
    </rPh>
    <rPh sb="59" eb="61">
      <t>ジギョウ</t>
    </rPh>
    <rPh sb="62" eb="64">
      <t>イッカン</t>
    </rPh>
    <rPh sb="67" eb="69">
      <t>イチブ</t>
    </rPh>
    <rPh sb="69" eb="71">
      <t>カンロ</t>
    </rPh>
    <rPh sb="72" eb="74">
      <t>チョウサ</t>
    </rPh>
    <rPh sb="75" eb="76">
      <t>オコナ</t>
    </rPh>
    <rPh sb="78" eb="80">
      <t>フメイ</t>
    </rPh>
    <rPh sb="80" eb="81">
      <t>スイ</t>
    </rPh>
    <rPh sb="82" eb="84">
      <t>ウム</t>
    </rPh>
    <rPh sb="91" eb="93">
      <t>テンケン</t>
    </rPh>
    <rPh sb="94" eb="96">
      <t>ジッシ</t>
    </rPh>
    <rPh sb="98" eb="100">
      <t>キノウ</t>
    </rPh>
    <rPh sb="100" eb="102">
      <t>キョウカ</t>
    </rPh>
    <rPh sb="102" eb="104">
      <t>ジギョウ</t>
    </rPh>
    <rPh sb="108" eb="110">
      <t>カイシュウ</t>
    </rPh>
    <rPh sb="111" eb="113">
      <t>ジッシ</t>
    </rPh>
    <phoneticPr fontId="4"/>
  </si>
  <si>
    <t xml:space="preserve">経営改善に向け、口座振替の推進や訪宅徴収の実施するなど収納率の向上に努める。
供用開始後10年以上経過した処理施設の機器類、管路等の故障及び機能低下が懸念されることから平成27年度より機能強化事業に取り組んでいる。
また、平成30年度より2箇年で機器等の機能診断及び経営戦略の策定を予定している。
</t>
    <rPh sb="0" eb="2">
      <t>ケイエイ</t>
    </rPh>
    <rPh sb="2" eb="4">
      <t>カイゼン</t>
    </rPh>
    <rPh sb="5" eb="6">
      <t>ム</t>
    </rPh>
    <rPh sb="8" eb="10">
      <t>コウザ</t>
    </rPh>
    <rPh sb="10" eb="12">
      <t>フリカエ</t>
    </rPh>
    <rPh sb="13" eb="15">
      <t>スイシン</t>
    </rPh>
    <rPh sb="16" eb="18">
      <t>ホウタク</t>
    </rPh>
    <rPh sb="18" eb="20">
      <t>チョウシュウ</t>
    </rPh>
    <rPh sb="21" eb="23">
      <t>ジッシ</t>
    </rPh>
    <rPh sb="27" eb="29">
      <t>シュウノウ</t>
    </rPh>
    <rPh sb="29" eb="30">
      <t>リツ</t>
    </rPh>
    <rPh sb="31" eb="33">
      <t>コウジョウ</t>
    </rPh>
    <rPh sb="34" eb="35">
      <t>ツト</t>
    </rPh>
    <rPh sb="39" eb="41">
      <t>キョウヨウ</t>
    </rPh>
    <rPh sb="41" eb="44">
      <t>カイシゴ</t>
    </rPh>
    <rPh sb="46" eb="47">
      <t>ネン</t>
    </rPh>
    <rPh sb="47" eb="49">
      <t>イジョウ</t>
    </rPh>
    <rPh sb="49" eb="51">
      <t>ケイカ</t>
    </rPh>
    <rPh sb="53" eb="55">
      <t>ショリ</t>
    </rPh>
    <rPh sb="55" eb="57">
      <t>シセツ</t>
    </rPh>
    <rPh sb="58" eb="60">
      <t>キキ</t>
    </rPh>
    <rPh sb="60" eb="61">
      <t>ルイ</t>
    </rPh>
    <rPh sb="62" eb="64">
      <t>カンロ</t>
    </rPh>
    <rPh sb="64" eb="65">
      <t>トウ</t>
    </rPh>
    <rPh sb="66" eb="68">
      <t>コショウ</t>
    </rPh>
    <rPh sb="68" eb="69">
      <t>オヨ</t>
    </rPh>
    <rPh sb="70" eb="72">
      <t>キノウ</t>
    </rPh>
    <rPh sb="72" eb="74">
      <t>テイカ</t>
    </rPh>
    <rPh sb="75" eb="77">
      <t>ケネン</t>
    </rPh>
    <rPh sb="84" eb="86">
      <t>ヘイセイ</t>
    </rPh>
    <rPh sb="88" eb="90">
      <t>ネンド</t>
    </rPh>
    <rPh sb="92" eb="94">
      <t>キノウ</t>
    </rPh>
    <rPh sb="94" eb="96">
      <t>キョウカ</t>
    </rPh>
    <rPh sb="96" eb="98">
      <t>ジギョウ</t>
    </rPh>
    <rPh sb="99" eb="100">
      <t>ト</t>
    </rPh>
    <rPh sb="101" eb="102">
      <t>ク</t>
    </rPh>
    <rPh sb="111" eb="113">
      <t>ヘイセイ</t>
    </rPh>
    <rPh sb="115" eb="117">
      <t>ネンド</t>
    </rPh>
    <rPh sb="120" eb="122">
      <t>カネン</t>
    </rPh>
    <rPh sb="123" eb="125">
      <t>キキ</t>
    </rPh>
    <rPh sb="125" eb="126">
      <t>トウ</t>
    </rPh>
    <rPh sb="127" eb="129">
      <t>キノウ</t>
    </rPh>
    <rPh sb="129" eb="131">
      <t>シンダン</t>
    </rPh>
    <rPh sb="131" eb="132">
      <t>オヨ</t>
    </rPh>
    <rPh sb="133" eb="135">
      <t>ケイエイ</t>
    </rPh>
    <rPh sb="135" eb="137">
      <t>センリャク</t>
    </rPh>
    <rPh sb="138" eb="140">
      <t>サクテイ</t>
    </rPh>
    <rPh sb="141" eb="143">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</si>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</sst>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445184"/>
        <c:axId val="524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2445184"/>
        <c:axId val="52446336"/>
      </c:lineChart>
      <c:dateAx>
        <c:axId val="52445184"/>
        <c:scaling>
          <c:orientation val="minMax"/>
        </c:scaling>
        <c:delete val="1"/>
        <c:axPos val="b"/>
        <c:numFmt formatCode="ge" sourceLinked="1"/>
        <c:majorTickMark val="none"/>
        <c:minorTickMark val="none"/>
        <c:tickLblPos val="none"/>
        <c:crossAx val="52446336"/>
        <c:crosses val="autoZero"/>
        <c:auto val="1"/>
        <c:lblOffset val="100"/>
        <c:baseTimeUnit val="years"/>
      </c:dateAx>
      <c:valAx>
        <c:axId val="524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59.66</c:v>
                </c:pt>
                <c:pt idx="1">
                  <c:v>58.88</c:v>
                </c:pt>
                <c:pt idx="2">
                  <c:v>63.88</c:v>
                </c:pt>
                <c:pt idx="3">
                  <c:v>54.4</c:v>
                </c:pt>
                <c:pt idx="4">
                  <c:v>62.67</c:v>
                </c:pt>
              </c:numCache>
            </c:numRef>
          </c:val>
        </c:ser>
        <c:dLbls>
          <c:showLegendKey val="0"/>
          <c:showVal val="0"/>
          <c:showCatName val="0"/>
          <c:showSerName val="0"/>
          <c:showPercent val="0"/>
          <c:showBubbleSize val="0"/>
        </c:dLbls>
        <c:gapWidth val="150"/>
        <c:axId val="100793728"/>
        <c:axId val="1008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0793728"/>
        <c:axId val="100800000"/>
      </c:lineChart>
      <c:dateAx>
        <c:axId val="100793728"/>
        <c:scaling>
          <c:orientation val="minMax"/>
        </c:scaling>
        <c:delete val="1"/>
        <c:axPos val="b"/>
        <c:numFmt formatCode="ge" sourceLinked="1"/>
        <c:majorTickMark val="none"/>
        <c:minorTickMark val="none"/>
        <c:tickLblPos val="none"/>
        <c:crossAx val="100800000"/>
        <c:crosses val="autoZero"/>
        <c:auto val="1"/>
        <c:lblOffset val="100"/>
        <c:baseTimeUnit val="years"/>
      </c:dateAx>
      <c:valAx>
        <c:axId val="1008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83.33</c:v>
                </c:pt>
                <c:pt idx="1">
                  <c:v>82.58</c:v>
                </c:pt>
                <c:pt idx="2">
                  <c:v>82.16</c:v>
                </c:pt>
                <c:pt idx="3">
                  <c:v>79.849999999999994</c:v>
                </c:pt>
                <c:pt idx="4">
                  <c:v>80.05</c:v>
                </c:pt>
              </c:numCache>
            </c:numRef>
          </c:val>
        </c:ser>
        <c:dLbls>
          <c:showLegendKey val="0"/>
          <c:showVal val="0"/>
          <c:showCatName val="0"/>
          <c:showSerName val="0"/>
          <c:showPercent val="0"/>
          <c:showBubbleSize val="0"/>
        </c:dLbls>
        <c:gapWidth val="150"/>
        <c:axId val="100822016"/>
        <c:axId val="1008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0822016"/>
        <c:axId val="100856960"/>
      </c:lineChart>
      <c:dateAx>
        <c:axId val="100822016"/>
        <c:scaling>
          <c:orientation val="minMax"/>
        </c:scaling>
        <c:delete val="1"/>
        <c:axPos val="b"/>
        <c:numFmt formatCode="ge" sourceLinked="1"/>
        <c:majorTickMark val="none"/>
        <c:minorTickMark val="none"/>
        <c:tickLblPos val="none"/>
        <c:crossAx val="100856960"/>
        <c:crosses val="autoZero"/>
        <c:auto val="1"/>
        <c:lblOffset val="100"/>
        <c:baseTimeUnit val="years"/>
      </c:dateAx>
      <c:valAx>
        <c:axId val="1008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93.93</c:v>
                </c:pt>
                <c:pt idx="1">
                  <c:v>99.52</c:v>
                </c:pt>
                <c:pt idx="2">
                  <c:v>99.51</c:v>
                </c:pt>
                <c:pt idx="3">
                  <c:v>99.46</c:v>
                </c:pt>
                <c:pt idx="4">
                  <c:v>99.39</c:v>
                </c:pt>
              </c:numCache>
            </c:numRef>
          </c:val>
        </c:ser>
        <c:dLbls>
          <c:showLegendKey val="0"/>
          <c:showVal val="0"/>
          <c:showCatName val="0"/>
          <c:showSerName val="0"/>
          <c:showPercent val="0"/>
          <c:showBubbleSize val="0"/>
        </c:dLbls>
        <c:gapWidth val="150"/>
        <c:axId val="52476544"/>
        <c:axId val="524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76544"/>
        <c:axId val="52482816"/>
      </c:lineChart>
      <c:dateAx>
        <c:axId val="52476544"/>
        <c:scaling>
          <c:orientation val="minMax"/>
        </c:scaling>
        <c:delete val="1"/>
        <c:axPos val="b"/>
        <c:numFmt formatCode="ge" sourceLinked="1"/>
        <c:majorTickMark val="none"/>
        <c:minorTickMark val="none"/>
        <c:tickLblPos val="none"/>
        <c:crossAx val="52482816"/>
        <c:crosses val="autoZero"/>
        <c:auto val="1"/>
        <c:lblOffset val="100"/>
        <c:baseTimeUnit val="years"/>
      </c:dateAx>
      <c:valAx>
        <c:axId val="524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352704"/>
        <c:axId val="533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352704"/>
        <c:axId val="53358976"/>
      </c:lineChart>
      <c:dateAx>
        <c:axId val="53352704"/>
        <c:scaling>
          <c:orientation val="minMax"/>
        </c:scaling>
        <c:delete val="1"/>
        <c:axPos val="b"/>
        <c:numFmt formatCode="ge" sourceLinked="1"/>
        <c:majorTickMark val="none"/>
        <c:minorTickMark val="none"/>
        <c:tickLblPos val="none"/>
        <c:crossAx val="53358976"/>
        <c:crosses val="autoZero"/>
        <c:auto val="1"/>
        <c:lblOffset val="100"/>
        <c:baseTimeUnit val="years"/>
      </c:dateAx>
      <c:valAx>
        <c:axId val="533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378432"/>
        <c:axId val="535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378432"/>
        <c:axId val="53552640"/>
      </c:lineChart>
      <c:dateAx>
        <c:axId val="53378432"/>
        <c:scaling>
          <c:orientation val="minMax"/>
        </c:scaling>
        <c:delete val="1"/>
        <c:axPos val="b"/>
        <c:numFmt formatCode="ge" sourceLinked="1"/>
        <c:majorTickMark val="none"/>
        <c:minorTickMark val="none"/>
        <c:tickLblPos val="none"/>
        <c:crossAx val="53552640"/>
        <c:crosses val="autoZero"/>
        <c:auto val="1"/>
        <c:lblOffset val="100"/>
        <c:baseTimeUnit val="years"/>
      </c:dateAx>
      <c:valAx>
        <c:axId val="535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562752"/>
        <c:axId val="535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562752"/>
        <c:axId val="53581312"/>
      </c:lineChart>
      <c:dateAx>
        <c:axId val="53562752"/>
        <c:scaling>
          <c:orientation val="minMax"/>
        </c:scaling>
        <c:delete val="1"/>
        <c:axPos val="b"/>
        <c:numFmt formatCode="ge" sourceLinked="1"/>
        <c:majorTickMark val="none"/>
        <c:minorTickMark val="none"/>
        <c:tickLblPos val="none"/>
        <c:crossAx val="53581312"/>
        <c:crosses val="autoZero"/>
        <c:auto val="1"/>
        <c:lblOffset val="100"/>
        <c:baseTimeUnit val="years"/>
      </c:dateAx>
      <c:valAx>
        <c:axId val="535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599232"/>
        <c:axId val="613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599232"/>
        <c:axId val="61351040"/>
      </c:lineChart>
      <c:dateAx>
        <c:axId val="53599232"/>
        <c:scaling>
          <c:orientation val="minMax"/>
        </c:scaling>
        <c:delete val="1"/>
        <c:axPos val="b"/>
        <c:numFmt formatCode="ge" sourceLinked="1"/>
        <c:majorTickMark val="none"/>
        <c:minorTickMark val="none"/>
        <c:tickLblPos val="none"/>
        <c:crossAx val="61351040"/>
        <c:crosses val="autoZero"/>
        <c:auto val="1"/>
        <c:lblOffset val="100"/>
        <c:baseTimeUnit val="years"/>
      </c:dateAx>
      <c:valAx>
        <c:axId val="613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3.26</c:v>
                </c:pt>
                <c:pt idx="4">
                  <c:v>0</c:v>
                </c:pt>
              </c:numCache>
            </c:numRef>
          </c:val>
        </c:ser>
        <c:dLbls>
          <c:showLegendKey val="0"/>
          <c:showVal val="0"/>
          <c:showCatName val="0"/>
          <c:showSerName val="0"/>
          <c:showPercent val="0"/>
          <c:showBubbleSize val="0"/>
        </c:dLbls>
        <c:gapWidth val="150"/>
        <c:axId val="61377152"/>
        <c:axId val="613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61377152"/>
        <c:axId val="61383424"/>
      </c:lineChart>
      <c:dateAx>
        <c:axId val="61377152"/>
        <c:scaling>
          <c:orientation val="minMax"/>
        </c:scaling>
        <c:delete val="1"/>
        <c:axPos val="b"/>
        <c:numFmt formatCode="ge" sourceLinked="1"/>
        <c:majorTickMark val="none"/>
        <c:minorTickMark val="none"/>
        <c:tickLblPos val="none"/>
        <c:crossAx val="61383424"/>
        <c:crosses val="autoZero"/>
        <c:auto val="1"/>
        <c:lblOffset val="100"/>
        <c:baseTimeUnit val="years"/>
      </c:dateAx>
      <c:valAx>
        <c:axId val="613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60.89</c:v>
                </c:pt>
                <c:pt idx="1">
                  <c:v>58.82</c:v>
                </c:pt>
                <c:pt idx="2">
                  <c:v>58.76</c:v>
                </c:pt>
                <c:pt idx="3">
                  <c:v>62.87</c:v>
                </c:pt>
                <c:pt idx="4">
                  <c:v>70.239999999999995</c:v>
                </c:pt>
              </c:numCache>
            </c:numRef>
          </c:val>
        </c:ser>
        <c:dLbls>
          <c:showLegendKey val="0"/>
          <c:showVal val="0"/>
          <c:showCatName val="0"/>
          <c:showSerName val="0"/>
          <c:showPercent val="0"/>
          <c:showBubbleSize val="0"/>
        </c:dLbls>
        <c:gapWidth val="150"/>
        <c:axId val="61395712"/>
        <c:axId val="613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61395712"/>
        <c:axId val="61397632"/>
      </c:lineChart>
      <c:dateAx>
        <c:axId val="61395712"/>
        <c:scaling>
          <c:orientation val="minMax"/>
        </c:scaling>
        <c:delete val="1"/>
        <c:axPos val="b"/>
        <c:numFmt formatCode="ge" sourceLinked="1"/>
        <c:majorTickMark val="none"/>
        <c:minorTickMark val="none"/>
        <c:tickLblPos val="none"/>
        <c:crossAx val="61397632"/>
        <c:crosses val="autoZero"/>
        <c:auto val="1"/>
        <c:lblOffset val="100"/>
        <c:baseTimeUnit val="years"/>
      </c:dateAx>
      <c:valAx>
        <c:axId val="613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240.51</c:v>
                </c:pt>
                <c:pt idx="1">
                  <c:v>251.68</c:v>
                </c:pt>
                <c:pt idx="2">
                  <c:v>243.75</c:v>
                </c:pt>
                <c:pt idx="3">
                  <c:v>267.93</c:v>
                </c:pt>
                <c:pt idx="4">
                  <c:v>206.56</c:v>
                </c:pt>
              </c:numCache>
            </c:numRef>
          </c:val>
        </c:ser>
        <c:dLbls>
          <c:showLegendKey val="0"/>
          <c:showVal val="0"/>
          <c:showCatName val="0"/>
          <c:showSerName val="0"/>
          <c:showPercent val="0"/>
          <c:showBubbleSize val="0"/>
        </c:dLbls>
        <c:gapWidth val="150"/>
        <c:axId val="100765696"/>
        <c:axId val="1007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0765696"/>
        <c:axId val="100767616"/>
      </c:lineChart>
      <c:dateAx>
        <c:axId val="100765696"/>
        <c:scaling>
          <c:orientation val="minMax"/>
        </c:scaling>
        <c:delete val="1"/>
        <c:axPos val="b"/>
        <c:numFmt formatCode="ge" sourceLinked="1"/>
        <c:majorTickMark val="none"/>
        <c:minorTickMark val="none"/>
        <c:tickLblPos val="none"/>
        <c:crossAx val="100767616"/>
        <c:crosses val="autoZero"/>
        <c:auto val="1"/>
        <c:lblOffset val="100"/>
        <c:baseTimeUnit val="years"/>
      </c:dateAx>
      <c:valAx>
        <c:axId val="1007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徳島県　阿南市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74951</v>
      </c>
      <c r="AM8" s="67"/>
      <c r="AN8" s="67"/>
      <c r="AO8" s="67"/>
      <c r="AP8" s="67"/>
      <c r="AQ8" s="67"/>
      <c r="AR8" s="67"/>
      <c r="AS8" s="67"/>
      <c r="AT8" s="66">
        <f>データ!T6</f>
        <v>279.25</v>
      </c>
      <c r="AU8" s="66"/>
      <c r="AV8" s="66"/>
      <c r="AW8" s="66"/>
      <c r="AX8" s="66"/>
      <c r="AY8" s="66"/>
      <c r="AZ8" s="66"/>
      <c r="BA8" s="66"/>
      <c r="BB8" s="66">
        <f>データ!U6</f>
        <v>268.39999999999998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3.77</v>
      </c>
      <c r="Q10" s="66"/>
      <c r="R10" s="66"/>
      <c r="S10" s="66"/>
      <c r="T10" s="66"/>
      <c r="U10" s="66"/>
      <c r="V10" s="66"/>
      <c r="W10" s="66">
        <f>データ!Q6</f>
        <v>100</v>
      </c>
      <c r="X10" s="66"/>
      <c r="Y10" s="66"/>
      <c r="Z10" s="66"/>
      <c r="AA10" s="66"/>
      <c r="AB10" s="66"/>
      <c r="AC10" s="66"/>
      <c r="AD10" s="67">
        <f>データ!R6</f>
        <v>4320</v>
      </c>
      <c r="AE10" s="67"/>
      <c r="AF10" s="67"/>
      <c r="AG10" s="67"/>
      <c r="AH10" s="67"/>
      <c r="AI10" s="67"/>
      <c r="AJ10" s="67"/>
      <c r="AK10" s="2"/>
      <c r="AL10" s="67">
        <f>データ!V6</f>
        <v>2807</v>
      </c>
      <c r="AM10" s="67"/>
      <c r="AN10" s="67"/>
      <c r="AO10" s="67"/>
      <c r="AP10" s="67"/>
      <c r="AQ10" s="67"/>
      <c r="AR10" s="67"/>
      <c r="AS10" s="67"/>
      <c r="AT10" s="66">
        <f>データ!W6</f>
        <v>2.2400000000000002</v>
      </c>
      <c r="AU10" s="66"/>
      <c r="AV10" s="66"/>
      <c r="AW10" s="66"/>
      <c r="AX10" s="66"/>
      <c r="AY10" s="66"/>
      <c r="AZ10" s="66"/>
      <c r="BA10" s="66"/>
      <c r="BB10" s="66">
        <f>データ!X6</f>
        <v>1253.1300000000001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362042</v>
      </c>
      <c r="D6" s="33">
        <f t="shared" si="3"/>
        <v>47</v>
      </c>
      <c r="E6" s="33">
        <f t="shared" si="3"/>
        <v>17</v>
      </c>
      <c r="F6" s="33">
        <f t="shared" si="3"/>
        <v>5</v>
      </c>
      <c r="G6" s="33">
        <f t="shared" si="3"/>
        <v>0</v>
      </c>
      <c r="H6" s="33" t="str">
        <f t="shared" si="3"/>
        <v>徳島県　阿南市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3.77</v>
      </c>
      <c r="Q6" s="34">
        <f t="shared" si="3"/>
        <v>100</v>
      </c>
      <c r="R6" s="34">
        <f t="shared" si="3"/>
        <v>4320</v>
      </c>
      <c r="S6" s="34">
        <f t="shared" si="3"/>
        <v>74951</v>
      </c>
      <c r="T6" s="34">
        <f t="shared" si="3"/>
        <v>279.25</v>
      </c>
      <c r="U6" s="34">
        <f t="shared" si="3"/>
        <v>268.39999999999998</v>
      </c>
      <c r="V6" s="34">
        <f t="shared" si="3"/>
        <v>2807</v>
      </c>
      <c r="W6" s="34">
        <f t="shared" si="3"/>
        <v>2.2400000000000002</v>
      </c>
      <c r="X6" s="34">
        <f t="shared" si="3"/>
        <v>1253.1300000000001</v>
      </c>
      <c r="Y6" s="35">
        <f>IF(Y7="",NA(),Y7)</f>
        <v>93.93</v>
      </c>
      <c r="Z6" s="35">
        <f t="shared" ref="Z6:AH6" si="4">IF(Z7="",NA(),Z7)</f>
        <v>99.52</v>
      </c>
      <c r="AA6" s="35">
        <f t="shared" si="4"/>
        <v>99.51</v>
      </c>
      <c r="AB6" s="35">
        <f t="shared" si="4"/>
        <v>99.46</v>
      </c>
      <c r="AC6" s="35">
        <f t="shared" si="4"/>
        <v>99.39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3.26</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60.89</v>
      </c>
      <c r="BR6" s="35">
        <f t="shared" ref="BR6:BZ6" si="8">IF(BR7="",NA(),BR7)</f>
        <v>58.82</v>
      </c>
      <c r="BS6" s="35">
        <f t="shared" si="8"/>
        <v>58.76</v>
      </c>
      <c r="BT6" s="35">
        <f t="shared" si="8"/>
        <v>62.87</v>
      </c>
      <c r="BU6" s="35">
        <f t="shared" si="8"/>
        <v>70.239999999999995</v>
      </c>
      <c r="BV6" s="35">
        <f t="shared" si="8"/>
        <v>51.03</v>
      </c>
      <c r="BW6" s="35">
        <f t="shared" si="8"/>
        <v>50.9</v>
      </c>
      <c r="BX6" s="35">
        <f t="shared" si="8"/>
        <v>50.82</v>
      </c>
      <c r="BY6" s="35">
        <f t="shared" si="8"/>
        <v>52.19</v>
      </c>
      <c r="BZ6" s="35">
        <f t="shared" si="8"/>
        <v>55.32</v>
      </c>
      <c r="CA6" s="34" t="str">
        <f>IF(CA7="","",IF(CA7="-","【-】","【"&amp;SUBSTITUTE(TEXT(CA7,"#,##0.00"),"-","△")&amp;"】"))</f>
        <v>【55.73】</v>
      </c>
      <c r="CB6" s="35">
        <f>IF(CB7="",NA(),CB7)</f>
        <v>240.51</v>
      </c>
      <c r="CC6" s="35">
        <f t="shared" ref="CC6:CK6" si="9">IF(CC7="",NA(),CC7)</f>
        <v>251.68</v>
      </c>
      <c r="CD6" s="35">
        <f t="shared" si="9"/>
        <v>243.75</v>
      </c>
      <c r="CE6" s="35">
        <f t="shared" si="9"/>
        <v>267.93</v>
      </c>
      <c r="CF6" s="35">
        <f t="shared" si="9"/>
        <v>206.56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59.66</v>
      </c>
      <c r="CN6" s="35">
        <f t="shared" ref="CN6:CV6" si="10">IF(CN7="",NA(),CN7)</f>
        <v>58.88</v>
      </c>
      <c r="CO6" s="35">
        <f t="shared" si="10"/>
        <v>63.88</v>
      </c>
      <c r="CP6" s="35">
        <f t="shared" si="10"/>
        <v>54.4</v>
      </c>
      <c r="CQ6" s="35">
        <f t="shared" si="10"/>
        <v>62.67</v>
      </c>
      <c r="CR6" s="35">
        <f t="shared" si="10"/>
        <v>54.74</v>
      </c>
      <c r="CS6" s="35">
        <f t="shared" si="10"/>
        <v>53.78</v>
      </c>
      <c r="CT6" s="35">
        <f t="shared" si="10"/>
        <v>53.24</v>
      </c>
      <c r="CU6" s="35">
        <f t="shared" si="10"/>
        <v>52.31</v>
      </c>
      <c r="CV6" s="35">
        <f t="shared" si="10"/>
        <v>60.65</v>
      </c>
      <c r="CW6" s="34" t="str">
        <f>IF(CW7="","",IF(CW7="-","【-】","【"&amp;SUBSTITUTE(TEXT(CW7,"#,##0.00"),"-","△")&amp;"】"))</f>
        <v>【59.15】</v>
      </c>
      <c r="CX6" s="35">
        <f>IF(CX7="",NA(),CX7)</f>
        <v>83.33</v>
      </c>
      <c r="CY6" s="35">
        <f t="shared" ref="CY6:DG6" si="11">IF(CY7="",NA(),CY7)</f>
        <v>82.58</v>
      </c>
      <c r="CZ6" s="35">
        <f t="shared" si="11"/>
        <v>82.16</v>
      </c>
      <c r="DA6" s="35">
        <f t="shared" si="11"/>
        <v>79.849999999999994</v>
      </c>
      <c r="DB6" s="35">
        <f t="shared" si="11"/>
        <v>80.05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362042</v>
      </c>
      <c r="D7" s="37">
        <v>47</v>
      </c>
      <c r="E7" s="37">
        <v>17</v>
      </c>
      <c r="F7" s="37">
        <v>5</v>
      </c>
      <c r="G7" s="37">
        <v>0</v>
      </c>
      <c r="H7" s="37" t="s">
        <v>110</v>
      </c>
      <c r="I7" s="37" t="s">
        <v>111</v>
      </c>
      <c r="J7" s="37" t="s">
        <v>112</v>
      </c>
      <c r="K7" s="37" t="s">
        <v>113</v>
      </c>
      <c r="L7" s="37" t="s">
        <v>114</v>
      </c>
      <c r="M7" s="37"/>
      <c r="N7" s="38" t="s">
        <v>115</v>
      </c>
      <c r="O7" s="38" t="s">
        <v>116</v>
      </c>
      <c r="P7" s="38">
        <v>3.77</v>
      </c>
      <c r="Q7" s="38">
        <v>100</v>
      </c>
      <c r="R7" s="38">
        <v>4320</v>
      </c>
      <c r="S7" s="38">
        <v>74951</v>
      </c>
      <c r="T7" s="38">
        <v>279.25</v>
      </c>
      <c r="U7" s="38">
        <v>268.39999999999998</v>
      </c>
      <c r="V7" s="38">
        <v>2807</v>
      </c>
      <c r="W7" s="38">
        <v>2.2400000000000002</v>
      </c>
      <c r="X7" s="38">
        <v>1253.1300000000001</v>
      </c>
      <c r="Y7" s="38">
        <v>93.93</v>
      </c>
      <c r="Z7" s="38">
        <v>99.52</v>
      </c>
      <c r="AA7" s="38">
        <v>99.51</v>
      </c>
      <c r="AB7" s="38">
        <v>99.46</v>
      </c>
      <c r="AC7" s="38">
        <v>99.39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3.26</v>
      </c>
      <c r="BJ7" s="38">
        <v>0</v>
      </c>
      <c r="BK7" s="38">
        <v>1197.82</v>
      </c>
      <c r="BL7" s="38">
        <v>1126.77</v>
      </c>
      <c r="BM7" s="38">
        <v>1044.8</v>
      </c>
      <c r="BN7" s="38">
        <v>1081.8</v>
      </c>
      <c r="BO7" s="38">
        <v>974.93</v>
      </c>
      <c r="BP7" s="38">
        <v>914.53</v>
      </c>
      <c r="BQ7" s="38">
        <v>60.89</v>
      </c>
      <c r="BR7" s="38">
        <v>58.82</v>
      </c>
      <c r="BS7" s="38">
        <v>58.76</v>
      </c>
      <c r="BT7" s="38">
        <v>62.87</v>
      </c>
      <c r="BU7" s="38">
        <v>70.239999999999995</v>
      </c>
      <c r="BV7" s="38">
        <v>51.03</v>
      </c>
      <c r="BW7" s="38">
        <v>50.9</v>
      </c>
      <c r="BX7" s="38">
        <v>50.82</v>
      </c>
      <c r="BY7" s="38">
        <v>52.19</v>
      </c>
      <c r="BZ7" s="38">
        <v>55.32</v>
      </c>
      <c r="CA7" s="38">
        <v>55.73</v>
      </c>
      <c r="CB7" s="38">
        <v>240.51</v>
      </c>
      <c r="CC7" s="38">
        <v>251.68</v>
      </c>
      <c r="CD7" s="38">
        <v>243.75</v>
      </c>
      <c r="CE7" s="38">
        <v>267.93</v>
      </c>
      <c r="CF7" s="38">
        <v>206.56</v>
      </c>
      <c r="CG7" s="38">
        <v>289.60000000000002</v>
      </c>
      <c r="CH7" s="38">
        <v>293.27</v>
      </c>
      <c r="CI7" s="38">
        <v>300.52</v>
      </c>
      <c r="CJ7" s="38">
        <v>296.14</v>
      </c>
      <c r="CK7" s="38">
        <v>283.17</v>
      </c>
      <c r="CL7" s="38">
        <v>276.77999999999997</v>
      </c>
      <c r="CM7" s="38">
        <v>59.66</v>
      </c>
      <c r="CN7" s="38">
        <v>58.88</v>
      </c>
      <c r="CO7" s="38">
        <v>63.88</v>
      </c>
      <c r="CP7" s="38">
        <v>54.4</v>
      </c>
      <c r="CQ7" s="38">
        <v>62.67</v>
      </c>
      <c r="CR7" s="38">
        <v>54.74</v>
      </c>
      <c r="CS7" s="38">
        <v>53.78</v>
      </c>
      <c r="CT7" s="38">
        <v>53.24</v>
      </c>
      <c r="CU7" s="38">
        <v>52.31</v>
      </c>
      <c r="CV7" s="38">
        <v>60.65</v>
      </c>
      <c r="CW7" s="38">
        <v>59.15</v>
      </c>
      <c r="CX7" s="38">
        <v>83.33</v>
      </c>
      <c r="CY7" s="38">
        <v>82.58</v>
      </c>
      <c r="CZ7" s="38">
        <v>82.16</v>
      </c>
      <c r="DA7" s="38">
        <v>79.849999999999994</v>
      </c>
      <c r="DB7" s="38">
        <v>80.05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2018-02-08T07:45:52Z</cp:lastPrinted>
  <dcterms:created xsi:type="dcterms:W3CDTF">2017-12-25T02:32:20Z</dcterms:created>
  <dcterms:modified xsi:type="dcterms:W3CDTF">2018-02-08T07:45:58Z</dcterms:modified>
  <cp:category/>
</cp:coreProperties>
</file>