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上徳\平成29年度\調査もの\平成28年度決算「経営比較分析表」の分析等について\"/>
    </mc:Choice>
  </mc:AlternateContent>
  <workbookProtection workbookPassword="B319" lockStructure="1"/>
  <bookViews>
    <workbookView xWindow="0" yWindow="0" windowWidth="28800" windowHeight="120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L10" i="4"/>
  <c r="AD10" i="4"/>
  <c r="P10" i="4"/>
  <c r="B10" i="4"/>
  <c r="AT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<sst xmlns="http://schemas.openxmlformats.org/spreadsheetml/2006/main" count="240" uniqueCount="125">
  <si>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</si>
  <si>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</si>
  <si>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</si>
  <si>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</si>
  <si>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</si>
  <si>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</si>
  <si>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</si>
  <si>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</si>
  <si>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</si>
  <si>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</si>
  <si>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</si>
  <si>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</si>
  <si>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</si>
  <si>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</si>
  <si>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</si>
  <si>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</si>
  <si>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</si>
  <si>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</si>
  <si>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</si>
  <si>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</si>
  <si>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</si>
  <si>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</si>
  <si>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</si>
  <si>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</si>
  <si>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</si>
  <si>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</si>
  <si>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</si>
  <si>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</si>
  <si>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</si>
  <si>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</si>
  <si>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</si>
  <si>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</si>
  <si>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</si>
  <si>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</si>
  <si>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</si>
  <si>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</si>
  <si>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</si>
  <si>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</si>
  <si>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</si>
  <si>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</si>
  <si>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</si>
  <si>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</si>
  <si>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</si>
  <si>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</si>
  <si>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</si>
  <si>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</si>
  <si>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</si>
  <si>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</si>
  <si>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</si>
  <si>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</si>
  <si>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</si>
  <si>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</si>
  <si>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</si>
  <si>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</si>
  <si>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</si>
  <si>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</si>
  <si>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</si>
  <si>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</si>
  <si>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</si>
  <si>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</si>
  <si>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</si>
  <si>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</si>
  <si>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</si>
  <si>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</si>
  <si>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</si>
  <si>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</si>
  <si>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</si>
  <si>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</si>
  <si>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</si>
  <si>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</si>
  <si>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</si>
  <si>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</si>
  <si>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</si>
  <si>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</si>
  <si>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</si>
  <si>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</si>
  <si>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</si>
  <si>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</si>
  <si>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</si>
  <si>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</si>
  <si>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</si>
  <si>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</si>
  <si>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</si>
  <si>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</si>
  <si>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</si>
  <si>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</si>
  <si>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</si>
  <si>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</si>
  <si>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</si>
  <si>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</si>
  <si>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</si>
  <si>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</si>
  <si>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</si>
  <si>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</si>
  <si>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</si>
  <si>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</si>
  <si>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</si>
  <si>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</si>
  <si>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</si>
  <si>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</si>
  <si>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</si>
  <si>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</si>
  <si>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</si>
  <si>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</si>
  <si>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</si>
  <si>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</si>
  <si>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</si>
  <si>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</si>
  <si>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</si>
  <si>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つるぎ町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</si>
  <si>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</si>
  <si>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</si>
  <si>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</si>
  <si>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</si>
  <si>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</si>
  <si>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</si>
  <si>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</si>
  <si>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</si>
  <si>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</si>
  <si>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</si>
  <si>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</si>
  <si>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</si>
  <si>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・平成24年度に面整備が完了し、以降は各数値はほぼ横ばいで推移している。
・水洗化率も変動無く、今後も大幅な増加は見られない。
・経費回収率は平均よりやや上回っているが、今後使用料収入の増加に努める必要がある。</t>
    <rPh sb="1" eb="3">
      <t>ヘイセイ</t>
    </rPh>
    <rPh sb="5" eb="7">
      <t>ネンド</t>
    </rPh>
    <rPh sb="8" eb="9">
      <t>メン</t>
    </rPh>
    <rPh sb="9" eb="11">
      <t>セイビ</t>
    </rPh>
    <rPh sb="12" eb="14">
      <t>カンリョウ</t>
    </rPh>
    <rPh sb="16" eb="18">
      <t>イコウ</t>
    </rPh>
    <rPh sb="19" eb="22">
      <t>カクスウチ</t>
    </rPh>
    <rPh sb="25" eb="26">
      <t>ヨコ</t>
    </rPh>
    <rPh sb="29" eb="31">
      <t>スイイ</t>
    </rPh>
    <rPh sb="38" eb="41">
      <t>スイセンカ</t>
    </rPh>
    <rPh sb="41" eb="42">
      <t>リツ</t>
    </rPh>
    <rPh sb="43" eb="45">
      <t>ヘンドウ</t>
    </rPh>
    <rPh sb="45" eb="46">
      <t>ナ</t>
    </rPh>
    <rPh sb="48" eb="50">
      <t>コンゴ</t>
    </rPh>
    <rPh sb="51" eb="53">
      <t>オオハバ</t>
    </rPh>
    <rPh sb="54" eb="56">
      <t>ゾウカ</t>
    </rPh>
    <rPh sb="57" eb="58">
      <t>ミ</t>
    </rPh>
    <rPh sb="65" eb="67">
      <t>ケイヒ</t>
    </rPh>
    <rPh sb="67" eb="70">
      <t>カイシュウリツ</t>
    </rPh>
    <rPh sb="71" eb="73">
      <t>ヘイキン</t>
    </rPh>
    <rPh sb="77" eb="79">
      <t>ウワマワ</t>
    </rPh>
    <rPh sb="85" eb="87">
      <t>コンゴ</t>
    </rPh>
    <rPh sb="87" eb="90">
      <t>シヨウリョウ</t>
    </rPh>
    <rPh sb="90" eb="92">
      <t>シュウニュウ</t>
    </rPh>
    <rPh sb="93" eb="95">
      <t>ゾウカ</t>
    </rPh>
    <rPh sb="96" eb="97">
      <t>ツト</t>
    </rPh>
    <rPh sb="99" eb="101">
      <t>ヒツヨウ</t>
    </rPh>
    <phoneticPr fontId="4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</si>
  <si>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4"/>
  </si>
  <si>
    <t>・面整備が完了しており、大幅な収入増が見込めないため、以下の2点に重点をおく。
１．未接続世帯に対し、個別訪問など水洗化普及活動の徹底による有収水量の確保。
２．滞納世帯に対してより一層の徴収整理による料金収入の確保。
・将来的な施設の老朽化や人口減少対策として、加入促進等による料金収入の確保、施設の中･長期計画の策定による維持管理の効率化を図る。また、料金改定の検討も必要となる。</t>
    <rPh sb="1" eb="2">
      <t>メン</t>
    </rPh>
    <rPh sb="2" eb="4">
      <t>セイビ</t>
    </rPh>
    <rPh sb="5" eb="7">
      <t>カンリョウ</t>
    </rPh>
    <rPh sb="12" eb="14">
      <t>オオハバ</t>
    </rPh>
    <rPh sb="15" eb="18">
      <t>シュウニュウゾウ</t>
    </rPh>
    <rPh sb="19" eb="21">
      <t>ミコ</t>
    </rPh>
    <rPh sb="27" eb="29">
      <t>イカ</t>
    </rPh>
    <rPh sb="31" eb="32">
      <t>テン</t>
    </rPh>
    <rPh sb="33" eb="35">
      <t>ジュウテン</t>
    </rPh>
    <rPh sb="42" eb="45">
      <t>ミセツゾク</t>
    </rPh>
    <rPh sb="45" eb="47">
      <t>セタイ</t>
    </rPh>
    <rPh sb="48" eb="49">
      <t>タイ</t>
    </rPh>
    <rPh sb="51" eb="53">
      <t>コベツ</t>
    </rPh>
    <rPh sb="53" eb="55">
      <t>ホウモン</t>
    </rPh>
    <rPh sb="57" eb="60">
      <t>スイセンカ</t>
    </rPh>
    <rPh sb="60" eb="62">
      <t>フキュウ</t>
    </rPh>
    <rPh sb="62" eb="64">
      <t>カツドウ</t>
    </rPh>
    <rPh sb="65" eb="67">
      <t>テッテイ</t>
    </rPh>
    <rPh sb="70" eb="71">
      <t>ユウ</t>
    </rPh>
    <rPh sb="71" eb="72">
      <t>シュウ</t>
    </rPh>
    <rPh sb="72" eb="74">
      <t>スイリョウ</t>
    </rPh>
    <rPh sb="75" eb="77">
      <t>カクホ</t>
    </rPh>
    <rPh sb="81" eb="83">
      <t>タイノウ</t>
    </rPh>
    <rPh sb="83" eb="85">
      <t>セタイ</t>
    </rPh>
    <rPh sb="86" eb="87">
      <t>タイ</t>
    </rPh>
    <rPh sb="91" eb="93">
      <t>イッソウ</t>
    </rPh>
    <rPh sb="94" eb="96">
      <t>チョウシュウ</t>
    </rPh>
    <rPh sb="96" eb="98">
      <t>セイリ</t>
    </rPh>
    <rPh sb="101" eb="103">
      <t>リョウキン</t>
    </rPh>
    <rPh sb="103" eb="105">
      <t>シュウニュウ</t>
    </rPh>
    <rPh sb="106" eb="108">
      <t>カクホ</t>
    </rPh>
    <rPh sb="112" eb="115">
      <t>ショウライテキ</t>
    </rPh>
    <rPh sb="116" eb="118">
      <t>シセツ</t>
    </rPh>
    <rPh sb="119" eb="122">
      <t>ロウキュウカ</t>
    </rPh>
    <rPh sb="123" eb="125">
      <t>ジンコウ</t>
    </rPh>
    <rPh sb="125" eb="127">
      <t>ゲンショウ</t>
    </rPh>
    <rPh sb="127" eb="129">
      <t>タイサク</t>
    </rPh>
    <rPh sb="133" eb="135">
      <t>カニュウ</t>
    </rPh>
    <rPh sb="135" eb="137">
      <t>ソクシン</t>
    </rPh>
    <rPh sb="137" eb="138">
      <t>トウ</t>
    </rPh>
    <rPh sb="141" eb="143">
      <t>リョウキン</t>
    </rPh>
    <rPh sb="143" eb="145">
      <t>シュウニュウ</t>
    </rPh>
    <rPh sb="146" eb="148">
      <t>カクホ</t>
    </rPh>
    <rPh sb="149" eb="151">
      <t>シセツ</t>
    </rPh>
    <rPh sb="152" eb="153">
      <t>チュウ</t>
    </rPh>
    <rPh sb="164" eb="166">
      <t>イジ</t>
    </rPh>
    <rPh sb="166" eb="168">
      <t>カンリ</t>
    </rPh>
    <rPh sb="169" eb="172">
      <t>コウリツカ</t>
    </rPh>
    <rPh sb="173" eb="174">
      <t>ハカ</t>
    </rPh>
    <rPh sb="179" eb="181">
      <t>リョウキン</t>
    </rPh>
    <rPh sb="181" eb="183">
      <t>カイテイ</t>
    </rPh>
    <rPh sb="184" eb="186">
      <t>ケントウ</t>
    </rPh>
    <rPh sb="187" eb="18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</si>
</sst>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13264"/>
        <c:axId val="34641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13264"/>
        <c:axId val="346413656"/>
      </c:lineChart>
      <c:dateAx>
        <c:axId val="34641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13656"/>
        <c:crosses val="autoZero"/>
        <c:auto val="1"/>
        <c:lblOffset val="100"/>
        <c:baseTimeUnit val="years"/>
      </c:dateAx>
      <c:valAx>
        <c:axId val="34641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41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42.59</c:v>
                </c:pt>
                <c:pt idx="2">
                  <c:v>42.71</c:v>
                </c:pt>
                <c:pt idx="3">
                  <c:v>41.65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92992"/>
        <c:axId val="34819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92992"/>
        <c:axId val="348193384"/>
      </c:lineChart>
      <c:dateAx>
        <c:axId val="34819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193384"/>
        <c:crosses val="autoZero"/>
        <c:auto val="1"/>
        <c:lblOffset val="100"/>
        <c:baseTimeUnit val="years"/>
      </c:dateAx>
      <c:valAx>
        <c:axId val="34819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9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76.44</c:v>
                </c:pt>
                <c:pt idx="1">
                  <c:v>83.04</c:v>
                </c:pt>
                <c:pt idx="2">
                  <c:v>83.99</c:v>
                </c:pt>
                <c:pt idx="3">
                  <c:v>84.34</c:v>
                </c:pt>
                <c:pt idx="4">
                  <c:v>84.13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6120"/>
        <c:axId val="34671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6120"/>
        <c:axId val="346716512"/>
      </c:lineChart>
      <c:dateAx>
        <c:axId val="34671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716512"/>
        <c:crosses val="autoZero"/>
        <c:auto val="1"/>
        <c:lblOffset val="100"/>
        <c:baseTimeUnit val="years"/>
      </c:dateAx>
      <c:valAx>
        <c:axId val="34671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1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98.02</c:v>
                </c:pt>
                <c:pt idx="1">
                  <c:v>95.47</c:v>
                </c:pt>
                <c:pt idx="2">
                  <c:v>95.58</c:v>
                </c:pt>
                <c:pt idx="3">
                  <c:v>100.37</c:v>
                </c:pt>
                <c:pt idx="4">
                  <c:v>100.04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14832"/>
        <c:axId val="34641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14832"/>
        <c:axId val="346415224"/>
      </c:lineChart>
      <c:dateAx>
        <c:axId val="34641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15224"/>
        <c:crosses val="autoZero"/>
        <c:auto val="1"/>
        <c:lblOffset val="100"/>
        <c:baseTimeUnit val="years"/>
      </c:dateAx>
      <c:valAx>
        <c:axId val="346415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41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16400"/>
        <c:axId val="34639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16400"/>
        <c:axId val="346392384"/>
      </c:lineChart>
      <c:dateAx>
        <c:axId val="34641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392384"/>
        <c:crosses val="autoZero"/>
        <c:auto val="1"/>
        <c:lblOffset val="100"/>
        <c:baseTimeUnit val="years"/>
      </c:dateAx>
      <c:valAx>
        <c:axId val="34639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41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93560"/>
        <c:axId val="34639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93560"/>
        <c:axId val="346393952"/>
      </c:lineChart>
      <c:dateAx>
        <c:axId val="346393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393952"/>
        <c:crosses val="autoZero"/>
        <c:auto val="1"/>
        <c:lblOffset val="100"/>
        <c:baseTimeUnit val="years"/>
      </c:dateAx>
      <c:valAx>
        <c:axId val="34639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393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95128"/>
        <c:axId val="34639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95128"/>
        <c:axId val="346395520"/>
      </c:lineChart>
      <c:dateAx>
        <c:axId val="346395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395520"/>
        <c:crosses val="autoZero"/>
        <c:auto val="1"/>
        <c:lblOffset val="100"/>
        <c:baseTimeUnit val="years"/>
      </c:dateAx>
      <c:valAx>
        <c:axId val="34639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395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05384"/>
        <c:axId val="34660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5384"/>
        <c:axId val="346605776"/>
      </c:lineChart>
      <c:dateAx>
        <c:axId val="34660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605776"/>
        <c:crosses val="autoZero"/>
        <c:auto val="1"/>
        <c:lblOffset val="100"/>
        <c:baseTimeUnit val="years"/>
      </c:dateAx>
      <c:valAx>
        <c:axId val="34660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605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2340.42</c:v>
                </c:pt>
                <c:pt idx="4" formatCode="#,##0.00;&quot;△&quot;#,##0.00;&quot;-&quot;">
                  <c:v>2375.23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06952"/>
        <c:axId val="34660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6952"/>
        <c:axId val="346607344"/>
      </c:lineChart>
      <c:dateAx>
        <c:axId val="34660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607344"/>
        <c:crosses val="autoZero"/>
        <c:auto val="1"/>
        <c:lblOffset val="100"/>
        <c:baseTimeUnit val="years"/>
      </c:dateAx>
      <c:valAx>
        <c:axId val="34660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60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82.57</c:v>
                </c:pt>
                <c:pt idx="1">
                  <c:v>69.209999999999994</c:v>
                </c:pt>
                <c:pt idx="2">
                  <c:v>76.95</c:v>
                </c:pt>
                <c:pt idx="3">
                  <c:v>55.96</c:v>
                </c:pt>
                <c:pt idx="4">
                  <c:v>76.510000000000005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08520"/>
        <c:axId val="34819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08520"/>
        <c:axId val="348190248"/>
      </c:lineChart>
      <c:dateAx>
        <c:axId val="34660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190248"/>
        <c:crosses val="autoZero"/>
        <c:auto val="1"/>
        <c:lblOffset val="100"/>
        <c:baseTimeUnit val="years"/>
      </c:dateAx>
      <c:valAx>
        <c:axId val="34819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60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136.86000000000001</c:v>
                </c:pt>
                <c:pt idx="1">
                  <c:v>164.08</c:v>
                </c:pt>
                <c:pt idx="2">
                  <c:v>153.41</c:v>
                </c:pt>
                <c:pt idx="3">
                  <c:v>211.72</c:v>
                </c:pt>
                <c:pt idx="4">
                  <c:v>152.80000000000001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91424"/>
        <c:axId val="34819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91424"/>
        <c:axId val="348191816"/>
      </c:lineChart>
      <c:dateAx>
        <c:axId val="34819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191816"/>
        <c:crosses val="autoZero"/>
        <c:auto val="1"/>
        <c:lblOffset val="100"/>
        <c:baseTimeUnit val="years"/>
      </c:dateAx>
      <c:valAx>
        <c:axId val="34819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9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Q41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徳島県　つるぎ町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4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">
        <v>121</v>
      </c>
      <c r="AE8" s="73"/>
      <c r="AF8" s="73"/>
      <c r="AG8" s="73"/>
      <c r="AH8" s="73"/>
      <c r="AI8" s="73"/>
      <c r="AJ8" s="73"/>
      <c r="AK8" s="4"/>
      <c r="AL8" s="69">
        <f>データ!S6</f>
        <v>9580</v>
      </c>
      <c r="AM8" s="69"/>
      <c r="AN8" s="69"/>
      <c r="AO8" s="69"/>
      <c r="AP8" s="69"/>
      <c r="AQ8" s="69"/>
      <c r="AR8" s="69"/>
      <c r="AS8" s="69"/>
      <c r="AT8" s="68">
        <f>データ!T6</f>
        <v>194.84</v>
      </c>
      <c r="AU8" s="68"/>
      <c r="AV8" s="68"/>
      <c r="AW8" s="68"/>
      <c r="AX8" s="68"/>
      <c r="AY8" s="68"/>
      <c r="AZ8" s="68"/>
      <c r="BA8" s="68"/>
      <c r="BB8" s="68">
        <f>データ!U6</f>
        <v>49.17</v>
      </c>
      <c r="BC8" s="68"/>
      <c r="BD8" s="68"/>
      <c r="BE8" s="68"/>
      <c r="BF8" s="68"/>
      <c r="BG8" s="68"/>
      <c r="BH8" s="68"/>
      <c r="BI8" s="68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4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4"/>
      <c r="BK9" s="4"/>
      <c r="BL9" s="66" t="s">
        <v>20</v>
      </c>
      <c r="BM9" s="67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23.63</v>
      </c>
      <c r="Q10" s="68"/>
      <c r="R10" s="68"/>
      <c r="S10" s="68"/>
      <c r="T10" s="68"/>
      <c r="U10" s="68"/>
      <c r="V10" s="68"/>
      <c r="W10" s="68">
        <f>データ!Q6</f>
        <v>102.75</v>
      </c>
      <c r="X10" s="68"/>
      <c r="Y10" s="68"/>
      <c r="Z10" s="68"/>
      <c r="AA10" s="68"/>
      <c r="AB10" s="68"/>
      <c r="AC10" s="68"/>
      <c r="AD10" s="69">
        <f>データ!R6</f>
        <v>2800</v>
      </c>
      <c r="AE10" s="69"/>
      <c r="AF10" s="69"/>
      <c r="AG10" s="69"/>
      <c r="AH10" s="69"/>
      <c r="AI10" s="69"/>
      <c r="AJ10" s="69"/>
      <c r="AK10" s="2"/>
      <c r="AL10" s="69">
        <f>データ!V6</f>
        <v>2230</v>
      </c>
      <c r="AM10" s="69"/>
      <c r="AN10" s="69"/>
      <c r="AO10" s="69"/>
      <c r="AP10" s="69"/>
      <c r="AQ10" s="69"/>
      <c r="AR10" s="69"/>
      <c r="AS10" s="69"/>
      <c r="AT10" s="68">
        <f>データ!W6</f>
        <v>0.89</v>
      </c>
      <c r="AU10" s="68"/>
      <c r="AV10" s="68"/>
      <c r="AW10" s="68"/>
      <c r="AX10" s="68"/>
      <c r="AY10" s="68"/>
      <c r="AZ10" s="68"/>
      <c r="BA10" s="68"/>
      <c r="BB10" s="68">
        <f>データ!X6</f>
        <v>2505.62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23.63</v>
      </c>
      <c r="Q6" s="34">
        <f t="shared" si="3"/>
        <v>102.75</v>
      </c>
      <c r="R6" s="34">
        <f t="shared" si="3"/>
        <v>2800</v>
      </c>
      <c r="S6" s="34">
        <f t="shared" si="3"/>
        <v>9580</v>
      </c>
      <c r="T6" s="34">
        <f t="shared" si="3"/>
        <v>194.84</v>
      </c>
      <c r="U6" s="34">
        <f t="shared" si="3"/>
        <v>49.17</v>
      </c>
      <c r="V6" s="34">
        <f t="shared" si="3"/>
        <v>2230</v>
      </c>
      <c r="W6" s="34">
        <f t="shared" si="3"/>
        <v>0.89</v>
      </c>
      <c r="X6" s="34">
        <f t="shared" si="3"/>
        <v>2505.62</v>
      </c>
      <c r="Y6" s="35">
        <f>IF(Y7="",NA(),Y7)</f>
        <v>98.02</v>
      </c>
      <c r="Z6" s="35">
        <f t="shared" ref="Z6:AH6" si="4">IF(Z7="",NA(),Z7)</f>
        <v>95.47</v>
      </c>
      <c r="AA6" s="35">
        <f t="shared" si="4"/>
        <v>95.58</v>
      </c>
      <c r="AB6" s="35">
        <f t="shared" si="4"/>
        <v>100.37</v>
      </c>
      <c r="AC6" s="35">
        <f t="shared" si="4"/>
        <v>100.04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2340.42</v>
      </c>
      <c r="BJ6" s="35">
        <f t="shared" si="7"/>
        <v>2375.23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1592.72</v>
      </c>
      <c r="BP6" s="34" t="str">
        <f>IF(BP7="","",IF(BP7="-","【-】","【"&amp;SUBSTITUTE(TEXT(BP7,"#,##0.00"),"-","△")&amp;"】"))</f>
        <v>【1,348.09】</v>
      </c>
      <c r="BQ6" s="35">
        <f>IF(BQ7="",NA(),BQ7)</f>
        <v>82.57</v>
      </c>
      <c r="BR6" s="35">
        <f t="shared" ref="BR6:BZ6" si="8">IF(BR7="",NA(),BR7)</f>
        <v>69.209999999999994</v>
      </c>
      <c r="BS6" s="35">
        <f t="shared" si="8"/>
        <v>76.95</v>
      </c>
      <c r="BT6" s="35">
        <f t="shared" si="8"/>
        <v>55.96</v>
      </c>
      <c r="BU6" s="35">
        <f t="shared" si="8"/>
        <v>76.510000000000005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53.7</v>
      </c>
      <c r="CA6" s="34" t="str">
        <f>IF(CA7="","",IF(CA7="-","【-】","【"&amp;SUBSTITUTE(TEXT(CA7,"#,##0.00"),"-","△")&amp;"】"))</f>
        <v>【69.80】</v>
      </c>
      <c r="CB6" s="35">
        <f>IF(CB7="",NA(),CB7)</f>
        <v>136.86000000000001</v>
      </c>
      <c r="CC6" s="35">
        <f t="shared" ref="CC6:CK6" si="9">IF(CC7="",NA(),CC7)</f>
        <v>164.08</v>
      </c>
      <c r="CD6" s="35">
        <f t="shared" si="9"/>
        <v>153.41</v>
      </c>
      <c r="CE6" s="35">
        <f t="shared" si="9"/>
        <v>211.72</v>
      </c>
      <c r="CF6" s="35">
        <f t="shared" si="9"/>
        <v>152.80000000000001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300.35000000000002</v>
      </c>
      <c r="CL6" s="34" t="str">
        <f>IF(CL7="","",IF(CL7="-","【-】","【"&amp;SUBSTITUTE(TEXT(CL7,"#,##0.00"),"-","△")&amp;"】"))</f>
        <v>【232.54】</v>
      </c>
      <c r="CM6" s="35">
        <f>IF(CM7="",NA(),CM7)</f>
        <v>41.24</v>
      </c>
      <c r="CN6" s="35">
        <f t="shared" ref="CN6:CV6" si="10">IF(CN7="",NA(),CN7)</f>
        <v>42.59</v>
      </c>
      <c r="CO6" s="35">
        <f t="shared" si="10"/>
        <v>42.71</v>
      </c>
      <c r="CP6" s="35">
        <f t="shared" si="10"/>
        <v>41.65</v>
      </c>
      <c r="CQ6" s="35">
        <f t="shared" si="10"/>
        <v>42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37.72</v>
      </c>
      <c r="CW6" s="34" t="str">
        <f>IF(CW7="","",IF(CW7="-","【-】","【"&amp;SUBSTITUTE(TEXT(CW7,"#,##0.00"),"-","△")&amp;"】"))</f>
        <v>【42.17】</v>
      </c>
      <c r="CX6" s="35">
        <f>IF(CX7="",NA(),CX7)</f>
        <v>76.44</v>
      </c>
      <c r="CY6" s="35">
        <f t="shared" ref="CY6:DG6" si="11">IF(CY7="",NA(),CY7)</f>
        <v>83.04</v>
      </c>
      <c r="CZ6" s="35">
        <f t="shared" si="11"/>
        <v>83.99</v>
      </c>
      <c r="DA6" s="35">
        <f t="shared" si="11"/>
        <v>84.34</v>
      </c>
      <c r="DB6" s="35">
        <f t="shared" si="11"/>
        <v>84.13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68.459999999999994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0.13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364681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23.63</v>
      </c>
      <c r="Q7" s="38">
        <v>102.75</v>
      </c>
      <c r="R7" s="38">
        <v>2800</v>
      </c>
      <c r="S7" s="38">
        <v>9580</v>
      </c>
      <c r="T7" s="38">
        <v>194.84</v>
      </c>
      <c r="U7" s="38">
        <v>49.17</v>
      </c>
      <c r="V7" s="38">
        <v>2230</v>
      </c>
      <c r="W7" s="38">
        <v>0.89</v>
      </c>
      <c r="X7" s="38">
        <v>2505.62</v>
      </c>
      <c r="Y7" s="38">
        <v>98.02</v>
      </c>
      <c r="Z7" s="38">
        <v>95.47</v>
      </c>
      <c r="AA7" s="38">
        <v>95.58</v>
      </c>
      <c r="AB7" s="38">
        <v>100.37</v>
      </c>
      <c r="AC7" s="38">
        <v>100.04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2340.42</v>
      </c>
      <c r="BJ7" s="38">
        <v>2375.23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>
        <v>82.57</v>
      </c>
      <c r="BR7" s="38">
        <v>69.209999999999994</v>
      </c>
      <c r="BS7" s="38">
        <v>76.95</v>
      </c>
      <c r="BT7" s="38">
        <v>55.96</v>
      </c>
      <c r="BU7" s="38">
        <v>76.510000000000005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>
        <v>136.86000000000001</v>
      </c>
      <c r="CC7" s="38">
        <v>164.08</v>
      </c>
      <c r="CD7" s="38">
        <v>153.41</v>
      </c>
      <c r="CE7" s="38">
        <v>211.72</v>
      </c>
      <c r="CF7" s="38">
        <v>152.80000000000001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>
        <v>41.24</v>
      </c>
      <c r="CN7" s="38">
        <v>42.59</v>
      </c>
      <c r="CO7" s="38">
        <v>42.71</v>
      </c>
      <c r="CP7" s="38">
        <v>41.65</v>
      </c>
      <c r="CQ7" s="38">
        <v>42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>
        <v>76.44</v>
      </c>
      <c r="CY7" s="38">
        <v>83.04</v>
      </c>
      <c r="CZ7" s="38">
        <v>83.99</v>
      </c>
      <c r="DA7" s="38">
        <v>84.34</v>
      </c>
      <c r="DB7" s="38">
        <v>84.13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2018-01-30T23:54:04Z</cp:lastPrinted>
  <dcterms:created xsi:type="dcterms:W3CDTF">2017-12-25T02:22:18Z</dcterms:created>
  <dcterms:modified xsi:type="dcterms:W3CDTF">2018-01-31T01:57:30Z</dcterms:modified>
  <cp:category/>
</cp:coreProperties>
</file>