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0" yWindow="0" windowWidth="19200" windowHeight="115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<sst xmlns="http://schemas.openxmlformats.org/spreadsheetml/2006/main" count="245" uniqueCount="125">
  <si>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</si>
  <si>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</si>
  <si>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</si>
  <si>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</si>
  <si>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</si>
  <si>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</si>
  <si>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</si>
  <si>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</si>
  <si>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</si>
  <si>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</si>
  <si>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</si>
  <si>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</si>
  <si>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</si>
  <si>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</si>
  <si>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</si>
  <si>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</si>
  <si>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</si>
  <si>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</si>
  <si>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</si>
  <si>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</si>
  <si>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</si>
  <si>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</si>
  <si>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</si>
  <si>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</si>
  <si>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</si>
  <si>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</si>
  <si>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</si>
  <si>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</si>
  <si>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</si>
  <si>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</si>
  <si>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</si>
  <si>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</si>
  <si>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</si>
  <si>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</si>
  <si>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</si>
  <si>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</si>
  <si>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</si>
  <si>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</si>
  <si>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</si>
  <si>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</si>
  <si>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</si>
  <si>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</si>
  <si>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</si>
  <si>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</si>
  <si>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</si>
  <si>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</si>
  <si>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</si>
  <si>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</si>
  <si>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</si>
  <si>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</si>
  <si>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</si>
  <si>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</si>
  <si>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</si>
  <si>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</si>
  <si>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</si>
  <si>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</si>
  <si>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</si>
  <si>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</si>
  <si>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</si>
  <si>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</si>
  <si>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</si>
  <si>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</si>
  <si>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</si>
  <si>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</si>
  <si>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</si>
  <si>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</si>
  <si>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</si>
  <si>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</si>
  <si>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</si>
  <si>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</si>
  <si>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</si>
  <si>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</si>
  <si>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</si>
  <si>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</si>
  <si>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</si>
  <si>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</si>
  <si>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</si>
  <si>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</si>
  <si>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</si>
  <si>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</si>
  <si>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</si>
  <si>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</si>
  <si>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</si>
  <si>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</si>
  <si>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</si>
  <si>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</si>
  <si>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</si>
  <si>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</si>
  <si>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</si>
  <si>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</si>
  <si>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</si>
  <si>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</si>
  <si>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</si>
  <si>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</si>
  <si>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</si>
  <si>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</si>
  <si>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</si>
  <si>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</si>
  <si>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</si>
  <si>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</si>
  <si>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</si>
  <si>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</si>
  <si>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</si>
  <si>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</si>
  <si>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</si>
  <si>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</si>
  <si>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</si>
  <si>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</si>
  <si>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</si>
  <si>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板野町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</si>
  <si>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</si>
  <si>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</si>
  <si>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</si>
  <si>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</si>
  <si>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</si>
  <si>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</si>
  <si>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</si>
  <si>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</si>
  <si>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</si>
  <si>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</si>
  <si>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</si>
  <si>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本町の特定環境保全公共下水道は平成２１年度に供用を開始して間もないため、現状では老朽化対策の必要な施設はない。</t>
    <rPh sb="0" eb="2">
      <t>ホンチョウ</t>
    </rPh>
    <rPh sb="3" eb="5">
      <t>トクテイ</t>
    </rPh>
    <rPh sb="5" eb="7">
      <t>カンキョウ</t>
    </rPh>
    <rPh sb="7" eb="9">
      <t>ホゼン</t>
    </rPh>
    <rPh sb="9" eb="11">
      <t>コウキョウ</t>
    </rPh>
    <rPh sb="11" eb="14">
      <t>ゲスイドウ</t>
    </rPh>
    <rPh sb="15" eb="17">
      <t>ヘイセイ</t>
    </rPh>
    <rPh sb="19" eb="20">
      <t>ネン</t>
    </rPh>
    <rPh sb="20" eb="21">
      <t>ド</t>
    </rPh>
    <rPh sb="22" eb="24">
      <t>キョウヨウ</t>
    </rPh>
    <rPh sb="25" eb="27">
      <t>カイシ</t>
    </rPh>
    <rPh sb="29" eb="30">
      <t>マ</t>
    </rPh>
    <rPh sb="36" eb="38">
      <t>ゲンジョウ</t>
    </rPh>
    <rPh sb="40" eb="42">
      <t>ロウキュウ</t>
    </rPh>
    <rPh sb="42" eb="43">
      <t>カ</t>
    </rPh>
    <rPh sb="43" eb="45">
      <t>タイサク</t>
    </rPh>
    <rPh sb="46" eb="48">
      <t>ヒツヨウ</t>
    </rPh>
    <rPh sb="49" eb="51">
      <t>シセツ</t>
    </rPh>
    <phoneticPr fontId="4"/>
  </si>
  <si>
    <t>本町の特定環境保全公共下水道は、供用を開始して間もないことから、使用料収入が少なく、また、元利償還金の返済が続くことにより、一般会計からの繰入金に依存する経営状況が続きます。　　　　　　　　　　　経営改善のためには今後も下水道人口の増加を図り水洗化率の向上、使用料収入の増大により、計画的な整備に努めることが必要である。</t>
    <rPh sb="0" eb="2">
      <t>ホンチョウ</t>
    </rPh>
    <rPh sb="3" eb="5">
      <t>トクテイ</t>
    </rPh>
    <rPh sb="5" eb="7">
      <t>カンキョウ</t>
    </rPh>
    <rPh sb="7" eb="9">
      <t>ホゼン</t>
    </rPh>
    <rPh sb="9" eb="11">
      <t>コウキョウ</t>
    </rPh>
    <rPh sb="11" eb="14">
      <t>ゲスイドウ</t>
    </rPh>
    <rPh sb="16" eb="18">
      <t>キョウヨウ</t>
    </rPh>
    <rPh sb="19" eb="21">
      <t>カイシ</t>
    </rPh>
    <rPh sb="23" eb="24">
      <t>マ</t>
    </rPh>
    <rPh sb="32" eb="35">
      <t>シヨウリョウ</t>
    </rPh>
    <rPh sb="35" eb="37">
      <t>シュウニュウ</t>
    </rPh>
    <rPh sb="38" eb="39">
      <t>スク</t>
    </rPh>
    <rPh sb="45" eb="47">
      <t>ガンリ</t>
    </rPh>
    <rPh sb="47" eb="50">
      <t>ショウカンキン</t>
    </rPh>
    <rPh sb="51" eb="53">
      <t>ヘンサイ</t>
    </rPh>
    <rPh sb="54" eb="55">
      <t>ツヅ</t>
    </rPh>
    <rPh sb="62" eb="64">
      <t>イッパン</t>
    </rPh>
    <rPh sb="64" eb="66">
      <t>カイケイ</t>
    </rPh>
    <rPh sb="69" eb="72">
      <t>クリイレキン</t>
    </rPh>
    <rPh sb="73" eb="75">
      <t>イゾン</t>
    </rPh>
    <rPh sb="77" eb="79">
      <t>ケイエイ</t>
    </rPh>
    <rPh sb="79" eb="81">
      <t>ジョウキョウ</t>
    </rPh>
    <rPh sb="82" eb="83">
      <t>ツヅ</t>
    </rPh>
    <rPh sb="98" eb="100">
      <t>ケイエイ</t>
    </rPh>
    <rPh sb="100" eb="102">
      <t>カイゼン</t>
    </rPh>
    <rPh sb="107" eb="109">
      <t>コンゴ</t>
    </rPh>
    <rPh sb="110" eb="113">
      <t>ゲスイドウ</t>
    </rPh>
    <rPh sb="113" eb="115">
      <t>ジンコウ</t>
    </rPh>
    <rPh sb="116" eb="118">
      <t>ゾウカ</t>
    </rPh>
    <rPh sb="119" eb="120">
      <t>ハカ</t>
    </rPh>
    <rPh sb="121" eb="124">
      <t>スイセンカ</t>
    </rPh>
    <rPh sb="124" eb="125">
      <t>リツ</t>
    </rPh>
    <rPh sb="126" eb="128">
      <t>コウジョウ</t>
    </rPh>
    <rPh sb="129" eb="132">
      <t>シヨウリョウ</t>
    </rPh>
    <rPh sb="132" eb="134">
      <t>シュウニュウ</t>
    </rPh>
    <rPh sb="135" eb="137">
      <t>ゾウダイ</t>
    </rPh>
    <rPh sb="141" eb="144">
      <t>ケイカクテキ</t>
    </rPh>
    <rPh sb="145" eb="147">
      <t>セイビ</t>
    </rPh>
    <rPh sb="148" eb="149">
      <t>ツト</t>
    </rPh>
    <rPh sb="154" eb="156">
      <t>ヒツヨウ</t>
    </rPh>
    <phoneticPr fontId="4"/>
  </si>
  <si>
    <t>収益的収支比率は９０%以上で推移しているが、今後の整備の進展に伴う起債償還額の増大を考慮し営業収益の確保に努める。　　　　　　　　　　　　　経費回収率は、供用開始からの使用料収入の増収等により９０～１００%台となっており、今後は、整備の拡大による維持管理費の増大が考えられるため、これに合わせた使用料収入の増大を図る必要がある。　　　　　　　　　　　　　　　　　　　　　水洗化率は、現状で２５．９８%と、類似団体に比べ大きく離れており、未接続世帯への水洗化の指導を強化し、水洗化率の向上及び使用料収入の増大を目指す。</t>
    <rPh sb="0" eb="3">
      <t>シュウエキテキ</t>
    </rPh>
    <rPh sb="3" eb="5">
      <t>シュウシ</t>
    </rPh>
    <rPh sb="5" eb="7">
      <t>ヒリツ</t>
    </rPh>
    <rPh sb="11" eb="13">
      <t>イジョウ</t>
    </rPh>
    <rPh sb="14" eb="16">
      <t>スイイ</t>
    </rPh>
    <rPh sb="22" eb="24">
      <t>コンゴ</t>
    </rPh>
    <rPh sb="25" eb="27">
      <t>セイビ</t>
    </rPh>
    <rPh sb="28" eb="30">
      <t>シンテン</t>
    </rPh>
    <rPh sb="31" eb="32">
      <t>トモナ</t>
    </rPh>
    <rPh sb="33" eb="35">
      <t>キサイ</t>
    </rPh>
    <rPh sb="35" eb="38">
      <t>ショウカンガク</t>
    </rPh>
    <rPh sb="39" eb="41">
      <t>ゾウダイ</t>
    </rPh>
    <rPh sb="42" eb="44">
      <t>コウリョ</t>
    </rPh>
    <rPh sb="45" eb="47">
      <t>エイギョウ</t>
    </rPh>
    <rPh sb="47" eb="49">
      <t>シュウエキ</t>
    </rPh>
    <rPh sb="50" eb="52">
      <t>カクホ</t>
    </rPh>
    <rPh sb="53" eb="54">
      <t>ツト</t>
    </rPh>
    <rPh sb="70" eb="72">
      <t>ケイヒ</t>
    </rPh>
    <rPh sb="72" eb="74">
      <t>カイシュウ</t>
    </rPh>
    <rPh sb="74" eb="75">
      <t>リツ</t>
    </rPh>
    <rPh sb="77" eb="79">
      <t>キョウヨウ</t>
    </rPh>
    <rPh sb="79" eb="81">
      <t>カイシ</t>
    </rPh>
    <rPh sb="84" eb="87">
      <t>シヨウリョウ</t>
    </rPh>
    <rPh sb="87" eb="89">
      <t>シュウニュウ</t>
    </rPh>
    <rPh sb="90" eb="92">
      <t>ゾウシュウ</t>
    </rPh>
    <rPh sb="92" eb="93">
      <t>トウ</t>
    </rPh>
    <rPh sb="103" eb="104">
      <t>ダイ</t>
    </rPh>
    <rPh sb="111" eb="113">
      <t>コンゴ</t>
    </rPh>
    <rPh sb="115" eb="117">
      <t>セイビ</t>
    </rPh>
    <rPh sb="118" eb="120">
      <t>カクダイ</t>
    </rPh>
    <rPh sb="123" eb="125">
      <t>イジ</t>
    </rPh>
    <rPh sb="239" eb="240">
      <t>リツ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</si>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</sst>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168736"/>
        <c:axId val="10311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31168736"/>
        <c:axId val="1031171456"/>
      </c:lineChart>
      <c:dateAx>
        <c:axId val="1031168736"/>
        <c:scaling>
          <c:orientation val="minMax"/>
        </c:scaling>
        <c:delete val="1"/>
        <c:axPos val="b"/>
        <c:numFmt formatCode="ge" sourceLinked="1"/>
        <c:majorTickMark val="none"/>
        <c:minorTickMark val="none"/>
        <c:tickLblPos val="none"/>
        <c:crossAx val="1031171456"/>
        <c:crosses val="autoZero"/>
        <c:auto val="1"/>
        <c:lblOffset val="100"/>
        <c:baseTimeUnit val="years"/>
      </c:dateAx>
      <c:valAx>
        <c:axId val="1031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2062896"/>
        <c:axId val="117206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172062896"/>
        <c:axId val="1172063440"/>
      </c:lineChart>
      <c:dateAx>
        <c:axId val="1172062896"/>
        <c:scaling>
          <c:orientation val="minMax"/>
        </c:scaling>
        <c:delete val="1"/>
        <c:axPos val="b"/>
        <c:numFmt formatCode="ge" sourceLinked="1"/>
        <c:majorTickMark val="none"/>
        <c:minorTickMark val="none"/>
        <c:tickLblPos val="none"/>
        <c:crossAx val="1172063440"/>
        <c:crosses val="autoZero"/>
        <c:auto val="1"/>
        <c:lblOffset val="100"/>
        <c:baseTimeUnit val="years"/>
      </c:dateAx>
      <c:valAx>
        <c:axId val="11720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6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22.27</c:v>
                </c:pt>
                <c:pt idx="1">
                  <c:v>23.26</c:v>
                </c:pt>
                <c:pt idx="2">
                  <c:v>22.77</c:v>
                </c:pt>
                <c:pt idx="3">
                  <c:v>27.45</c:v>
                </c:pt>
                <c:pt idx="4">
                  <c:v>25.98</c:v>
                </c:pt>
              </c:numCache>
            </c:numRef>
          </c:val>
        </c:ser>
        <c:dLbls>
          <c:showLegendKey val="0"/>
          <c:showVal val="0"/>
          <c:showCatName val="0"/>
          <c:showSerName val="0"/>
          <c:showPercent val="0"/>
          <c:showBubbleSize val="0"/>
        </c:dLbls>
        <c:gapWidth val="150"/>
        <c:axId val="1171897872"/>
        <c:axId val="117189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171897872"/>
        <c:axId val="1171899504"/>
      </c:lineChart>
      <c:dateAx>
        <c:axId val="1171897872"/>
        <c:scaling>
          <c:orientation val="minMax"/>
        </c:scaling>
        <c:delete val="1"/>
        <c:axPos val="b"/>
        <c:numFmt formatCode="ge" sourceLinked="1"/>
        <c:majorTickMark val="none"/>
        <c:minorTickMark val="none"/>
        <c:tickLblPos val="none"/>
        <c:crossAx val="1171899504"/>
        <c:crosses val="autoZero"/>
        <c:auto val="1"/>
        <c:lblOffset val="100"/>
        <c:baseTimeUnit val="years"/>
      </c:dateAx>
      <c:valAx>
        <c:axId val="117189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8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99.49</c:v>
                </c:pt>
                <c:pt idx="1">
                  <c:v>96.86</c:v>
                </c:pt>
                <c:pt idx="2">
                  <c:v>95.77</c:v>
                </c:pt>
                <c:pt idx="3">
                  <c:v>97.54</c:v>
                </c:pt>
                <c:pt idx="4">
                  <c:v>93.45</c:v>
                </c:pt>
              </c:numCache>
            </c:numRef>
          </c:val>
        </c:ser>
        <c:dLbls>
          <c:showLegendKey val="0"/>
          <c:showVal val="0"/>
          <c:showCatName val="0"/>
          <c:showSerName val="0"/>
          <c:showPercent val="0"/>
          <c:showBubbleSize val="0"/>
        </c:dLbls>
        <c:gapWidth val="150"/>
        <c:axId val="966271536"/>
        <c:axId val="9662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271536"/>
        <c:axId val="966272080"/>
      </c:lineChart>
      <c:dateAx>
        <c:axId val="966271536"/>
        <c:scaling>
          <c:orientation val="minMax"/>
        </c:scaling>
        <c:delete val="1"/>
        <c:axPos val="b"/>
        <c:numFmt formatCode="ge" sourceLinked="1"/>
        <c:majorTickMark val="none"/>
        <c:minorTickMark val="none"/>
        <c:tickLblPos val="none"/>
        <c:crossAx val="966272080"/>
        <c:crosses val="autoZero"/>
        <c:auto val="1"/>
        <c:lblOffset val="100"/>
        <c:baseTimeUnit val="years"/>
      </c:dateAx>
      <c:valAx>
        <c:axId val="9662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192432"/>
        <c:axId val="117119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192432"/>
        <c:axId val="1171198416"/>
      </c:lineChart>
      <c:dateAx>
        <c:axId val="1171192432"/>
        <c:scaling>
          <c:orientation val="minMax"/>
        </c:scaling>
        <c:delete val="1"/>
        <c:axPos val="b"/>
        <c:numFmt formatCode="ge" sourceLinked="1"/>
        <c:majorTickMark val="none"/>
        <c:minorTickMark val="none"/>
        <c:tickLblPos val="none"/>
        <c:crossAx val="1171198416"/>
        <c:crosses val="autoZero"/>
        <c:auto val="1"/>
        <c:lblOffset val="100"/>
        <c:baseTimeUnit val="years"/>
      </c:dateAx>
      <c:valAx>
        <c:axId val="117119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201136"/>
        <c:axId val="117119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201136"/>
        <c:axId val="1171194064"/>
      </c:lineChart>
      <c:dateAx>
        <c:axId val="1171201136"/>
        <c:scaling>
          <c:orientation val="minMax"/>
        </c:scaling>
        <c:delete val="1"/>
        <c:axPos val="b"/>
        <c:numFmt formatCode="ge" sourceLinked="1"/>
        <c:majorTickMark val="none"/>
        <c:minorTickMark val="none"/>
        <c:tickLblPos val="none"/>
        <c:crossAx val="1171194064"/>
        <c:crosses val="autoZero"/>
        <c:auto val="1"/>
        <c:lblOffset val="100"/>
        <c:baseTimeUnit val="years"/>
      </c:dateAx>
      <c:valAx>
        <c:axId val="11711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199504"/>
        <c:axId val="117119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199504"/>
        <c:axId val="1171197328"/>
      </c:lineChart>
      <c:dateAx>
        <c:axId val="1171199504"/>
        <c:scaling>
          <c:orientation val="minMax"/>
        </c:scaling>
        <c:delete val="1"/>
        <c:axPos val="b"/>
        <c:numFmt formatCode="ge" sourceLinked="1"/>
        <c:majorTickMark val="none"/>
        <c:minorTickMark val="none"/>
        <c:tickLblPos val="none"/>
        <c:crossAx val="1171197328"/>
        <c:crosses val="autoZero"/>
        <c:auto val="1"/>
        <c:lblOffset val="100"/>
        <c:baseTimeUnit val="years"/>
      </c:dateAx>
      <c:valAx>
        <c:axId val="11711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200592"/>
        <c:axId val="117120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200592"/>
        <c:axId val="1171204400"/>
      </c:lineChart>
      <c:dateAx>
        <c:axId val="1171200592"/>
        <c:scaling>
          <c:orientation val="minMax"/>
        </c:scaling>
        <c:delete val="1"/>
        <c:axPos val="b"/>
        <c:numFmt formatCode="ge" sourceLinked="1"/>
        <c:majorTickMark val="none"/>
        <c:minorTickMark val="none"/>
        <c:tickLblPos val="none"/>
        <c:crossAx val="1171204400"/>
        <c:crosses val="autoZero"/>
        <c:auto val="1"/>
        <c:lblOffset val="100"/>
        <c:baseTimeUnit val="years"/>
      </c:dateAx>
      <c:valAx>
        <c:axId val="11712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1197872"/>
        <c:axId val="117120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171197872"/>
        <c:axId val="1171206032"/>
      </c:lineChart>
      <c:dateAx>
        <c:axId val="1171197872"/>
        <c:scaling>
          <c:orientation val="minMax"/>
        </c:scaling>
        <c:delete val="1"/>
        <c:axPos val="b"/>
        <c:numFmt formatCode="ge" sourceLinked="1"/>
        <c:majorTickMark val="none"/>
        <c:minorTickMark val="none"/>
        <c:tickLblPos val="none"/>
        <c:crossAx val="1171206032"/>
        <c:crosses val="autoZero"/>
        <c:auto val="1"/>
        <c:lblOffset val="100"/>
        <c:baseTimeUnit val="years"/>
      </c:dateAx>
      <c:valAx>
        <c:axId val="117120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49.41</c:v>
                </c:pt>
                <c:pt idx="1">
                  <c:v>82.05</c:v>
                </c:pt>
                <c:pt idx="2">
                  <c:v>94.32</c:v>
                </c:pt>
                <c:pt idx="3">
                  <c:v>103.02</c:v>
                </c:pt>
                <c:pt idx="4">
                  <c:v>90.78</c:v>
                </c:pt>
              </c:numCache>
            </c:numRef>
          </c:val>
        </c:ser>
        <c:dLbls>
          <c:showLegendKey val="0"/>
          <c:showVal val="0"/>
          <c:showCatName val="0"/>
          <c:showSerName val="0"/>
          <c:showPercent val="0"/>
          <c:showBubbleSize val="0"/>
        </c:dLbls>
        <c:gapWidth val="150"/>
        <c:axId val="1171203312"/>
        <c:axId val="11720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171203312"/>
        <c:axId val="1172062352"/>
      </c:lineChart>
      <c:dateAx>
        <c:axId val="1171203312"/>
        <c:scaling>
          <c:orientation val="minMax"/>
        </c:scaling>
        <c:delete val="1"/>
        <c:axPos val="b"/>
        <c:numFmt formatCode="ge" sourceLinked="1"/>
        <c:majorTickMark val="none"/>
        <c:minorTickMark val="none"/>
        <c:tickLblPos val="none"/>
        <c:crossAx val="1172062352"/>
        <c:crosses val="autoZero"/>
        <c:auto val="1"/>
        <c:lblOffset val="100"/>
        <c:baseTimeUnit val="years"/>
      </c:dateAx>
      <c:valAx>
        <c:axId val="11720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340.23</c:v>
                </c:pt>
                <c:pt idx="1">
                  <c:v>208.55</c:v>
                </c:pt>
                <c:pt idx="2">
                  <c:v>190.19</c:v>
                </c:pt>
                <c:pt idx="3">
                  <c:v>174.64</c:v>
                </c:pt>
                <c:pt idx="4">
                  <c:v>202.25</c:v>
                </c:pt>
              </c:numCache>
            </c:numRef>
          </c:val>
        </c:ser>
        <c:dLbls>
          <c:showLegendKey val="0"/>
          <c:showVal val="0"/>
          <c:showCatName val="0"/>
          <c:showSerName val="0"/>
          <c:showPercent val="0"/>
          <c:showBubbleSize val="0"/>
        </c:dLbls>
        <c:gapWidth val="150"/>
        <c:axId val="1172058544"/>
        <c:axId val="117206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172058544"/>
        <c:axId val="1172061808"/>
      </c:lineChart>
      <c:dateAx>
        <c:axId val="1172058544"/>
        <c:scaling>
          <c:orientation val="minMax"/>
        </c:scaling>
        <c:delete val="1"/>
        <c:axPos val="b"/>
        <c:numFmt formatCode="ge" sourceLinked="1"/>
        <c:majorTickMark val="none"/>
        <c:minorTickMark val="none"/>
        <c:tickLblPos val="none"/>
        <c:crossAx val="1172061808"/>
        <c:crosses val="autoZero"/>
        <c:auto val="1"/>
        <c:lblOffset val="100"/>
        <c:baseTimeUnit val="years"/>
      </c:dateAx>
      <c:valAx>
        <c:axId val="117206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板野町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13651</v>
      </c>
      <c r="AM8" s="67"/>
      <c r="AN8" s="67"/>
      <c r="AO8" s="67"/>
      <c r="AP8" s="67"/>
      <c r="AQ8" s="67"/>
      <c r="AR8" s="67"/>
      <c r="AS8" s="67"/>
      <c r="AT8" s="66">
        <f>データ!T6</f>
        <v>36.22</v>
      </c>
      <c r="AU8" s="66"/>
      <c r="AV8" s="66"/>
      <c r="AW8" s="66"/>
      <c r="AX8" s="66"/>
      <c r="AY8" s="66"/>
      <c r="AZ8" s="66"/>
      <c r="BA8" s="66"/>
      <c r="BB8" s="66">
        <f>データ!U6</f>
        <v>376.89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30.46</v>
      </c>
      <c r="Q10" s="66"/>
      <c r="R10" s="66"/>
      <c r="S10" s="66"/>
      <c r="T10" s="66"/>
      <c r="U10" s="66"/>
      <c r="V10" s="66"/>
      <c r="W10" s="66">
        <f>データ!Q6</f>
        <v>94.24</v>
      </c>
      <c r="X10" s="66"/>
      <c r="Y10" s="66"/>
      <c r="Z10" s="66"/>
      <c r="AA10" s="66"/>
      <c r="AB10" s="66"/>
      <c r="AC10" s="66"/>
      <c r="AD10" s="67">
        <f>データ!R6</f>
        <v>3080</v>
      </c>
      <c r="AE10" s="67"/>
      <c r="AF10" s="67"/>
      <c r="AG10" s="67"/>
      <c r="AH10" s="67"/>
      <c r="AI10" s="67"/>
      <c r="AJ10" s="67"/>
      <c r="AK10" s="2"/>
      <c r="AL10" s="67">
        <f>データ!V6</f>
        <v>4138</v>
      </c>
      <c r="AM10" s="67"/>
      <c r="AN10" s="67"/>
      <c r="AO10" s="67"/>
      <c r="AP10" s="67"/>
      <c r="AQ10" s="67"/>
      <c r="AR10" s="67"/>
      <c r="AS10" s="67"/>
      <c r="AT10" s="66">
        <f>データ!W6</f>
        <v>1.1000000000000001</v>
      </c>
      <c r="AU10" s="66"/>
      <c r="AV10" s="66"/>
      <c r="AW10" s="66"/>
      <c r="AX10" s="66"/>
      <c r="AY10" s="66"/>
      <c r="AZ10" s="66"/>
      <c r="BA10" s="66"/>
      <c r="BB10" s="66">
        <f>データ!X6</f>
        <v>3761.82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364045</v>
      </c>
      <c r="D6" s="33">
        <f t="shared" si="3"/>
        <v>47</v>
      </c>
      <c r="E6" s="33">
        <f t="shared" si="3"/>
        <v>17</v>
      </c>
      <c r="F6" s="33">
        <f t="shared" si="3"/>
        <v>4</v>
      </c>
      <c r="G6" s="33">
        <f t="shared" si="3"/>
        <v>0</v>
      </c>
      <c r="H6" s="33" t="str">
        <f t="shared" si="3"/>
        <v>徳島県　板野町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30.46</v>
      </c>
      <c r="Q6" s="34">
        <f t="shared" si="3"/>
        <v>94.24</v>
      </c>
      <c r="R6" s="34">
        <f t="shared" si="3"/>
        <v>3080</v>
      </c>
      <c r="S6" s="34">
        <f t="shared" si="3"/>
        <v>13651</v>
      </c>
      <c r="T6" s="34">
        <f t="shared" si="3"/>
        <v>36.22</v>
      </c>
      <c r="U6" s="34">
        <f t="shared" si="3"/>
        <v>376.89</v>
      </c>
      <c r="V6" s="34">
        <f t="shared" si="3"/>
        <v>4138</v>
      </c>
      <c r="W6" s="34">
        <f t="shared" si="3"/>
        <v>1.1000000000000001</v>
      </c>
      <c r="X6" s="34">
        <f t="shared" si="3"/>
        <v>3761.82</v>
      </c>
      <c r="Y6" s="35">
        <f>IF(Y7="",NA(),Y7)</f>
        <v>99.49</v>
      </c>
      <c r="Z6" s="35">
        <f t="shared" ref="Z6:AH6" si="4">IF(Z7="",NA(),Z7)</f>
        <v>96.86</v>
      </c>
      <c r="AA6" s="35">
        <f t="shared" si="4"/>
        <v>95.77</v>
      </c>
      <c r="AB6" s="35">
        <f t="shared" si="4"/>
        <v>97.54</v>
      </c>
      <c r="AC6" s="35">
        <f t="shared" si="4"/>
        <v>93.45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49.41</v>
      </c>
      <c r="BR6" s="35">
        <f t="shared" ref="BR6:BZ6" si="8">IF(BR7="",NA(),BR7)</f>
        <v>82.05</v>
      </c>
      <c r="BS6" s="35">
        <f t="shared" si="8"/>
        <v>94.32</v>
      </c>
      <c r="BT6" s="35">
        <f t="shared" si="8"/>
        <v>103.02</v>
      </c>
      <c r="BU6" s="35">
        <f t="shared" si="8"/>
        <v>90.78</v>
      </c>
      <c r="BV6" s="35">
        <f t="shared" si="8"/>
        <v>51.73</v>
      </c>
      <c r="BW6" s="35">
        <f t="shared" si="8"/>
        <v>53.01</v>
      </c>
      <c r="BX6" s="35">
        <f t="shared" si="8"/>
        <v>50.54</v>
      </c>
      <c r="BY6" s="35">
        <f t="shared" si="8"/>
        <v>49.22</v>
      </c>
      <c r="BZ6" s="35">
        <f t="shared" si="8"/>
        <v>53.7</v>
      </c>
      <c r="CA6" s="34" t="str">
        <f>IF(CA7="","",IF(CA7="-","【-】","【"&amp;SUBSTITUTE(TEXT(CA7,"#,##0.00"),"-","△")&amp;"】"))</f>
        <v>【69.80】</v>
      </c>
      <c r="CB6" s="35">
        <f>IF(CB7="",NA(),CB7)</f>
        <v>340.23</v>
      </c>
      <c r="CC6" s="35">
        <f t="shared" ref="CC6:CK6" si="9">IF(CC7="",NA(),CC7)</f>
        <v>208.55</v>
      </c>
      <c r="CD6" s="35">
        <f t="shared" si="9"/>
        <v>190.19</v>
      </c>
      <c r="CE6" s="35">
        <f t="shared" si="9"/>
        <v>174.64</v>
      </c>
      <c r="CF6" s="35">
        <f t="shared" si="9"/>
        <v>202.25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22.27</v>
      </c>
      <c r="CY6" s="35">
        <f t="shared" ref="CY6:DG6" si="11">IF(CY7="",NA(),CY7)</f>
        <v>23.26</v>
      </c>
      <c r="CZ6" s="35">
        <f t="shared" si="11"/>
        <v>22.77</v>
      </c>
      <c r="DA6" s="35">
        <f t="shared" si="11"/>
        <v>27.45</v>
      </c>
      <c r="DB6" s="35">
        <f t="shared" si="11"/>
        <v>25.98</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364045</v>
      </c>
      <c r="D7" s="37">
        <v>47</v>
      </c>
      <c r="E7" s="37">
        <v>17</v>
      </c>
      <c r="F7" s="37">
        <v>4</v>
      </c>
      <c r="G7" s="37">
        <v>0</v>
      </c>
      <c r="H7" s="37" t="s">
        <v>109</v>
      </c>
      <c r="I7" s="37" t="s">
        <v>110</v>
      </c>
      <c r="J7" s="37" t="s">
        <v>111</v>
      </c>
      <c r="K7" s="37" t="s">
        <v>112</v>
      </c>
      <c r="L7" s="37" t="s">
        <v>113</v>
      </c>
      <c r="M7" s="37"/>
      <c r="N7" s="38" t="s">
        <v>114</v>
      </c>
      <c r="O7" s="38" t="s">
        <v>115</v>
      </c>
      <c r="P7" s="38">
        <v>30.46</v>
      </c>
      <c r="Q7" s="38">
        <v>94.24</v>
      </c>
      <c r="R7" s="38">
        <v>3080</v>
      </c>
      <c r="S7" s="38">
        <v>13651</v>
      </c>
      <c r="T7" s="38">
        <v>36.22</v>
      </c>
      <c r="U7" s="38">
        <v>376.89</v>
      </c>
      <c r="V7" s="38">
        <v>4138</v>
      </c>
      <c r="W7" s="38">
        <v>1.1000000000000001</v>
      </c>
      <c r="X7" s="38">
        <v>3761.82</v>
      </c>
      <c r="Y7" s="38">
        <v>99.49</v>
      </c>
      <c r="Z7" s="38">
        <v>96.86</v>
      </c>
      <c r="AA7" s="38">
        <v>95.77</v>
      </c>
      <c r="AB7" s="38">
        <v>97.54</v>
      </c>
      <c r="AC7" s="38">
        <v>93.45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49.41</v>
      </c>
      <c r="BR7" s="38">
        <v>82.05</v>
      </c>
      <c r="BS7" s="38">
        <v>94.32</v>
      </c>
      <c r="BT7" s="38">
        <v>103.02</v>
      </c>
      <c r="BU7" s="38">
        <v>90.78</v>
      </c>
      <c r="BV7" s="38">
        <v>51.73</v>
      </c>
      <c r="BW7" s="38">
        <v>53.01</v>
      </c>
      <c r="BX7" s="38">
        <v>50.54</v>
      </c>
      <c r="BY7" s="38">
        <v>49.22</v>
      </c>
      <c r="BZ7" s="38">
        <v>53.7</v>
      </c>
      <c r="CA7" s="38">
        <v>69.8</v>
      </c>
      <c r="CB7" s="38">
        <v>340.23</v>
      </c>
      <c r="CC7" s="38">
        <v>208.55</v>
      </c>
      <c r="CD7" s="38">
        <v>190.19</v>
      </c>
      <c r="CE7" s="38">
        <v>174.64</v>
      </c>
      <c r="CF7" s="38">
        <v>202.25</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22.27</v>
      </c>
      <c r="CY7" s="38">
        <v>23.26</v>
      </c>
      <c r="CZ7" s="38">
        <v>22.77</v>
      </c>
      <c r="DA7" s="38">
        <v>27.45</v>
      </c>
      <c r="DB7" s="38">
        <v>25.98</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2018-02-22T00:38:52Z</cp:lastPrinted>
  <dcterms:created xsi:type="dcterms:W3CDTF">2017-12-25T02:22:17Z</dcterms:created>
  <dcterms:modified xsi:type="dcterms:W3CDTF">2018-02-22T00:39:16Z</dcterms:modified>
  <cp:category/>
</cp:coreProperties>
</file>