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y Document\H29起　経営分析\H28 決算分\提出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<sst xmlns="http://schemas.openxmlformats.org/spreadsheetml/2006/main" count="245" uniqueCount="125">
  <si>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</si>
  <si>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</si>
  <si>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</si>
  <si>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</si>
  <si>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</si>
  <si>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</si>
  <si>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</si>
  <si>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</si>
  <si>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</si>
  <si>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</si>
  <si>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</si>
  <si>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</si>
  <si>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</si>
  <si>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</si>
  <si>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</si>
  <si>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</si>
  <si>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</si>
  <si>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</si>
  <si>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</si>
  <si>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</si>
  <si>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</si>
  <si>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</si>
  <si>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</si>
  <si>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</si>
  <si>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</si>
  <si>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</si>
  <si>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</si>
  <si>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</si>
  <si>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</si>
  <si>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</si>
  <si>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</si>
  <si>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</si>
  <si>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</si>
  <si>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</si>
  <si>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</si>
  <si>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</si>
  <si>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</si>
  <si>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</si>
  <si>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</si>
  <si>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</si>
  <si>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</si>
  <si>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</si>
  <si>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</si>
  <si>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</si>
  <si>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</si>
  <si>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</si>
  <si>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</si>
  <si>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</si>
  <si>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</si>
  <si>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</si>
  <si>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</si>
  <si>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</si>
  <si>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</si>
  <si>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</si>
  <si>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</si>
  <si>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</si>
  <si>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</si>
  <si>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</si>
  <si>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</si>
  <si>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</si>
  <si>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</si>
  <si>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</si>
  <si>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</si>
  <si>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</si>
  <si>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</si>
  <si>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</si>
  <si>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</si>
  <si>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</si>
  <si>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</si>
  <si>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</si>
  <si>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</si>
  <si>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</si>
  <si>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</si>
  <si>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</si>
  <si>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</si>
  <si>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</si>
  <si>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</si>
  <si>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</si>
  <si>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</si>
  <si>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</si>
  <si>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</si>
  <si>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</si>
  <si>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</si>
  <si>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</si>
  <si>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</si>
  <si>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</si>
  <si>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</si>
  <si>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</si>
  <si>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</si>
  <si>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</si>
  <si>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</si>
  <si>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</si>
  <si>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</si>
  <si>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</si>
  <si>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</si>
  <si>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</si>
  <si>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</si>
  <si>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</si>
  <si>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</si>
  <si>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</si>
  <si>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</si>
  <si>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</si>
  <si>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</si>
  <si>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</si>
  <si>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</si>
  <si>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</si>
  <si>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</si>
  <si>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</si>
  <si>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</si>
  <si>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北島町</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</si>
  <si>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</si>
  <si>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</si>
  <si>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</si>
  <si>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</si>
  <si>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</si>
  <si>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</si>
  <si>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</si>
  <si>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</si>
  <si>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</si>
  <si>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</si>
  <si>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</si>
  <si>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施設整備開始は平成１３年であり、経過年数は少なく、施設の老朽化は見られない。</t>
    <rPh sb="0" eb="2">
      <t>シセツ</t>
    </rPh>
    <rPh sb="2" eb="4">
      <t>セイビ</t>
    </rPh>
    <rPh sb="4" eb="6">
      <t>カイシ</t>
    </rPh>
    <rPh sb="7" eb="9">
      <t>ヘイセイ</t>
    </rPh>
    <rPh sb="11" eb="12">
      <t>ネン</t>
    </rPh>
    <rPh sb="16" eb="18">
      <t>ケイカ</t>
    </rPh>
    <rPh sb="18" eb="20">
      <t>ネンスウ</t>
    </rPh>
    <rPh sb="21" eb="22">
      <t>スク</t>
    </rPh>
    <rPh sb="25" eb="27">
      <t>シセツ</t>
    </rPh>
    <rPh sb="28" eb="31">
      <t>ロウキュウカ</t>
    </rPh>
    <rPh sb="32" eb="33">
      <t>ミ</t>
    </rPh>
    <phoneticPr fontId="4"/>
  </si>
  <si>
    <t>面整備を早期に進めていくとともに、水洗化率の向上に向けた取り組みを継続・強化していくことにより収益の改善を図りたい。</t>
    <rPh sb="0" eb="1">
      <t>メン</t>
    </rPh>
    <rPh sb="1" eb="3">
      <t>セイビ</t>
    </rPh>
    <rPh sb="4" eb="6">
      <t>ソウキ</t>
    </rPh>
    <rPh sb="7" eb="8">
      <t>スス</t>
    </rPh>
    <rPh sb="17" eb="20">
      <t>スイセンカ</t>
    </rPh>
    <rPh sb="20" eb="21">
      <t>リツ</t>
    </rPh>
    <rPh sb="22" eb="24">
      <t>コウジョウ</t>
    </rPh>
    <rPh sb="25" eb="26">
      <t>ム</t>
    </rPh>
    <rPh sb="28" eb="29">
      <t>ト</t>
    </rPh>
    <rPh sb="30" eb="31">
      <t>ク</t>
    </rPh>
    <rPh sb="33" eb="35">
      <t>ケイゾク</t>
    </rPh>
    <rPh sb="36" eb="38">
      <t>キョウカ</t>
    </rPh>
    <rPh sb="47" eb="49">
      <t>シュウエキ</t>
    </rPh>
    <rPh sb="50" eb="52">
      <t>カイゼン</t>
    </rPh>
    <rPh sb="53" eb="54">
      <t>ハカ</t>
    </rPh>
    <phoneticPr fontId="4"/>
  </si>
  <si>
    <t>非設置</t>
    <rPh sb="0" eb="1">
      <t>ヒ</t>
    </rPh>
    <rPh sb="1" eb="3">
      <t>セッチ</t>
    </rPh>
    <phoneticPr fontId="4"/>
  </si>
  <si>
    <t>北島町公共下水道事業は、現在設備投資の段階であり、収益を確保するのに十分な基盤が形成されていない。平成28年度は収益的収支比率が100％を超えているが、これは一般会計繰入金の収益的収入、資本的収入の計上配分を見直ししたためである。収益については、依然として繰入金に依存しており、今後も普及率をあげることで使用料収入を確保していく必要がある。経費回収率、汚水処理原価については、供用開始区域を毎年拡大していることにより、ともに改善傾向にある。</t>
    <rPh sb="0" eb="3">
      <t>キタジマチョウ</t>
    </rPh>
    <rPh sb="3" eb="5">
      <t>コウキョウ</t>
    </rPh>
    <rPh sb="5" eb="8">
      <t>ゲスイドウ</t>
    </rPh>
    <rPh sb="8" eb="10">
      <t>ジギョウ</t>
    </rPh>
    <rPh sb="12" eb="14">
      <t>ゲンザイ</t>
    </rPh>
    <rPh sb="14" eb="16">
      <t>セツビ</t>
    </rPh>
    <rPh sb="16" eb="18">
      <t>トウシ</t>
    </rPh>
    <rPh sb="19" eb="21">
      <t>ダンカイ</t>
    </rPh>
    <rPh sb="25" eb="27">
      <t>シュウエキ</t>
    </rPh>
    <rPh sb="28" eb="30">
      <t>カクホ</t>
    </rPh>
    <rPh sb="34" eb="36">
      <t>ジュウブン</t>
    </rPh>
    <rPh sb="37" eb="39">
      <t>キバン</t>
    </rPh>
    <rPh sb="40" eb="42">
      <t>ケイセイ</t>
    </rPh>
    <rPh sb="49" eb="51">
      <t>ヘイセイ</t>
    </rPh>
    <rPh sb="53" eb="55">
      <t>ネンド</t>
    </rPh>
    <rPh sb="56" eb="59">
      <t>シュウエキテキ</t>
    </rPh>
    <rPh sb="59" eb="61">
      <t>シュウシ</t>
    </rPh>
    <rPh sb="61" eb="63">
      <t>ヒリツ</t>
    </rPh>
    <rPh sb="69" eb="70">
      <t>コ</t>
    </rPh>
    <rPh sb="79" eb="81">
      <t>イッパン</t>
    </rPh>
    <rPh sb="81" eb="83">
      <t>カイケイ</t>
    </rPh>
    <rPh sb="83" eb="85">
      <t>クリイレ</t>
    </rPh>
    <rPh sb="85" eb="86">
      <t>キン</t>
    </rPh>
    <rPh sb="87" eb="90">
      <t>シュウエキテキ</t>
    </rPh>
    <rPh sb="90" eb="92">
      <t>シュウニュウ</t>
    </rPh>
    <rPh sb="93" eb="96">
      <t>シホンテキ</t>
    </rPh>
    <rPh sb="96" eb="98">
      <t>シュウニュウ</t>
    </rPh>
    <rPh sb="99" eb="101">
      <t>ケイジョウ</t>
    </rPh>
    <rPh sb="101" eb="103">
      <t>ハイブン</t>
    </rPh>
    <rPh sb="104" eb="106">
      <t>ミナオ</t>
    </rPh>
    <rPh sb="115" eb="117">
      <t>シュウエキ</t>
    </rPh>
    <rPh sb="123" eb="125">
      <t>イゼン</t>
    </rPh>
    <rPh sb="128" eb="130">
      <t>クリイレ</t>
    </rPh>
    <rPh sb="130" eb="131">
      <t>キン</t>
    </rPh>
    <rPh sb="132" eb="134">
      <t>イゾン</t>
    </rPh>
    <rPh sb="139" eb="141">
      <t>コンゴ</t>
    </rPh>
    <rPh sb="142" eb="144">
      <t>フキュウ</t>
    </rPh>
    <rPh sb="144" eb="145">
      <t>リツ</t>
    </rPh>
    <rPh sb="152" eb="155">
      <t>シヨウリョウ</t>
    </rPh>
    <rPh sb="155" eb="157">
      <t>シュウニュウ</t>
    </rPh>
    <rPh sb="158" eb="160">
      <t>カクホ</t>
    </rPh>
    <rPh sb="164" eb="166">
      <t>ヒツヨウ</t>
    </rPh>
    <rPh sb="170" eb="172">
      <t>ケイヒ</t>
    </rPh>
    <rPh sb="172" eb="174">
      <t>カイシュウ</t>
    </rPh>
    <rPh sb="174" eb="175">
      <t>リツ</t>
    </rPh>
    <rPh sb="176" eb="178">
      <t>オスイ</t>
    </rPh>
    <rPh sb="178" eb="180">
      <t>ショリ</t>
    </rPh>
    <rPh sb="180" eb="182">
      <t>ゲンカ</t>
    </rPh>
    <rPh sb="212" eb="214">
      <t>カイゼン</t>
    </rPh>
    <rPh sb="214" eb="21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</si>
</sst>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931240"/>
        <c:axId val="1650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0.16</c:v>
                </c:pt>
                <c:pt idx="3">
                  <c:v>0.01</c:v>
                </c:pt>
                <c:pt idx="4">
                  <c:v>0.2</c:v>
                </c:pt>
              </c:numCache>
            </c:numRef>
          </c:val>
          <c:smooth val="0"/>
        </c:ser>
        <c:dLbls>
          <c:showLegendKey val="0"/>
          <c:showVal val="0"/>
          <c:showCatName val="0"/>
          <c:showSerName val="0"/>
          <c:showPercent val="0"/>
          <c:showBubbleSize val="0"/>
        </c:dLbls>
        <c:marker val="1"/>
        <c:smooth val="0"/>
        <c:axId val="234931240"/>
        <c:axId val="165050176"/>
      </c:lineChart>
      <c:dateAx>
        <c:axId val="234931240"/>
        <c:scaling>
          <c:orientation val="minMax"/>
        </c:scaling>
        <c:delete val="1"/>
        <c:axPos val="b"/>
        <c:numFmt formatCode="ge" sourceLinked="1"/>
        <c:majorTickMark val="none"/>
        <c:minorTickMark val="none"/>
        <c:tickLblPos val="none"/>
        <c:crossAx val="165050176"/>
        <c:crosses val="autoZero"/>
        <c:auto val="1"/>
        <c:lblOffset val="100"/>
        <c:baseTimeUnit val="years"/>
      </c:dateAx>
      <c:valAx>
        <c:axId val="165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149400"/>
        <c:axId val="2361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41.63</c:v>
                </c:pt>
                <c:pt idx="3">
                  <c:v>37.950000000000003</c:v>
                </c:pt>
                <c:pt idx="4">
                  <c:v>32.42</c:v>
                </c:pt>
              </c:numCache>
            </c:numRef>
          </c:val>
          <c:smooth val="0"/>
        </c:ser>
        <c:dLbls>
          <c:showLegendKey val="0"/>
          <c:showVal val="0"/>
          <c:showCatName val="0"/>
          <c:showSerName val="0"/>
          <c:showPercent val="0"/>
          <c:showBubbleSize val="0"/>
        </c:dLbls>
        <c:marker val="1"/>
        <c:smooth val="0"/>
        <c:axId val="236149400"/>
        <c:axId val="236149792"/>
      </c:lineChart>
      <c:dateAx>
        <c:axId val="236149400"/>
        <c:scaling>
          <c:orientation val="minMax"/>
        </c:scaling>
        <c:delete val="1"/>
        <c:axPos val="b"/>
        <c:numFmt formatCode="ge" sourceLinked="1"/>
        <c:majorTickMark val="none"/>
        <c:minorTickMark val="none"/>
        <c:tickLblPos val="none"/>
        <c:crossAx val="236149792"/>
        <c:crosses val="autoZero"/>
        <c:auto val="1"/>
        <c:lblOffset val="100"/>
        <c:baseTimeUnit val="years"/>
      </c:dateAx>
      <c:valAx>
        <c:axId val="2361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37.799999999999997</c:v>
                </c:pt>
                <c:pt idx="1">
                  <c:v>41.71</c:v>
                </c:pt>
                <c:pt idx="2">
                  <c:v>45.55</c:v>
                </c:pt>
                <c:pt idx="3">
                  <c:v>41.87</c:v>
                </c:pt>
                <c:pt idx="4">
                  <c:v>42.65</c:v>
                </c:pt>
              </c:numCache>
            </c:numRef>
          </c:val>
        </c:ser>
        <c:dLbls>
          <c:showLegendKey val="0"/>
          <c:showVal val="0"/>
          <c:showCatName val="0"/>
          <c:showSerName val="0"/>
          <c:showPercent val="0"/>
          <c:showBubbleSize val="0"/>
        </c:dLbls>
        <c:gapWidth val="150"/>
        <c:axId val="236150968"/>
        <c:axId val="23644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66.33</c:v>
                </c:pt>
                <c:pt idx="3">
                  <c:v>63.25</c:v>
                </c:pt>
                <c:pt idx="4">
                  <c:v>60.69</c:v>
                </c:pt>
              </c:numCache>
            </c:numRef>
          </c:val>
          <c:smooth val="0"/>
        </c:ser>
        <c:dLbls>
          <c:showLegendKey val="0"/>
          <c:showVal val="0"/>
          <c:showCatName val="0"/>
          <c:showSerName val="0"/>
          <c:showPercent val="0"/>
          <c:showBubbleSize val="0"/>
        </c:dLbls>
        <c:marker val="1"/>
        <c:smooth val="0"/>
        <c:axId val="236150968"/>
        <c:axId val="236440392"/>
      </c:lineChart>
      <c:dateAx>
        <c:axId val="236150968"/>
        <c:scaling>
          <c:orientation val="minMax"/>
        </c:scaling>
        <c:delete val="1"/>
        <c:axPos val="b"/>
        <c:numFmt formatCode="ge" sourceLinked="1"/>
        <c:majorTickMark val="none"/>
        <c:minorTickMark val="none"/>
        <c:tickLblPos val="none"/>
        <c:crossAx val="236440392"/>
        <c:crosses val="autoZero"/>
        <c:auto val="1"/>
        <c:lblOffset val="100"/>
        <c:baseTimeUnit val="years"/>
      </c:dateAx>
      <c:valAx>
        <c:axId val="23644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c:v>
                </c:pt>
                <c:pt idx="1">
                  <c:v>72.010000000000005</c:v>
                </c:pt>
                <c:pt idx="2">
                  <c:v>61.9</c:v>
                </c:pt>
                <c:pt idx="3">
                  <c:v>79</c:v>
                </c:pt>
                <c:pt idx="4">
                  <c:v>108.88</c:v>
                </c:pt>
              </c:numCache>
            </c:numRef>
          </c:val>
        </c:ser>
        <c:dLbls>
          <c:showLegendKey val="0"/>
          <c:showVal val="0"/>
          <c:showCatName val="0"/>
          <c:showSerName val="0"/>
          <c:showPercent val="0"/>
          <c:showBubbleSize val="0"/>
        </c:dLbls>
        <c:gapWidth val="150"/>
        <c:axId val="235400312"/>
        <c:axId val="23540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400312"/>
        <c:axId val="235400696"/>
      </c:lineChart>
      <c:dateAx>
        <c:axId val="235400312"/>
        <c:scaling>
          <c:orientation val="minMax"/>
        </c:scaling>
        <c:delete val="1"/>
        <c:axPos val="b"/>
        <c:numFmt formatCode="ge" sourceLinked="1"/>
        <c:majorTickMark val="none"/>
        <c:minorTickMark val="none"/>
        <c:tickLblPos val="none"/>
        <c:crossAx val="235400696"/>
        <c:crosses val="autoZero"/>
        <c:auto val="1"/>
        <c:lblOffset val="100"/>
        <c:baseTimeUnit val="years"/>
      </c:dateAx>
      <c:valAx>
        <c:axId val="23540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0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834688"/>
        <c:axId val="235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834688"/>
        <c:axId val="235835072"/>
      </c:lineChart>
      <c:dateAx>
        <c:axId val="235834688"/>
        <c:scaling>
          <c:orientation val="minMax"/>
        </c:scaling>
        <c:delete val="1"/>
        <c:axPos val="b"/>
        <c:numFmt formatCode="ge" sourceLinked="1"/>
        <c:majorTickMark val="none"/>
        <c:minorTickMark val="none"/>
        <c:tickLblPos val="none"/>
        <c:crossAx val="235835072"/>
        <c:crosses val="autoZero"/>
        <c:auto val="1"/>
        <c:lblOffset val="100"/>
        <c:baseTimeUnit val="years"/>
      </c:dateAx>
      <c:valAx>
        <c:axId val="235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934168"/>
        <c:axId val="2359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934168"/>
        <c:axId val="235934552"/>
      </c:lineChart>
      <c:dateAx>
        <c:axId val="235934168"/>
        <c:scaling>
          <c:orientation val="minMax"/>
        </c:scaling>
        <c:delete val="1"/>
        <c:axPos val="b"/>
        <c:numFmt formatCode="ge" sourceLinked="1"/>
        <c:majorTickMark val="none"/>
        <c:minorTickMark val="none"/>
        <c:tickLblPos val="none"/>
        <c:crossAx val="235934552"/>
        <c:crosses val="autoZero"/>
        <c:auto val="1"/>
        <c:lblOffset val="100"/>
        <c:baseTimeUnit val="years"/>
      </c:dateAx>
      <c:valAx>
        <c:axId val="2359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3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981248"/>
        <c:axId val="23598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981248"/>
        <c:axId val="235981640"/>
      </c:lineChart>
      <c:dateAx>
        <c:axId val="235981248"/>
        <c:scaling>
          <c:orientation val="minMax"/>
        </c:scaling>
        <c:delete val="1"/>
        <c:axPos val="b"/>
        <c:numFmt formatCode="ge" sourceLinked="1"/>
        <c:majorTickMark val="none"/>
        <c:minorTickMark val="none"/>
        <c:tickLblPos val="none"/>
        <c:crossAx val="235981640"/>
        <c:crosses val="autoZero"/>
        <c:auto val="1"/>
        <c:lblOffset val="100"/>
        <c:baseTimeUnit val="years"/>
      </c:dateAx>
      <c:valAx>
        <c:axId val="23598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620608"/>
        <c:axId val="23462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620608"/>
        <c:axId val="234620216"/>
      </c:lineChart>
      <c:dateAx>
        <c:axId val="234620608"/>
        <c:scaling>
          <c:orientation val="minMax"/>
        </c:scaling>
        <c:delete val="1"/>
        <c:axPos val="b"/>
        <c:numFmt formatCode="ge" sourceLinked="1"/>
        <c:majorTickMark val="none"/>
        <c:minorTickMark val="none"/>
        <c:tickLblPos val="none"/>
        <c:crossAx val="234620216"/>
        <c:crosses val="autoZero"/>
        <c:auto val="1"/>
        <c:lblOffset val="100"/>
        <c:baseTimeUnit val="years"/>
      </c:dateAx>
      <c:valAx>
        <c:axId val="23462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34.49</c:v>
                </c:pt>
                <c:pt idx="1">
                  <c:v>17.920000000000002</c:v>
                </c:pt>
                <c:pt idx="2">
                  <c:v>15.7</c:v>
                </c:pt>
                <c:pt idx="3">
                  <c:v>0.27</c:v>
                </c:pt>
                <c:pt idx="4" formatCode="#,##0.00;&quot;△&quot;#,##0.00">
                  <c:v>0</c:v>
                </c:pt>
              </c:numCache>
            </c:numRef>
          </c:val>
        </c:ser>
        <c:dLbls>
          <c:showLegendKey val="0"/>
          <c:showVal val="0"/>
          <c:showCatName val="0"/>
          <c:showSerName val="0"/>
          <c:showPercent val="0"/>
          <c:showBubbleSize val="0"/>
        </c:dLbls>
        <c:gapWidth val="150"/>
        <c:axId val="235982816"/>
        <c:axId val="23598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1315.67</c:v>
                </c:pt>
                <c:pt idx="3">
                  <c:v>1862.51</c:v>
                </c:pt>
                <c:pt idx="4">
                  <c:v>1622.57</c:v>
                </c:pt>
              </c:numCache>
            </c:numRef>
          </c:val>
          <c:smooth val="0"/>
        </c:ser>
        <c:dLbls>
          <c:showLegendKey val="0"/>
          <c:showVal val="0"/>
          <c:showCatName val="0"/>
          <c:showSerName val="0"/>
          <c:showPercent val="0"/>
          <c:showBubbleSize val="0"/>
        </c:dLbls>
        <c:marker val="1"/>
        <c:smooth val="0"/>
        <c:axId val="235982816"/>
        <c:axId val="235983208"/>
      </c:lineChart>
      <c:dateAx>
        <c:axId val="235982816"/>
        <c:scaling>
          <c:orientation val="minMax"/>
        </c:scaling>
        <c:delete val="1"/>
        <c:axPos val="b"/>
        <c:numFmt formatCode="ge" sourceLinked="1"/>
        <c:majorTickMark val="none"/>
        <c:minorTickMark val="none"/>
        <c:tickLblPos val="none"/>
        <c:crossAx val="235983208"/>
        <c:crosses val="autoZero"/>
        <c:auto val="1"/>
        <c:lblOffset val="100"/>
        <c:baseTimeUnit val="years"/>
      </c:dateAx>
      <c:valAx>
        <c:axId val="23598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25.24</c:v>
                </c:pt>
                <c:pt idx="1">
                  <c:v>38.020000000000003</c:v>
                </c:pt>
                <c:pt idx="2">
                  <c:v>45.84</c:v>
                </c:pt>
                <c:pt idx="3">
                  <c:v>52.36</c:v>
                </c:pt>
                <c:pt idx="4">
                  <c:v>57.78</c:v>
                </c:pt>
              </c:numCache>
            </c:numRef>
          </c:val>
        </c:ser>
        <c:dLbls>
          <c:showLegendKey val="0"/>
          <c:showVal val="0"/>
          <c:showCatName val="0"/>
          <c:showSerName val="0"/>
          <c:showPercent val="0"/>
          <c:showBubbleSize val="0"/>
        </c:dLbls>
        <c:gapWidth val="150"/>
        <c:axId val="235984384"/>
        <c:axId val="23598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60.78</c:v>
                </c:pt>
                <c:pt idx="3">
                  <c:v>53.03</c:v>
                </c:pt>
                <c:pt idx="4">
                  <c:v>58.32</c:v>
                </c:pt>
              </c:numCache>
            </c:numRef>
          </c:val>
          <c:smooth val="0"/>
        </c:ser>
        <c:dLbls>
          <c:showLegendKey val="0"/>
          <c:showVal val="0"/>
          <c:showCatName val="0"/>
          <c:showSerName val="0"/>
          <c:showPercent val="0"/>
          <c:showBubbleSize val="0"/>
        </c:dLbls>
        <c:marker val="1"/>
        <c:smooth val="0"/>
        <c:axId val="235984384"/>
        <c:axId val="235984776"/>
      </c:lineChart>
      <c:dateAx>
        <c:axId val="235984384"/>
        <c:scaling>
          <c:orientation val="minMax"/>
        </c:scaling>
        <c:delete val="1"/>
        <c:axPos val="b"/>
        <c:numFmt formatCode="ge" sourceLinked="1"/>
        <c:majorTickMark val="none"/>
        <c:minorTickMark val="none"/>
        <c:tickLblPos val="none"/>
        <c:crossAx val="235984776"/>
        <c:crosses val="autoZero"/>
        <c:auto val="1"/>
        <c:lblOffset val="100"/>
        <c:baseTimeUnit val="years"/>
      </c:dateAx>
      <c:valAx>
        <c:axId val="2359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658.64</c:v>
                </c:pt>
                <c:pt idx="1">
                  <c:v>474.18</c:v>
                </c:pt>
                <c:pt idx="2">
                  <c:v>394.94</c:v>
                </c:pt>
                <c:pt idx="3">
                  <c:v>343.46</c:v>
                </c:pt>
                <c:pt idx="4">
                  <c:v>316.16000000000003</c:v>
                </c:pt>
              </c:numCache>
            </c:numRef>
          </c:val>
        </c:ser>
        <c:dLbls>
          <c:showLegendKey val="0"/>
          <c:showVal val="0"/>
          <c:showCatName val="0"/>
          <c:showSerName val="0"/>
          <c:showPercent val="0"/>
          <c:showBubbleSize val="0"/>
        </c:dLbls>
        <c:gapWidth val="150"/>
        <c:axId val="234621000"/>
        <c:axId val="2361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276.26</c:v>
                </c:pt>
                <c:pt idx="3">
                  <c:v>250.86</c:v>
                </c:pt>
                <c:pt idx="4">
                  <c:v>227.65</c:v>
                </c:pt>
              </c:numCache>
            </c:numRef>
          </c:val>
          <c:smooth val="0"/>
        </c:ser>
        <c:dLbls>
          <c:showLegendKey val="0"/>
          <c:showVal val="0"/>
          <c:showCatName val="0"/>
          <c:showSerName val="0"/>
          <c:showPercent val="0"/>
          <c:showBubbleSize val="0"/>
        </c:dLbls>
        <c:marker val="1"/>
        <c:smooth val="0"/>
        <c:axId val="234621000"/>
        <c:axId val="236148224"/>
      </c:lineChart>
      <c:dateAx>
        <c:axId val="234621000"/>
        <c:scaling>
          <c:orientation val="minMax"/>
        </c:scaling>
        <c:delete val="1"/>
        <c:axPos val="b"/>
        <c:numFmt formatCode="ge" sourceLinked="1"/>
        <c:majorTickMark val="none"/>
        <c:minorTickMark val="none"/>
        <c:tickLblPos val="none"/>
        <c:crossAx val="236148224"/>
        <c:crosses val="autoZero"/>
        <c:auto val="1"/>
        <c:lblOffset val="100"/>
        <c:baseTimeUnit val="years"/>
      </c:dateAx>
      <c:valAx>
        <c:axId val="236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徳島県　北島町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
        <v>123</v>
      </c>
      <c r="AE8" s="73"/>
      <c r="AF8" s="73"/>
      <c r="AG8" s="73"/>
      <c r="AH8" s="73"/>
      <c r="AI8" s="73"/>
      <c r="AJ8" s="73"/>
      <c r="AK8" s="4"/>
      <c r="AL8" s="67">
        <f>データ!S6</f>
        <v>23103</v>
      </c>
      <c r="AM8" s="67"/>
      <c r="AN8" s="67"/>
      <c r="AO8" s="67"/>
      <c r="AP8" s="67"/>
      <c r="AQ8" s="67"/>
      <c r="AR8" s="67"/>
      <c r="AS8" s="67"/>
      <c r="AT8" s="66">
        <f>データ!T6</f>
        <v>8.74</v>
      </c>
      <c r="AU8" s="66"/>
      <c r="AV8" s="66"/>
      <c r="AW8" s="66"/>
      <c r="AX8" s="66"/>
      <c r="AY8" s="66"/>
      <c r="AZ8" s="66"/>
      <c r="BA8" s="66"/>
      <c r="BB8" s="66">
        <f>データ!U6</f>
        <v>2643.36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11.31</v>
      </c>
      <c r="Q10" s="66"/>
      <c r="R10" s="66"/>
      <c r="S10" s="66"/>
      <c r="T10" s="66"/>
      <c r="U10" s="66"/>
      <c r="V10" s="66"/>
      <c r="W10" s="66">
        <f>データ!Q6</f>
        <v>102.51</v>
      </c>
      <c r="X10" s="66"/>
      <c r="Y10" s="66"/>
      <c r="Z10" s="66"/>
      <c r="AA10" s="66"/>
      <c r="AB10" s="66"/>
      <c r="AC10" s="66"/>
      <c r="AD10" s="67">
        <f>データ!R6</f>
        <v>3080</v>
      </c>
      <c r="AE10" s="67"/>
      <c r="AF10" s="67"/>
      <c r="AG10" s="67"/>
      <c r="AH10" s="67"/>
      <c r="AI10" s="67"/>
      <c r="AJ10" s="67"/>
      <c r="AK10" s="2"/>
      <c r="AL10" s="67">
        <f>データ!V6</f>
        <v>2605</v>
      </c>
      <c r="AM10" s="67"/>
      <c r="AN10" s="67"/>
      <c r="AO10" s="67"/>
      <c r="AP10" s="67"/>
      <c r="AQ10" s="67"/>
      <c r="AR10" s="67"/>
      <c r="AS10" s="67"/>
      <c r="AT10" s="66">
        <f>データ!W6</f>
        <v>0.45</v>
      </c>
      <c r="AU10" s="66"/>
      <c r="AV10" s="66"/>
      <c r="AW10" s="66"/>
      <c r="AX10" s="66"/>
      <c r="AY10" s="66"/>
      <c r="AZ10" s="66"/>
      <c r="BA10" s="66"/>
      <c r="BB10" s="66">
        <f>データ!X6</f>
        <v>5788.89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364029</v>
      </c>
      <c r="D6" s="33">
        <f t="shared" si="3"/>
        <v>47</v>
      </c>
      <c r="E6" s="33">
        <f t="shared" si="3"/>
        <v>17</v>
      </c>
      <c r="F6" s="33">
        <f t="shared" si="3"/>
        <v>1</v>
      </c>
      <c r="G6" s="33">
        <f t="shared" si="3"/>
        <v>0</v>
      </c>
      <c r="H6" s="33" t="str">
        <f t="shared" si="3"/>
        <v>徳島県　北島町</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11.31</v>
      </c>
      <c r="Q6" s="34">
        <f t="shared" si="3"/>
        <v>102.51</v>
      </c>
      <c r="R6" s="34">
        <f t="shared" si="3"/>
        <v>3080</v>
      </c>
      <c r="S6" s="34">
        <f t="shared" si="3"/>
        <v>23103</v>
      </c>
      <c r="T6" s="34">
        <f t="shared" si="3"/>
        <v>8.74</v>
      </c>
      <c r="U6" s="34">
        <f t="shared" si="3"/>
        <v>2643.36</v>
      </c>
      <c r="V6" s="34">
        <f t="shared" si="3"/>
        <v>2605</v>
      </c>
      <c r="W6" s="34">
        <f t="shared" si="3"/>
        <v>0.45</v>
      </c>
      <c r="X6" s="34">
        <f t="shared" si="3"/>
        <v>5788.89</v>
      </c>
      <c r="Y6" s="35">
        <f>IF(Y7="",NA(),Y7)</f>
        <v>73</v>
      </c>
      <c r="Z6" s="35">
        <f t="shared" ref="Z6:AH6" si="4">IF(Z7="",NA(),Z7)</f>
        <v>72.010000000000005</v>
      </c>
      <c r="AA6" s="35">
        <f t="shared" si="4"/>
        <v>61.9</v>
      </c>
      <c r="AB6" s="35">
        <f t="shared" si="4"/>
        <v>79</v>
      </c>
      <c r="AC6" s="35">
        <f t="shared" si="4"/>
        <v>108.88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34.49</v>
      </c>
      <c r="BG6" s="35">
        <f t="shared" ref="BG6:BO6" si="7">IF(BG7="",NA(),BG7)</f>
        <v>17.920000000000002</v>
      </c>
      <c r="BH6" s="35">
        <f t="shared" si="7"/>
        <v>15.7</v>
      </c>
      <c r="BI6" s="35">
        <f t="shared" si="7"/>
        <v>0.27</v>
      </c>
      <c r="BJ6" s="34">
        <f t="shared" si="7"/>
        <v>0</v>
      </c>
      <c r="BK6" s="35">
        <f t="shared" si="7"/>
        <v>1707.82</v>
      </c>
      <c r="BL6" s="35">
        <f t="shared" si="7"/>
        <v>1853.46</v>
      </c>
      <c r="BM6" s="35">
        <f t="shared" si="7"/>
        <v>1315.67</v>
      </c>
      <c r="BN6" s="35">
        <f t="shared" si="7"/>
        <v>1862.51</v>
      </c>
      <c r="BO6" s="35">
        <f t="shared" si="7"/>
        <v>1622.57</v>
      </c>
      <c r="BP6" s="34" t="str">
        <f>IF(BP7="","",IF(BP7="-","【-】","【"&amp;SUBSTITUTE(TEXT(BP7,"#,##0.00"),"-","△")&amp;"】"))</f>
        <v>【728.30】</v>
      </c>
      <c r="BQ6" s="35">
        <f>IF(BQ7="",NA(),BQ7)</f>
        <v>25.24</v>
      </c>
      <c r="BR6" s="35">
        <f t="shared" ref="BR6:BZ6" si="8">IF(BR7="",NA(),BR7)</f>
        <v>38.020000000000003</v>
      </c>
      <c r="BS6" s="35">
        <f t="shared" si="8"/>
        <v>45.84</v>
      </c>
      <c r="BT6" s="35">
        <f t="shared" si="8"/>
        <v>52.36</v>
      </c>
      <c r="BU6" s="35">
        <f t="shared" si="8"/>
        <v>57.78</v>
      </c>
      <c r="BV6" s="35">
        <f t="shared" si="8"/>
        <v>48.1</v>
      </c>
      <c r="BW6" s="35">
        <f t="shared" si="8"/>
        <v>45.22</v>
      </c>
      <c r="BX6" s="35">
        <f t="shared" si="8"/>
        <v>60.78</v>
      </c>
      <c r="BY6" s="35">
        <f t="shared" si="8"/>
        <v>53.03</v>
      </c>
      <c r="BZ6" s="35">
        <f t="shared" si="8"/>
        <v>58.32</v>
      </c>
      <c r="CA6" s="34" t="str">
        <f>IF(CA7="","",IF(CA7="-","【-】","【"&amp;SUBSTITUTE(TEXT(CA7,"#,##0.00"),"-","△")&amp;"】"))</f>
        <v>【100.04】</v>
      </c>
      <c r="CB6" s="35">
        <f>IF(CB7="",NA(),CB7)</f>
        <v>658.64</v>
      </c>
      <c r="CC6" s="35">
        <f t="shared" ref="CC6:CK6" si="9">IF(CC7="",NA(),CC7)</f>
        <v>474.18</v>
      </c>
      <c r="CD6" s="35">
        <f t="shared" si="9"/>
        <v>394.94</v>
      </c>
      <c r="CE6" s="35">
        <f t="shared" si="9"/>
        <v>343.46</v>
      </c>
      <c r="CF6" s="35">
        <f t="shared" si="9"/>
        <v>316.16000000000003</v>
      </c>
      <c r="CG6" s="35">
        <f t="shared" si="9"/>
        <v>275.68</v>
      </c>
      <c r="CH6" s="35">
        <f t="shared" si="9"/>
        <v>290.39999999999998</v>
      </c>
      <c r="CI6" s="35">
        <f t="shared" si="9"/>
        <v>276.26</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41.63</v>
      </c>
      <c r="CU6" s="35">
        <f t="shared" si="10"/>
        <v>37.950000000000003</v>
      </c>
      <c r="CV6" s="35">
        <f t="shared" si="10"/>
        <v>32.42</v>
      </c>
      <c r="CW6" s="34" t="str">
        <f>IF(CW7="","",IF(CW7="-","【-】","【"&amp;SUBSTITUTE(TEXT(CW7,"#,##0.00"),"-","△")&amp;"】"))</f>
        <v>【60.09】</v>
      </c>
      <c r="CX6" s="35">
        <f>IF(CX7="",NA(),CX7)</f>
        <v>37.799999999999997</v>
      </c>
      <c r="CY6" s="35">
        <f t="shared" ref="CY6:DG6" si="11">IF(CY7="",NA(),CY7)</f>
        <v>41.71</v>
      </c>
      <c r="CZ6" s="35">
        <f t="shared" si="11"/>
        <v>45.55</v>
      </c>
      <c r="DA6" s="35">
        <f t="shared" si="11"/>
        <v>41.87</v>
      </c>
      <c r="DB6" s="35">
        <f t="shared" si="11"/>
        <v>42.65</v>
      </c>
      <c r="DC6" s="35">
        <f t="shared" si="11"/>
        <v>68.540000000000006</v>
      </c>
      <c r="DD6" s="35">
        <f t="shared" si="11"/>
        <v>61.85</v>
      </c>
      <c r="DE6" s="35">
        <f t="shared" si="11"/>
        <v>66.33</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0.16</v>
      </c>
      <c r="EM6" s="35">
        <f t="shared" si="14"/>
        <v>0.01</v>
      </c>
      <c r="EN6" s="35">
        <f t="shared" si="14"/>
        <v>0.2</v>
      </c>
      <c r="EO6" s="34" t="str">
        <f>IF(EO7="","",IF(EO7="-","【-】","【"&amp;SUBSTITUTE(TEXT(EO7,"#,##0.00"),"-","△")&amp;"】"))</f>
        <v>【0.27】</v>
      </c>
    </row>
    <row r="7" spans="1:145" s="36" customFormat="1" x14ac:dyDescent="0.15">
      <c r="A7" s="28"/>
      <c r="B7" s="37">
        <v>2016</v>
      </c>
      <c r="C7" s="37">
        <v>364029</v>
      </c>
      <c r="D7" s="37">
        <v>47</v>
      </c>
      <c r="E7" s="37">
        <v>17</v>
      </c>
      <c r="F7" s="37">
        <v>1</v>
      </c>
      <c r="G7" s="37">
        <v>0</v>
      </c>
      <c r="H7" s="37" t="s">
        <v>109</v>
      </c>
      <c r="I7" s="37" t="s">
        <v>110</v>
      </c>
      <c r="J7" s="37" t="s">
        <v>111</v>
      </c>
      <c r="K7" s="37" t="s">
        <v>112</v>
      </c>
      <c r="L7" s="37" t="s">
        <v>113</v>
      </c>
      <c r="M7" s="37"/>
      <c r="N7" s="38" t="s">
        <v>114</v>
      </c>
      <c r="O7" s="38" t="s">
        <v>115</v>
      </c>
      <c r="P7" s="38">
        <v>11.31</v>
      </c>
      <c r="Q7" s="38">
        <v>102.51</v>
      </c>
      <c r="R7" s="38">
        <v>3080</v>
      </c>
      <c r="S7" s="38">
        <v>23103</v>
      </c>
      <c r="T7" s="38">
        <v>8.74</v>
      </c>
      <c r="U7" s="38">
        <v>2643.36</v>
      </c>
      <c r="V7" s="38">
        <v>2605</v>
      </c>
      <c r="W7" s="38">
        <v>0.45</v>
      </c>
      <c r="X7" s="38">
        <v>5788.89</v>
      </c>
      <c r="Y7" s="38">
        <v>73</v>
      </c>
      <c r="Z7" s="38">
        <v>72.010000000000005</v>
      </c>
      <c r="AA7" s="38">
        <v>61.9</v>
      </c>
      <c r="AB7" s="38">
        <v>79</v>
      </c>
      <c r="AC7" s="38">
        <v>108.88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34.49</v>
      </c>
      <c r="BG7" s="38">
        <v>17.920000000000002</v>
      </c>
      <c r="BH7" s="38">
        <v>15.7</v>
      </c>
      <c r="BI7" s="38">
        <v>0.27</v>
      </c>
      <c r="BJ7" s="38">
        <v>0</v>
      </c>
      <c r="BK7" s="38">
        <v>1707.82</v>
      </c>
      <c r="BL7" s="38">
        <v>1853.46</v>
      </c>
      <c r="BM7" s="38">
        <v>1315.67</v>
      </c>
      <c r="BN7" s="38">
        <v>1862.51</v>
      </c>
      <c r="BO7" s="38">
        <v>1622.57</v>
      </c>
      <c r="BP7" s="38">
        <v>728.3</v>
      </c>
      <c r="BQ7" s="38">
        <v>25.24</v>
      </c>
      <c r="BR7" s="38">
        <v>38.020000000000003</v>
      </c>
      <c r="BS7" s="38">
        <v>45.84</v>
      </c>
      <c r="BT7" s="38">
        <v>52.36</v>
      </c>
      <c r="BU7" s="38">
        <v>57.78</v>
      </c>
      <c r="BV7" s="38">
        <v>48.1</v>
      </c>
      <c r="BW7" s="38">
        <v>45.22</v>
      </c>
      <c r="BX7" s="38">
        <v>60.78</v>
      </c>
      <c r="BY7" s="38">
        <v>53.03</v>
      </c>
      <c r="BZ7" s="38">
        <v>58.32</v>
      </c>
      <c r="CA7" s="38">
        <v>100.04</v>
      </c>
      <c r="CB7" s="38">
        <v>658.64</v>
      </c>
      <c r="CC7" s="38">
        <v>474.18</v>
      </c>
      <c r="CD7" s="38">
        <v>394.94</v>
      </c>
      <c r="CE7" s="38">
        <v>343.46</v>
      </c>
      <c r="CF7" s="38">
        <v>316.16000000000003</v>
      </c>
      <c r="CG7" s="38">
        <v>275.68</v>
      </c>
      <c r="CH7" s="38">
        <v>290.39999999999998</v>
      </c>
      <c r="CI7" s="38">
        <v>276.26</v>
      </c>
      <c r="CJ7" s="38">
        <v>250.86</v>
      </c>
      <c r="CK7" s="38">
        <v>227.65</v>
      </c>
      <c r="CL7" s="38">
        <v>137.82</v>
      </c>
      <c r="CM7" s="38" t="s">
        <v>114</v>
      </c>
      <c r="CN7" s="38" t="s">
        <v>114</v>
      </c>
      <c r="CO7" s="38" t="s">
        <v>114</v>
      </c>
      <c r="CP7" s="38" t="s">
        <v>114</v>
      </c>
      <c r="CQ7" s="38" t="s">
        <v>114</v>
      </c>
      <c r="CR7" s="38">
        <v>45.25</v>
      </c>
      <c r="CS7" s="38">
        <v>37.36</v>
      </c>
      <c r="CT7" s="38">
        <v>41.63</v>
      </c>
      <c r="CU7" s="38">
        <v>37.950000000000003</v>
      </c>
      <c r="CV7" s="38">
        <v>32.42</v>
      </c>
      <c r="CW7" s="38">
        <v>60.09</v>
      </c>
      <c r="CX7" s="38">
        <v>37.799999999999997</v>
      </c>
      <c r="CY7" s="38">
        <v>41.71</v>
      </c>
      <c r="CZ7" s="38">
        <v>45.55</v>
      </c>
      <c r="DA7" s="38">
        <v>41.87</v>
      </c>
      <c r="DB7" s="38">
        <v>42.65</v>
      </c>
      <c r="DC7" s="38">
        <v>68.540000000000006</v>
      </c>
      <c r="DD7" s="38">
        <v>61.85</v>
      </c>
      <c r="DE7" s="38">
        <v>66.33</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0.16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2018-02-21T02:02:08Z</cp:lastPrinted>
  <dcterms:created xsi:type="dcterms:W3CDTF">2017-12-25T02:12:10Z</dcterms:created>
  <dcterms:modified xsi:type="dcterms:W3CDTF">2018-02-21T04:38:02Z</dcterms:modified>
  <cp:category/>
</cp:coreProperties>
</file>