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3法非適簡水\"/>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<sst xmlns="http://schemas.openxmlformats.org/spreadsheetml/2006/main" count="237" uniqueCount="123">
  <si>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</si>
  <si>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</si>
  <si>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</si>
  <si>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</si>
  <si>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</si>
  <si>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</si>
  <si>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</si>
  <si>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</si>
  <si>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</si>
  <si>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</si>
  <si>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</si>
  <si>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</si>
  <si>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</si>
  <si>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</si>
  <si>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</si>
  <si>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</si>
  <si>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</si>
  <si>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</si>
  <si>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</si>
  <si>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</si>
  <si>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</si>
  <si>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</si>
  <si>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</si>
  <si>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</si>
  <si>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</si>
  <si>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</si>
  <si>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</si>
  <si>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</si>
  <si>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</si>
  <si>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</si>
  <si>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</si>
  <si>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</si>
  <si>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</si>
  <si>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</si>
  <si>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</si>
  <si>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</si>
  <si>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</si>
  <si>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</si>
  <si>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</si>
  <si>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</si>
  <si>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</si>
  <si>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</si>
  <si>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</si>
  <si>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</si>
  <si>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</si>
  <si>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</si>
  <si>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</si>
  <si>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</si>
  <si>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</si>
  <si>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</si>
  <si>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</si>
  <si>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</si>
  <si>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</si>
  <si>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</si>
  <si>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</si>
  <si>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</si>
  <si>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</si>
  <si>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</si>
  <si>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</si>
  <si>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</si>
  <si>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</si>
  <si>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</si>
  <si>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</si>
  <si>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</si>
  <si>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</si>
  <si>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</si>
  <si>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</si>
  <si>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</si>
  <si>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</si>
  <si>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</si>
  <si>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</si>
  <si>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</si>
  <si>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</si>
  <si>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</si>
  <si>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</si>
  <si>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</si>
  <si>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</si>
  <si>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</si>
  <si>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</si>
  <si>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</si>
  <si>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</si>
  <si>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</si>
  <si>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</si>
  <si>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</si>
  <si>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</si>
  <si>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</si>
  <si>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</si>
  <si>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</si>
  <si>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</si>
  <si>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</si>
  <si>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</si>
  <si>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</si>
  <si>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</si>
  <si>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</si>
  <si>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</si>
  <si>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</si>
  <si>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</si>
  <si>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</si>
  <si>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</si>
  <si>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</si>
  <si>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</si>
  <si>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</si>
  <si>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</si>
  <si>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</si>
  <si>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</si>
  <si>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</si>
  <si>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</si>
  <si>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那賀町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</si>
  <si>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</si>
  <si>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</si>
  <si>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</si>
  <si>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</si>
  <si>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</si>
  <si>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</si>
  <si>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</si>
  <si>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</si>
  <si>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</si>
  <si>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</si>
  <si>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</si>
  <si>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が一時的に１００%を下回った年もあるが、これは災害復旧費などの一時的費用の支出があったためであり、概ね黒字経営に回復している。しかし今後施設の更新が予想されるため、その財源確保のためできるだけ無駄な支出をせず効率的な経営に努める。また、繰入金による収入に依存している常態は続くため、料金統一、増額等を行い経営の健全化に努める。　　　　　　　　　</t>
    <rPh sb="153" eb="155">
      <t>ゾウガク</t>
    </rPh>
    <phoneticPr fontId="4"/>
  </si>
  <si>
    <t>施設の老朽化が進んでおり、今後、更新を必要とする管路及び施設が多々あり工事経費の増加が予想される。一部施設では更新工事に着手しているが殆どが未着手のため、計画的に更新を行い耐震化に努める。</t>
    <rPh sb="31" eb="33">
      <t>タタ</t>
    </rPh>
    <phoneticPr fontId="4"/>
  </si>
  <si>
    <t>今後確実に施設の更新が必要になるため、その資金確保のため経営の健全化に努める。そのためにも、料金統一、増額等を行い収入の確保に努める。</t>
    <rPh sb="51" eb="53">
      <t>ゾウガク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</si>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</sst>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1512288"/>
        <c:axId val="5615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561512288"/>
        <c:axId val="561500320"/>
      </c:lineChart>
      <c:dateAx>
        <c:axId val="561512288"/>
        <c:scaling>
          <c:orientation val="minMax"/>
        </c:scaling>
        <c:delete val="1"/>
        <c:axPos val="b"/>
        <c:numFmt formatCode="ge" sourceLinked="1"/>
        <c:majorTickMark val="none"/>
        <c:minorTickMark val="none"/>
        <c:tickLblPos val="none"/>
        <c:crossAx val="561500320"/>
        <c:crosses val="autoZero"/>
        <c:auto val="1"/>
        <c:lblOffset val="100"/>
        <c:baseTimeUnit val="years"/>
      </c:dateAx>
      <c:valAx>
        <c:axId val="5615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100.73</c:v>
                </c:pt>
                <c:pt idx="1">
                  <c:v>112.42</c:v>
                </c:pt>
                <c:pt idx="2">
                  <c:v>117.6</c:v>
                </c:pt>
                <c:pt idx="3">
                  <c:v>85.69</c:v>
                </c:pt>
                <c:pt idx="4">
                  <c:v>83.78</c:v>
                </c:pt>
              </c:numCache>
            </c:numRef>
          </c:val>
        </c:ser>
        <c:dLbls>
          <c:showLegendKey val="0"/>
          <c:showVal val="0"/>
          <c:showCatName val="0"/>
          <c:showSerName val="0"/>
          <c:showPercent val="0"/>
          <c:showBubbleSize val="0"/>
        </c:dLbls>
        <c:gapWidth val="150"/>
        <c:axId val="701727312"/>
        <c:axId val="70172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701727312"/>
        <c:axId val="701724592"/>
      </c:lineChart>
      <c:dateAx>
        <c:axId val="701727312"/>
        <c:scaling>
          <c:orientation val="minMax"/>
        </c:scaling>
        <c:delete val="1"/>
        <c:axPos val="b"/>
        <c:numFmt formatCode="ge" sourceLinked="1"/>
        <c:majorTickMark val="none"/>
        <c:minorTickMark val="none"/>
        <c:tickLblPos val="none"/>
        <c:crossAx val="701724592"/>
        <c:crosses val="autoZero"/>
        <c:auto val="1"/>
        <c:lblOffset val="100"/>
        <c:baseTimeUnit val="years"/>
      </c:dateAx>
      <c:valAx>
        <c:axId val="70172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7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55.96</c:v>
                </c:pt>
                <c:pt idx="1">
                  <c:v>48.44</c:v>
                </c:pt>
                <c:pt idx="2">
                  <c:v>45.12</c:v>
                </c:pt>
                <c:pt idx="3">
                  <c:v>60.41</c:v>
                </c:pt>
                <c:pt idx="4">
                  <c:v>62.17</c:v>
                </c:pt>
              </c:numCache>
            </c:numRef>
          </c:val>
        </c:ser>
        <c:dLbls>
          <c:showLegendKey val="0"/>
          <c:showVal val="0"/>
          <c:showCatName val="0"/>
          <c:showSerName val="0"/>
          <c:showPercent val="0"/>
          <c:showBubbleSize val="0"/>
        </c:dLbls>
        <c:gapWidth val="150"/>
        <c:axId val="701720784"/>
        <c:axId val="70172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701720784"/>
        <c:axId val="701725136"/>
      </c:lineChart>
      <c:dateAx>
        <c:axId val="701720784"/>
        <c:scaling>
          <c:orientation val="minMax"/>
        </c:scaling>
        <c:delete val="1"/>
        <c:axPos val="b"/>
        <c:numFmt formatCode="ge" sourceLinked="1"/>
        <c:majorTickMark val="none"/>
        <c:minorTickMark val="none"/>
        <c:tickLblPos val="none"/>
        <c:crossAx val="701725136"/>
        <c:crosses val="autoZero"/>
        <c:auto val="1"/>
        <c:lblOffset val="100"/>
        <c:baseTimeUnit val="years"/>
      </c:dateAx>
      <c:valAx>
        <c:axId val="70172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72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85.35</c:v>
                </c:pt>
                <c:pt idx="1">
                  <c:v>98.94</c:v>
                </c:pt>
                <c:pt idx="2">
                  <c:v>80.28</c:v>
                </c:pt>
                <c:pt idx="3">
                  <c:v>106</c:v>
                </c:pt>
                <c:pt idx="4">
                  <c:v>119.34</c:v>
                </c:pt>
              </c:numCache>
            </c:numRef>
          </c:val>
        </c:ser>
        <c:dLbls>
          <c:showLegendKey val="0"/>
          <c:showVal val="0"/>
          <c:showCatName val="0"/>
          <c:showSerName val="0"/>
          <c:showPercent val="0"/>
          <c:showBubbleSize val="0"/>
        </c:dLbls>
        <c:gapWidth val="150"/>
        <c:axId val="541697648"/>
        <c:axId val="54169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541697648"/>
        <c:axId val="541699280"/>
      </c:lineChart>
      <c:dateAx>
        <c:axId val="541697648"/>
        <c:scaling>
          <c:orientation val="minMax"/>
        </c:scaling>
        <c:delete val="1"/>
        <c:axPos val="b"/>
        <c:numFmt formatCode="ge" sourceLinked="1"/>
        <c:majorTickMark val="none"/>
        <c:minorTickMark val="none"/>
        <c:tickLblPos val="none"/>
        <c:crossAx val="541699280"/>
        <c:crosses val="autoZero"/>
        <c:auto val="1"/>
        <c:lblOffset val="100"/>
        <c:baseTimeUnit val="years"/>
      </c:dateAx>
      <c:valAx>
        <c:axId val="54169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69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1107888"/>
        <c:axId val="70111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1107888"/>
        <c:axId val="701111696"/>
      </c:lineChart>
      <c:dateAx>
        <c:axId val="701107888"/>
        <c:scaling>
          <c:orientation val="minMax"/>
        </c:scaling>
        <c:delete val="1"/>
        <c:axPos val="b"/>
        <c:numFmt formatCode="ge" sourceLinked="1"/>
        <c:majorTickMark val="none"/>
        <c:minorTickMark val="none"/>
        <c:tickLblPos val="none"/>
        <c:crossAx val="701111696"/>
        <c:crosses val="autoZero"/>
        <c:auto val="1"/>
        <c:lblOffset val="100"/>
        <c:baseTimeUnit val="years"/>
      </c:dateAx>
      <c:valAx>
        <c:axId val="70111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10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1105168"/>
        <c:axId val="70111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1105168"/>
        <c:axId val="701112240"/>
      </c:lineChart>
      <c:dateAx>
        <c:axId val="701105168"/>
        <c:scaling>
          <c:orientation val="minMax"/>
        </c:scaling>
        <c:delete val="1"/>
        <c:axPos val="b"/>
        <c:numFmt formatCode="ge" sourceLinked="1"/>
        <c:majorTickMark val="none"/>
        <c:minorTickMark val="none"/>
        <c:tickLblPos val="none"/>
        <c:crossAx val="701112240"/>
        <c:crosses val="autoZero"/>
        <c:auto val="1"/>
        <c:lblOffset val="100"/>
        <c:baseTimeUnit val="years"/>
      </c:dateAx>
      <c:valAx>
        <c:axId val="70111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10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1103536"/>
        <c:axId val="70111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1103536"/>
        <c:axId val="701113872"/>
      </c:lineChart>
      <c:dateAx>
        <c:axId val="701103536"/>
        <c:scaling>
          <c:orientation val="minMax"/>
        </c:scaling>
        <c:delete val="1"/>
        <c:axPos val="b"/>
        <c:numFmt formatCode="ge" sourceLinked="1"/>
        <c:majorTickMark val="none"/>
        <c:minorTickMark val="none"/>
        <c:tickLblPos val="none"/>
        <c:crossAx val="701113872"/>
        <c:crosses val="autoZero"/>
        <c:auto val="1"/>
        <c:lblOffset val="100"/>
        <c:baseTimeUnit val="years"/>
      </c:dateAx>
      <c:valAx>
        <c:axId val="70111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10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1115504"/>
        <c:axId val="70111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1115504"/>
        <c:axId val="701116592"/>
      </c:lineChart>
      <c:dateAx>
        <c:axId val="701115504"/>
        <c:scaling>
          <c:orientation val="minMax"/>
        </c:scaling>
        <c:delete val="1"/>
        <c:axPos val="b"/>
        <c:numFmt formatCode="ge" sourceLinked="1"/>
        <c:majorTickMark val="none"/>
        <c:minorTickMark val="none"/>
        <c:tickLblPos val="none"/>
        <c:crossAx val="701116592"/>
        <c:crosses val="autoZero"/>
        <c:auto val="1"/>
        <c:lblOffset val="100"/>
        <c:baseTimeUnit val="years"/>
      </c:dateAx>
      <c:valAx>
        <c:axId val="70111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11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653.21</c:v>
                </c:pt>
                <c:pt idx="1">
                  <c:v>592.29</c:v>
                </c:pt>
                <c:pt idx="2">
                  <c:v>544.77</c:v>
                </c:pt>
                <c:pt idx="3">
                  <c:v>608.01</c:v>
                </c:pt>
                <c:pt idx="4">
                  <c:v>681.08</c:v>
                </c:pt>
              </c:numCache>
            </c:numRef>
          </c:val>
        </c:ser>
        <c:dLbls>
          <c:showLegendKey val="0"/>
          <c:showVal val="0"/>
          <c:showCatName val="0"/>
          <c:showSerName val="0"/>
          <c:showPercent val="0"/>
          <c:showBubbleSize val="0"/>
        </c:dLbls>
        <c:gapWidth val="150"/>
        <c:axId val="701108976"/>
        <c:axId val="70110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701108976"/>
        <c:axId val="701101360"/>
      </c:lineChart>
      <c:dateAx>
        <c:axId val="701108976"/>
        <c:scaling>
          <c:orientation val="minMax"/>
        </c:scaling>
        <c:delete val="1"/>
        <c:axPos val="b"/>
        <c:numFmt formatCode="ge" sourceLinked="1"/>
        <c:majorTickMark val="none"/>
        <c:minorTickMark val="none"/>
        <c:tickLblPos val="none"/>
        <c:crossAx val="701101360"/>
        <c:crosses val="autoZero"/>
        <c:auto val="1"/>
        <c:lblOffset val="100"/>
        <c:baseTimeUnit val="years"/>
      </c:dateAx>
      <c:valAx>
        <c:axId val="70110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10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73.2</c:v>
                </c:pt>
                <c:pt idx="1">
                  <c:v>83.89</c:v>
                </c:pt>
                <c:pt idx="2">
                  <c:v>66.040000000000006</c:v>
                </c:pt>
                <c:pt idx="3">
                  <c:v>69.849999999999994</c:v>
                </c:pt>
                <c:pt idx="4">
                  <c:v>73.14</c:v>
                </c:pt>
              </c:numCache>
            </c:numRef>
          </c:val>
        </c:ser>
        <c:dLbls>
          <c:showLegendKey val="0"/>
          <c:showVal val="0"/>
          <c:showCatName val="0"/>
          <c:showSerName val="0"/>
          <c:showPercent val="0"/>
          <c:showBubbleSize val="0"/>
        </c:dLbls>
        <c:gapWidth val="150"/>
        <c:axId val="701102448"/>
        <c:axId val="70173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701102448"/>
        <c:axId val="701731120"/>
      </c:lineChart>
      <c:dateAx>
        <c:axId val="701102448"/>
        <c:scaling>
          <c:orientation val="minMax"/>
        </c:scaling>
        <c:delete val="1"/>
        <c:axPos val="b"/>
        <c:numFmt formatCode="ge" sourceLinked="1"/>
        <c:majorTickMark val="none"/>
        <c:minorTickMark val="none"/>
        <c:tickLblPos val="none"/>
        <c:crossAx val="701731120"/>
        <c:crosses val="autoZero"/>
        <c:auto val="1"/>
        <c:lblOffset val="100"/>
        <c:baseTimeUnit val="years"/>
      </c:dateAx>
      <c:valAx>
        <c:axId val="70173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10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146.77000000000001</c:v>
                </c:pt>
                <c:pt idx="1">
                  <c:v>134.43</c:v>
                </c:pt>
                <c:pt idx="2">
                  <c:v>173.68</c:v>
                </c:pt>
                <c:pt idx="3">
                  <c:v>163.63</c:v>
                </c:pt>
                <c:pt idx="4">
                  <c:v>163.98</c:v>
                </c:pt>
              </c:numCache>
            </c:numRef>
          </c:val>
        </c:ser>
        <c:dLbls>
          <c:showLegendKey val="0"/>
          <c:showVal val="0"/>
          <c:showCatName val="0"/>
          <c:showSerName val="0"/>
          <c:showPercent val="0"/>
          <c:showBubbleSize val="0"/>
        </c:dLbls>
        <c:gapWidth val="150"/>
        <c:axId val="701719152"/>
        <c:axId val="70171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701719152"/>
        <c:axId val="701719696"/>
      </c:lineChart>
      <c:dateAx>
        <c:axId val="701719152"/>
        <c:scaling>
          <c:orientation val="minMax"/>
        </c:scaling>
        <c:delete val="1"/>
        <c:axPos val="b"/>
        <c:numFmt formatCode="ge" sourceLinked="1"/>
        <c:majorTickMark val="none"/>
        <c:minorTickMark val="none"/>
        <c:tickLblPos val="none"/>
        <c:crossAx val="701719696"/>
        <c:crosses val="autoZero"/>
        <c:auto val="1"/>
        <c:lblOffset val="100"/>
        <c:baseTimeUnit val="years"/>
      </c:dateAx>
      <c:valAx>
        <c:axId val="70171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71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徳島県　那賀町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8860</v>
      </c>
      <c r="AM8" s="67"/>
      <c r="AN8" s="67"/>
      <c r="AO8" s="67"/>
      <c r="AP8" s="67"/>
      <c r="AQ8" s="67"/>
      <c r="AR8" s="67"/>
      <c r="AS8" s="67"/>
      <c r="AT8" s="66">
        <f>データ!$S$6</f>
        <v>694.98</v>
      </c>
      <c r="AU8" s="66"/>
      <c r="AV8" s="66"/>
      <c r="AW8" s="66"/>
      <c r="AX8" s="66"/>
      <c r="AY8" s="66"/>
      <c r="AZ8" s="66"/>
      <c r="BA8" s="66"/>
      <c r="BB8" s="66">
        <f>データ!$T$6</f>
        <v>12.75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68.64</v>
      </c>
      <c r="Q10" s="66"/>
      <c r="R10" s="66"/>
      <c r="S10" s="66"/>
      <c r="T10" s="66"/>
      <c r="U10" s="66"/>
      <c r="V10" s="66"/>
      <c r="W10" s="67">
        <f>データ!$Q$6</f>
        <v>2160</v>
      </c>
      <c r="X10" s="67"/>
      <c r="Y10" s="67"/>
      <c r="Z10" s="67"/>
      <c r="AA10" s="67"/>
      <c r="AB10" s="67"/>
      <c r="AC10" s="67"/>
      <c r="AD10" s="2"/>
      <c r="AE10" s="2"/>
      <c r="AF10" s="2"/>
      <c r="AG10" s="2"/>
      <c r="AH10" s="2"/>
      <c r="AI10" s="2"/>
      <c r="AJ10" s="2"/>
      <c r="AK10" s="2"/>
      <c r="AL10" s="67">
        <f>データ!$U$6</f>
        <v>6005</v>
      </c>
      <c r="AM10" s="67"/>
      <c r="AN10" s="67"/>
      <c r="AO10" s="67"/>
      <c r="AP10" s="67"/>
      <c r="AQ10" s="67"/>
      <c r="AR10" s="67"/>
      <c r="AS10" s="67"/>
      <c r="AT10" s="66">
        <f>データ!$V$6</f>
        <v>24.17</v>
      </c>
      <c r="AU10" s="66"/>
      <c r="AV10" s="66"/>
      <c r="AW10" s="66"/>
      <c r="AX10" s="66"/>
      <c r="AY10" s="66"/>
      <c r="AZ10" s="66"/>
      <c r="BA10" s="66"/>
      <c r="BB10" s="66">
        <f>データ!$W$6</f>
        <v>248.45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363685</v>
      </c>
      <c r="D6" s="34">
        <f t="shared" si="3"/>
        <v>47</v>
      </c>
      <c r="E6" s="34">
        <f t="shared" si="3"/>
        <v>1</v>
      </c>
      <c r="F6" s="34">
        <f t="shared" si="3"/>
        <v>0</v>
      </c>
      <c r="G6" s="34">
        <f t="shared" si="3"/>
        <v>0</v>
      </c>
      <c r="H6" s="34" t="str">
        <f t="shared" si="3"/>
        <v>徳島県　那賀町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68.64</v>
      </c>
      <c r="Q6" s="35">
        <f t="shared" si="3"/>
        <v>2160</v>
      </c>
      <c r="R6" s="35">
        <f t="shared" si="3"/>
        <v>8860</v>
      </c>
      <c r="S6" s="35">
        <f t="shared" si="3"/>
        <v>694.98</v>
      </c>
      <c r="T6" s="35">
        <f t="shared" si="3"/>
        <v>12.75</v>
      </c>
      <c r="U6" s="35">
        <f t="shared" si="3"/>
        <v>6005</v>
      </c>
      <c r="V6" s="35">
        <f t="shared" si="3"/>
        <v>24.17</v>
      </c>
      <c r="W6" s="35">
        <f t="shared" si="3"/>
        <v>248.45</v>
      </c>
      <c r="X6" s="36">
        <f>IF(X7="",NA(),X7)</f>
        <v>85.35</v>
      </c>
      <c r="Y6" s="36">
        <f t="shared" ref="Y6:AG6" si="4">IF(Y7="",NA(),Y7)</f>
        <v>98.94</v>
      </c>
      <c r="Z6" s="36">
        <f t="shared" si="4"/>
        <v>80.28</v>
      </c>
      <c r="AA6" s="36">
        <f t="shared" si="4"/>
        <v>106</v>
      </c>
      <c r="AB6" s="36">
        <f t="shared" si="4"/>
        <v>119.34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653.21</v>
      </c>
      <c r="BF6" s="36">
        <f t="shared" ref="BF6:BN6" si="7">IF(BF7="",NA(),BF7)</f>
        <v>592.29</v>
      </c>
      <c r="BG6" s="36">
        <f t="shared" si="7"/>
        <v>544.77</v>
      </c>
      <c r="BH6" s="36">
        <f t="shared" si="7"/>
        <v>608.01</v>
      </c>
      <c r="BI6" s="36">
        <f t="shared" si="7"/>
        <v>681.08</v>
      </c>
      <c r="BJ6" s="36">
        <f t="shared" si="7"/>
        <v>1158.82</v>
      </c>
      <c r="BK6" s="36">
        <f t="shared" si="7"/>
        <v>1167.7</v>
      </c>
      <c r="BL6" s="36">
        <f t="shared" si="7"/>
        <v>1228.58</v>
      </c>
      <c r="BM6" s="36">
        <f t="shared" si="7"/>
        <v>1280.18</v>
      </c>
      <c r="BN6" s="36">
        <f t="shared" si="7"/>
        <v>1346.23</v>
      </c>
      <c r="BO6" s="35" t="str">
        <f>IF(BO7="","",IF(BO7="-","【-】","【"&amp;SUBSTITUTE(TEXT(BO7,"#,##0.00"),"-","△")&amp;"】"))</f>
        <v>【1,280.76】</v>
      </c>
      <c r="BP6" s="36">
        <f>IF(BP7="",NA(),BP7)</f>
        <v>73.2</v>
      </c>
      <c r="BQ6" s="36">
        <f t="shared" ref="BQ6:BY6" si="8">IF(BQ7="",NA(),BQ7)</f>
        <v>83.89</v>
      </c>
      <c r="BR6" s="36">
        <f t="shared" si="8"/>
        <v>66.040000000000006</v>
      </c>
      <c r="BS6" s="36">
        <f t="shared" si="8"/>
        <v>69.849999999999994</v>
      </c>
      <c r="BT6" s="36">
        <f t="shared" si="8"/>
        <v>73.14</v>
      </c>
      <c r="BU6" s="36">
        <f t="shared" si="8"/>
        <v>55.6</v>
      </c>
      <c r="BV6" s="36">
        <f t="shared" si="8"/>
        <v>54.43</v>
      </c>
      <c r="BW6" s="36">
        <f t="shared" si="8"/>
        <v>53.81</v>
      </c>
      <c r="BX6" s="36">
        <f t="shared" si="8"/>
        <v>53.62</v>
      </c>
      <c r="BY6" s="36">
        <f t="shared" si="8"/>
        <v>53.41</v>
      </c>
      <c r="BZ6" s="35" t="str">
        <f>IF(BZ7="","",IF(BZ7="-","【-】","【"&amp;SUBSTITUTE(TEXT(BZ7,"#,##0.00"),"-","△")&amp;"】"))</f>
        <v>【53.06】</v>
      </c>
      <c r="CA6" s="36">
        <f>IF(CA7="",NA(),CA7)</f>
        <v>146.77000000000001</v>
      </c>
      <c r="CB6" s="36">
        <f t="shared" ref="CB6:CJ6" si="9">IF(CB7="",NA(),CB7)</f>
        <v>134.43</v>
      </c>
      <c r="CC6" s="36">
        <f t="shared" si="9"/>
        <v>173.68</v>
      </c>
      <c r="CD6" s="36">
        <f t="shared" si="9"/>
        <v>163.63</v>
      </c>
      <c r="CE6" s="36">
        <f t="shared" si="9"/>
        <v>163.98</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100.73</v>
      </c>
      <c r="CM6" s="36">
        <f t="shared" ref="CM6:CU6" si="10">IF(CM7="",NA(),CM7)</f>
        <v>112.42</v>
      </c>
      <c r="CN6" s="36">
        <f t="shared" si="10"/>
        <v>117.6</v>
      </c>
      <c r="CO6" s="36">
        <f t="shared" si="10"/>
        <v>85.69</v>
      </c>
      <c r="CP6" s="36">
        <f t="shared" si="10"/>
        <v>83.78</v>
      </c>
      <c r="CQ6" s="36">
        <f t="shared" si="10"/>
        <v>60.66</v>
      </c>
      <c r="CR6" s="36">
        <f t="shared" si="10"/>
        <v>60.17</v>
      </c>
      <c r="CS6" s="36">
        <f t="shared" si="10"/>
        <v>58.96</v>
      </c>
      <c r="CT6" s="36">
        <f t="shared" si="10"/>
        <v>58.1</v>
      </c>
      <c r="CU6" s="36">
        <f t="shared" si="10"/>
        <v>56.19</v>
      </c>
      <c r="CV6" s="35" t="str">
        <f>IF(CV7="","",IF(CV7="-","【-】","【"&amp;SUBSTITUTE(TEXT(CV7,"#,##0.00"),"-","△")&amp;"】"))</f>
        <v>【56.28】</v>
      </c>
      <c r="CW6" s="36">
        <f>IF(CW7="",NA(),CW7)</f>
        <v>55.96</v>
      </c>
      <c r="CX6" s="36">
        <f t="shared" ref="CX6:DF6" si="11">IF(CX7="",NA(),CX7)</f>
        <v>48.44</v>
      </c>
      <c r="CY6" s="36">
        <f t="shared" si="11"/>
        <v>45.12</v>
      </c>
      <c r="CZ6" s="36">
        <f t="shared" si="11"/>
        <v>60.41</v>
      </c>
      <c r="DA6" s="36">
        <f t="shared" si="11"/>
        <v>62.17</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363685</v>
      </c>
      <c r="D7" s="38">
        <v>47</v>
      </c>
      <c r="E7" s="38">
        <v>1</v>
      </c>
      <c r="F7" s="38">
        <v>0</v>
      </c>
      <c r="G7" s="38">
        <v>0</v>
      </c>
      <c r="H7" s="38" t="s">
        <v>107</v>
      </c>
      <c r="I7" s="38" t="s">
        <v>108</v>
      </c>
      <c r="J7" s="38" t="s">
        <v>109</v>
      </c>
      <c r="K7" s="38" t="s">
        <v>110</v>
      </c>
      <c r="L7" s="38" t="s">
        <v>111</v>
      </c>
      <c r="M7" s="38"/>
      <c r="N7" s="39" t="s">
        <v>112</v>
      </c>
      <c r="O7" s="39" t="s">
        <v>113</v>
      </c>
      <c r="P7" s="39">
        <v>68.64</v>
      </c>
      <c r="Q7" s="39">
        <v>2160</v>
      </c>
      <c r="R7" s="39">
        <v>8860</v>
      </c>
      <c r="S7" s="39">
        <v>694.98</v>
      </c>
      <c r="T7" s="39">
        <v>12.75</v>
      </c>
      <c r="U7" s="39">
        <v>6005</v>
      </c>
      <c r="V7" s="39">
        <v>24.17</v>
      </c>
      <c r="W7" s="39">
        <v>248.45</v>
      </c>
      <c r="X7" s="39">
        <v>85.35</v>
      </c>
      <c r="Y7" s="39">
        <v>98.94</v>
      </c>
      <c r="Z7" s="39">
        <v>80.28</v>
      </c>
      <c r="AA7" s="39">
        <v>106</v>
      </c>
      <c r="AB7" s="39">
        <v>119.34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653.21</v>
      </c>
      <c r="BF7" s="39">
        <v>592.29</v>
      </c>
      <c r="BG7" s="39">
        <v>544.77</v>
      </c>
      <c r="BH7" s="39">
        <v>608.01</v>
      </c>
      <c r="BI7" s="39">
        <v>681.08</v>
      </c>
      <c r="BJ7" s="39">
        <v>1158.82</v>
      </c>
      <c r="BK7" s="39">
        <v>1167.7</v>
      </c>
      <c r="BL7" s="39">
        <v>1228.58</v>
      </c>
      <c r="BM7" s="39">
        <v>1280.18</v>
      </c>
      <c r="BN7" s="39">
        <v>1346.23</v>
      </c>
      <c r="BO7" s="39">
        <v>1280.76</v>
      </c>
      <c r="BP7" s="39">
        <v>73.2</v>
      </c>
      <c r="BQ7" s="39">
        <v>83.89</v>
      </c>
      <c r="BR7" s="39">
        <v>66.040000000000006</v>
      </c>
      <c r="BS7" s="39">
        <v>69.849999999999994</v>
      </c>
      <c r="BT7" s="39">
        <v>73.14</v>
      </c>
      <c r="BU7" s="39">
        <v>55.6</v>
      </c>
      <c r="BV7" s="39">
        <v>54.43</v>
      </c>
      <c r="BW7" s="39">
        <v>53.81</v>
      </c>
      <c r="BX7" s="39">
        <v>53.62</v>
      </c>
      <c r="BY7" s="39">
        <v>53.41</v>
      </c>
      <c r="BZ7" s="39">
        <v>53.06</v>
      </c>
      <c r="CA7" s="39">
        <v>146.77000000000001</v>
      </c>
      <c r="CB7" s="39">
        <v>134.43</v>
      </c>
      <c r="CC7" s="39">
        <v>173.68</v>
      </c>
      <c r="CD7" s="39">
        <v>163.63</v>
      </c>
      <c r="CE7" s="39">
        <v>163.98</v>
      </c>
      <c r="CF7" s="39">
        <v>275.86</v>
      </c>
      <c r="CG7" s="39">
        <v>279.8</v>
      </c>
      <c r="CH7" s="39">
        <v>284.64999999999998</v>
      </c>
      <c r="CI7" s="39">
        <v>287.7</v>
      </c>
      <c r="CJ7" s="39">
        <v>277.39999999999998</v>
      </c>
      <c r="CK7" s="39">
        <v>314.83</v>
      </c>
      <c r="CL7" s="39">
        <v>100.73</v>
      </c>
      <c r="CM7" s="39">
        <v>112.42</v>
      </c>
      <c r="CN7" s="39">
        <v>117.6</v>
      </c>
      <c r="CO7" s="39">
        <v>85.69</v>
      </c>
      <c r="CP7" s="39">
        <v>83.78</v>
      </c>
      <c r="CQ7" s="39">
        <v>60.66</v>
      </c>
      <c r="CR7" s="39">
        <v>60.17</v>
      </c>
      <c r="CS7" s="39">
        <v>58.96</v>
      </c>
      <c r="CT7" s="39">
        <v>58.1</v>
      </c>
      <c r="CU7" s="39">
        <v>56.19</v>
      </c>
      <c r="CV7" s="39">
        <v>56.28</v>
      </c>
      <c r="CW7" s="39">
        <v>55.96</v>
      </c>
      <c r="CX7" s="39">
        <v>48.44</v>
      </c>
      <c r="CY7" s="39">
        <v>45.12</v>
      </c>
      <c r="CZ7" s="39">
        <v>60.41</v>
      </c>
      <c r="DA7" s="39">
        <v>62.17</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2018-02-22T00:32:09Z</cp:lastPrinted>
  <dcterms:created xsi:type="dcterms:W3CDTF">2017-12-25T01:46:41Z</dcterms:created>
  <dcterms:modified xsi:type="dcterms:W3CDTF">2018-02-22T00:32:10Z</dcterms:modified>
  <cp:category/>
</cp:coreProperties>
</file>