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3法非適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<sst xmlns="http://schemas.openxmlformats.org/spreadsheetml/2006/main" count="237" uniqueCount="123">
  <si>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</si>
  <si>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</si>
  <si>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</si>
  <si>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</si>
  <si>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</si>
  <si>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</si>
  <si>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</si>
  <si>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</si>
  <si>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</si>
  <si>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</si>
  <si>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</si>
  <si>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</si>
  <si>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</si>
  <si>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</si>
  <si>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</si>
  <si>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</si>
  <si>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</si>
  <si>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</si>
  <si>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</si>
  <si>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</si>
  <si>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</si>
  <si>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</si>
  <si>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</si>
  <si>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</si>
  <si>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</si>
  <si>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</si>
  <si>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</si>
  <si>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</si>
  <si>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</si>
  <si>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</si>
  <si>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</si>
  <si>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</si>
  <si>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</si>
  <si>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</si>
  <si>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</si>
  <si>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</si>
  <si>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</si>
  <si>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</si>
  <si>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</si>
  <si>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</si>
  <si>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</si>
  <si>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</si>
  <si>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</si>
  <si>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</si>
  <si>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</si>
  <si>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</si>
  <si>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</si>
  <si>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</si>
  <si>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</si>
  <si>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</si>
  <si>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</si>
  <si>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</si>
  <si>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</si>
  <si>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</si>
  <si>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</si>
  <si>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</si>
  <si>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</si>
  <si>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</si>
  <si>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</si>
  <si>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</si>
  <si>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</si>
  <si>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</si>
  <si>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</si>
  <si>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</si>
  <si>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</si>
  <si>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</si>
  <si>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</si>
  <si>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</si>
  <si>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</si>
  <si>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</si>
  <si>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</si>
  <si>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</si>
  <si>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</si>
  <si>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</si>
  <si>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</si>
  <si>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</si>
  <si>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</si>
  <si>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</si>
  <si>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</si>
  <si>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</si>
  <si>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</si>
  <si>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</si>
  <si>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</si>
  <si>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</si>
  <si>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</si>
  <si>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</si>
  <si>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</si>
  <si>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</si>
  <si>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</si>
  <si>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</si>
  <si>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</si>
  <si>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</si>
  <si>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</si>
  <si>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</si>
  <si>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</si>
  <si>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</si>
  <si>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</si>
  <si>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</si>
  <si>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</si>
  <si>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</si>
  <si>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</si>
  <si>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</si>
  <si>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</si>
  <si>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</si>
  <si>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</si>
  <si>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</si>
  <si>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</si>
  <si>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佐那河内村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</si>
  <si>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</si>
  <si>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</si>
  <si>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</si>
  <si>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</si>
  <si>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</si>
  <si>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</si>
  <si>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</si>
  <si>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</si>
  <si>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</si>
  <si>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</si>
  <si>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</si>
  <si>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</si>
  <si>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を確認する指標として、収益的収支比率がある。佐那河内村の収益的収支比率は①表よりH28で52.46％、全国平均は77.56%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
　経営の効率性については、⑦表の施設利用率が全国平均より高位にあり良好に見えるが、これは管路施設における漏水量が多い場合に起こる現象で、決して良好な状態ではない。現に⑧表の有収率は全国平均よりも21%低く、⑥表の給水原価及び⑤表の料金回収率はH28より全国平均より低い値となっている。料金回収率は、給水原価に対する供給単価の割合で、この回収率が高いほど料金の収益性が良いとされている。昨年まで、この指標は全国平均をやや上回っていたものの、H28では全国平均を下回っており、総じて健全経営であるとはいえないが料金回収率の数値はH27よりも改善されている。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rPh sb="1" eb="3">
      <t>ケイエイ</t>
    </rPh>
    <rPh sb="4" eb="7">
      <t>ケンゼンセイ</t>
    </rPh>
    <rPh sb="8" eb="10">
      <t>カクニン</t>
    </rPh>
    <rPh sb="12" eb="14">
      <t>シヒョウ</t>
    </rPh>
    <rPh sb="18" eb="21">
      <t>シュウエキテキ</t>
    </rPh>
    <rPh sb="21" eb="23">
      <t>シュウシ</t>
    </rPh>
    <rPh sb="23" eb="25">
      <t>ヒリツ</t>
    </rPh>
    <rPh sb="29" eb="34">
      <t>サナゴウチソン</t>
    </rPh>
    <rPh sb="44" eb="45">
      <t>ヒョウ</t>
    </rPh>
    <rPh sb="58" eb="60">
      <t>ゼンコク</t>
    </rPh>
    <rPh sb="60" eb="62">
      <t>ヘイキン</t>
    </rPh>
    <rPh sb="75" eb="77">
      <t>ヒリツ</t>
    </rPh>
    <rPh sb="87" eb="89">
      <t>キュウスイ</t>
    </rPh>
    <rPh sb="89" eb="91">
      <t>シュウエキ</t>
    </rPh>
    <rPh sb="92" eb="93">
      <t>スベ</t>
    </rPh>
    <rPh sb="95" eb="97">
      <t>ヒヨウ</t>
    </rPh>
    <rPh sb="98" eb="99">
      <t>マカナ</t>
    </rPh>
    <rPh sb="117" eb="119">
      <t>キュウスイ</t>
    </rPh>
    <rPh sb="119" eb="121">
      <t>シュウエキ</t>
    </rPh>
    <rPh sb="121" eb="123">
      <t>イガイ</t>
    </rPh>
    <rPh sb="124" eb="126">
      <t>シュウニュウ</t>
    </rPh>
    <rPh sb="127" eb="128">
      <t>ヤク</t>
    </rPh>
    <rPh sb="131" eb="133">
      <t>テイド</t>
    </rPh>
    <rPh sb="133" eb="135">
      <t>トウニュウ</t>
    </rPh>
    <rPh sb="140" eb="141">
      <t>オコナ</t>
    </rPh>
    <rPh sb="146" eb="148">
      <t>ケンゼン</t>
    </rPh>
    <rPh sb="148" eb="150">
      <t>ケイエイ</t>
    </rPh>
    <rPh sb="159" eb="161">
      <t>ゲンイン</t>
    </rPh>
    <rPh sb="164" eb="165">
      <t>ヒョウ</t>
    </rPh>
    <rPh sb="184" eb="186">
      <t>イチイン</t>
    </rPh>
    <rPh sb="194" eb="196">
      <t>シセツ</t>
    </rPh>
    <rPh sb="196" eb="199">
      <t>ケンセツジ</t>
    </rPh>
    <rPh sb="200" eb="202">
      <t>サイム</t>
    </rPh>
    <rPh sb="202" eb="204">
      <t>ザンダカ</t>
    </rPh>
    <rPh sb="205" eb="206">
      <t>オオ</t>
    </rPh>
    <rPh sb="214" eb="215">
      <t>タイ</t>
    </rPh>
    <rPh sb="215" eb="217">
      <t>ヒリツ</t>
    </rPh>
    <rPh sb="218" eb="220">
      <t>マイネン</t>
    </rPh>
    <rPh sb="221" eb="222">
      <t>ユル</t>
    </rPh>
    <rPh sb="225" eb="227">
      <t>テイゲン</t>
    </rPh>
    <rPh sb="228" eb="230">
      <t>カイゼン</t>
    </rPh>
    <rPh sb="238" eb="240">
      <t>ケイエイ</t>
    </rPh>
    <rPh sb="241" eb="244">
      <t>コウリツセイ</t>
    </rPh>
    <rPh sb="251" eb="252">
      <t>ヒョウ</t>
    </rPh>
    <rPh sb="253" eb="255">
      <t>シセツ</t>
    </rPh>
    <rPh sb="255" eb="258">
      <t>リヨウリツ</t>
    </rPh>
    <rPh sb="259" eb="261">
      <t>ゼンコク</t>
    </rPh>
    <rPh sb="261" eb="263">
      <t>ヘイキン</t>
    </rPh>
    <rPh sb="265" eb="267">
      <t>コウイ</t>
    </rPh>
    <rPh sb="270" eb="272">
      <t>リョウコウ</t>
    </rPh>
    <rPh sb="347" eb="348">
      <t>オヨ</t>
    </rPh>
    <rPh sb="369" eb="370">
      <t>ヒク</t>
    </rPh>
    <rPh sb="371" eb="372">
      <t>アタイ</t>
    </rPh>
    <rPh sb="429" eb="431">
      <t>サクネン</t>
    </rPh>
    <rPh sb="439" eb="441">
      <t>ゼンコク</t>
    </rPh>
    <rPh sb="441" eb="443">
      <t>ヘイキン</t>
    </rPh>
    <rPh sb="446" eb="448">
      <t>ウワマワ</t>
    </rPh>
    <rPh sb="461" eb="463">
      <t>ゼンコク</t>
    </rPh>
    <rPh sb="463" eb="465">
      <t>ヘイキン</t>
    </rPh>
    <rPh sb="466" eb="468">
      <t>シタマワ</t>
    </rPh>
    <rPh sb="473" eb="474">
      <t>ソウ</t>
    </rPh>
    <rPh sb="490" eb="492">
      <t>リョウキン</t>
    </rPh>
    <rPh sb="492" eb="495">
      <t>カイシュウリツ</t>
    </rPh>
    <rPh sb="496" eb="498">
      <t>スウチ</t>
    </rPh>
    <rPh sb="505" eb="507">
      <t>カイゼン</t>
    </rPh>
    <rPh sb="515" eb="520">
      <t>サナゴウチソン</t>
    </rPh>
    <rPh sb="521" eb="525">
      <t>カンイスイドウ</t>
    </rPh>
    <rPh sb="525" eb="527">
      <t>ケイエイ</t>
    </rPh>
    <rPh sb="529" eb="532">
      <t>ゲンジテン</t>
    </rPh>
    <rPh sb="537" eb="540">
      <t>ケンゼンセイ</t>
    </rPh>
    <rPh sb="541" eb="544">
      <t>コウリツセイ</t>
    </rPh>
    <rPh sb="548" eb="550">
      <t>ゼンコク</t>
    </rPh>
    <rPh sb="550" eb="552">
      <t>ヘイキン</t>
    </rPh>
    <rPh sb="554" eb="555">
      <t>オト</t>
    </rPh>
    <rPh sb="560" eb="561">
      <t>チカ</t>
    </rPh>
    <rPh sb="562" eb="565">
      <t>ショウライテキ</t>
    </rPh>
    <rPh sb="579" eb="581">
      <t>ゲンショウ</t>
    </rPh>
    <rPh sb="592" eb="594">
      <t>コンゴ</t>
    </rPh>
    <rPh sb="595" eb="597">
      <t>ロウスイ</t>
    </rPh>
    <rPh sb="597" eb="599">
      <t>タイサク</t>
    </rPh>
    <rPh sb="600" eb="602">
      <t>タイオウ</t>
    </rPh>
    <rPh sb="605" eb="607">
      <t>テキセイ</t>
    </rPh>
    <rPh sb="608" eb="610">
      <t>イジ</t>
    </rPh>
    <rPh sb="610" eb="612">
      <t>カンリ</t>
    </rPh>
    <rPh sb="612" eb="614">
      <t>タイセイ</t>
    </rPh>
    <rPh sb="615" eb="617">
      <t>コウチク</t>
    </rPh>
    <rPh sb="619" eb="621">
      <t>リョウキン</t>
    </rPh>
    <rPh sb="621" eb="623">
      <t>タイケイ</t>
    </rPh>
    <rPh sb="623" eb="624">
      <t>トウ</t>
    </rPh>
    <rPh sb="625" eb="627">
      <t>ミナオ</t>
    </rPh>
    <rPh sb="633" eb="635">
      <t>ケントウ</t>
    </rPh>
    <rPh sb="637" eb="640">
      <t>ヒツヨウセイ</t>
    </rPh>
    <phoneticPr fontId="7"/>
  </si>
  <si>
    <t>　佐那河内村簡易水道施設は、浄水場施設が3箇所、配水池施設は16箇所、導水管路・送水管路・排水管路延長は約60,000mとなっている。平成元年に竣工した府能地区が1番古く浄水・配水施設で築27年となるが、その他の施設は平成6年～平成13年に施設更新され健全な状態で稼働している。
　しかし管路施設については、村内のほと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
　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rPh sb="1" eb="6">
      <t>サナゴウチソン</t>
    </rPh>
    <rPh sb="6" eb="10">
      <t>カンイスイドウ</t>
    </rPh>
    <rPh sb="10" eb="12">
      <t>シセツ</t>
    </rPh>
    <rPh sb="14" eb="17">
      <t>ジョウスイジョウ</t>
    </rPh>
    <rPh sb="17" eb="19">
      <t>シセツ</t>
    </rPh>
    <rPh sb="21" eb="23">
      <t>カショ</t>
    </rPh>
    <rPh sb="24" eb="27">
      <t>ハイスイチ</t>
    </rPh>
    <rPh sb="27" eb="29">
      <t>シセツ</t>
    </rPh>
    <rPh sb="32" eb="34">
      <t>カショ</t>
    </rPh>
    <rPh sb="35" eb="38">
      <t>ドウスイカン</t>
    </rPh>
    <rPh sb="38" eb="39">
      <t>ロ</t>
    </rPh>
    <rPh sb="40" eb="43">
      <t>ソウスイカン</t>
    </rPh>
    <rPh sb="43" eb="44">
      <t>ロ</t>
    </rPh>
    <rPh sb="45" eb="47">
      <t>ハイスイ</t>
    </rPh>
    <rPh sb="47" eb="49">
      <t>カンロ</t>
    </rPh>
    <rPh sb="49" eb="51">
      <t>エンチョウ</t>
    </rPh>
    <rPh sb="52" eb="53">
      <t>ヤク</t>
    </rPh>
    <rPh sb="67" eb="69">
      <t>ヘイセイ</t>
    </rPh>
    <rPh sb="69" eb="71">
      <t>ガンネン</t>
    </rPh>
    <rPh sb="72" eb="74">
      <t>シュンコウ</t>
    </rPh>
    <rPh sb="76" eb="78">
      <t>フノウ</t>
    </rPh>
    <rPh sb="78" eb="80">
      <t>チク</t>
    </rPh>
    <rPh sb="85" eb="87">
      <t>ジョウスイ</t>
    </rPh>
    <rPh sb="88" eb="90">
      <t>ハイスイ</t>
    </rPh>
    <rPh sb="90" eb="92">
      <t>シセツ</t>
    </rPh>
    <rPh sb="93" eb="94">
      <t>チク</t>
    </rPh>
    <rPh sb="96" eb="97">
      <t>ネン</t>
    </rPh>
    <rPh sb="104" eb="105">
      <t>タ</t>
    </rPh>
    <rPh sb="106" eb="108">
      <t>シセツ</t>
    </rPh>
    <rPh sb="109" eb="111">
      <t>ヘイセイ</t>
    </rPh>
    <rPh sb="112" eb="113">
      <t>ネン</t>
    </rPh>
    <rPh sb="114" eb="116">
      <t>ヘイセイ</t>
    </rPh>
    <rPh sb="118" eb="119">
      <t>ネン</t>
    </rPh>
    <rPh sb="120" eb="122">
      <t>シセツ</t>
    </rPh>
    <rPh sb="122" eb="124">
      <t>コウシン</t>
    </rPh>
    <rPh sb="126" eb="128">
      <t>ケンゼン</t>
    </rPh>
    <rPh sb="129" eb="131">
      <t>ジョウタイ</t>
    </rPh>
    <rPh sb="132" eb="134">
      <t>カドウ</t>
    </rPh>
    <rPh sb="144" eb="146">
      <t>カンロ</t>
    </rPh>
    <rPh sb="146" eb="148">
      <t>シセツ</t>
    </rPh>
    <rPh sb="154" eb="156">
      <t>ソンナイ</t>
    </rPh>
    <rPh sb="176" eb="178">
      <t>タイシン</t>
    </rPh>
    <rPh sb="178" eb="180">
      <t>カンロ</t>
    </rPh>
    <rPh sb="193" eb="195">
      <t>ソンナイ</t>
    </rPh>
    <rPh sb="196" eb="198">
      <t>カクチ</t>
    </rPh>
    <rPh sb="199" eb="201">
      <t>ロウスイ</t>
    </rPh>
    <rPh sb="201" eb="203">
      <t>ジコ</t>
    </rPh>
    <rPh sb="204" eb="205">
      <t>オ</t>
    </rPh>
    <rPh sb="213" eb="215">
      <t>ジコ</t>
    </rPh>
    <rPh sb="217" eb="219">
      <t>ムコウ</t>
    </rPh>
    <rPh sb="219" eb="221">
      <t>スイリョウ</t>
    </rPh>
    <rPh sb="222" eb="223">
      <t>フ</t>
    </rPh>
    <rPh sb="264" eb="266">
      <t>ロウスイ</t>
    </rPh>
    <rPh sb="266" eb="268">
      <t>ジコ</t>
    </rPh>
    <rPh sb="269" eb="271">
      <t>ゲンショウ</t>
    </rPh>
    <rPh sb="279" eb="281">
      <t>カンロ</t>
    </rPh>
    <rPh sb="281" eb="283">
      <t>シセツ</t>
    </rPh>
    <rPh sb="284" eb="287">
      <t>タイシンカ</t>
    </rPh>
    <rPh sb="288" eb="289">
      <t>カンガ</t>
    </rPh>
    <rPh sb="294" eb="296">
      <t>バクダイ</t>
    </rPh>
    <rPh sb="297" eb="299">
      <t>ヒヨウ</t>
    </rPh>
    <rPh sb="300" eb="302">
      <t>ヒツヨウ</t>
    </rPh>
    <rPh sb="306" eb="308">
      <t>ジギョウ</t>
    </rPh>
    <rPh sb="308" eb="310">
      <t>スイシン</t>
    </rPh>
    <rPh sb="316" eb="319">
      <t>キギョウサイ</t>
    </rPh>
    <rPh sb="320" eb="321">
      <t>カ</t>
    </rPh>
    <rPh sb="323" eb="325">
      <t>ヒツヨウ</t>
    </rPh>
    <rPh sb="329" eb="330">
      <t>カエ</t>
    </rPh>
    <rPh sb="332" eb="334">
      <t>ケンゼン</t>
    </rPh>
    <rPh sb="334" eb="336">
      <t>ケイエイ</t>
    </rPh>
    <rPh sb="337" eb="338">
      <t>サマタ</t>
    </rPh>
    <rPh sb="342" eb="344">
      <t>ケネン</t>
    </rPh>
    <rPh sb="361" eb="363">
      <t>ジュウブン</t>
    </rPh>
    <rPh sb="364" eb="366">
      <t>ケントウ</t>
    </rPh>
    <rPh sb="367" eb="369">
      <t>ヒツヨウ</t>
    </rPh>
    <phoneticPr fontId="7"/>
  </si>
  <si>
    <t>　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
　また、近い将来的には人口減少による料金収入の減少も見込まれることから、今後は料金体系等の見直しについても検討する必要性がある。
　</t>
    <rPh sb="47" eb="49">
      <t>カイゼン</t>
    </rPh>
    <rPh sb="53" eb="55">
      <t>カンロ</t>
    </rPh>
    <rPh sb="55" eb="57">
      <t>シセツ</t>
    </rPh>
    <rPh sb="58" eb="60">
      <t>ロウスイ</t>
    </rPh>
    <rPh sb="63" eb="65">
      <t>ムコウ</t>
    </rPh>
    <rPh sb="65" eb="67">
      <t>スイリョウ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</si>
</sst>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7966736"/>
        <c:axId val="155797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557966736"/>
        <c:axId val="1557978160"/>
      </c:lineChart>
      <c:dateAx>
        <c:axId val="1557966736"/>
        <c:scaling>
          <c:orientation val="minMax"/>
        </c:scaling>
        <c:delete val="1"/>
        <c:axPos val="b"/>
        <c:numFmt formatCode="ge" sourceLinked="1"/>
        <c:majorTickMark val="none"/>
        <c:minorTickMark val="none"/>
        <c:tickLblPos val="none"/>
        <c:crossAx val="1557978160"/>
        <c:crosses val="autoZero"/>
        <c:auto val="1"/>
        <c:lblOffset val="100"/>
        <c:baseTimeUnit val="years"/>
      </c:dateAx>
      <c:valAx>
        <c:axId val="15579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9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100.04</c:v>
                </c:pt>
                <c:pt idx="1">
                  <c:v>100.02</c:v>
                </c:pt>
                <c:pt idx="2">
                  <c:v>95.18</c:v>
                </c:pt>
                <c:pt idx="3">
                  <c:v>90.23</c:v>
                </c:pt>
                <c:pt idx="4">
                  <c:v>79.66</c:v>
                </c:pt>
              </c:numCache>
            </c:numRef>
          </c:val>
        </c:ser>
        <c:dLbls>
          <c:showLegendKey val="0"/>
          <c:showVal val="0"/>
          <c:showCatName val="0"/>
          <c:showSerName val="0"/>
          <c:showPercent val="0"/>
          <c:showBubbleSize val="0"/>
        </c:dLbls>
        <c:gapWidth val="150"/>
        <c:axId val="1614489680"/>
        <c:axId val="161449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614489680"/>
        <c:axId val="1614490768"/>
      </c:lineChart>
      <c:dateAx>
        <c:axId val="1614489680"/>
        <c:scaling>
          <c:orientation val="minMax"/>
        </c:scaling>
        <c:delete val="1"/>
        <c:axPos val="b"/>
        <c:numFmt formatCode="ge" sourceLinked="1"/>
        <c:majorTickMark val="none"/>
        <c:minorTickMark val="none"/>
        <c:tickLblPos val="none"/>
        <c:crossAx val="1614490768"/>
        <c:crosses val="autoZero"/>
        <c:auto val="1"/>
        <c:lblOffset val="100"/>
        <c:baseTimeUnit val="years"/>
      </c:dateAx>
      <c:valAx>
        <c:axId val="161449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51.68</c:v>
                </c:pt>
                <c:pt idx="1">
                  <c:v>50.25</c:v>
                </c:pt>
                <c:pt idx="2">
                  <c:v>48.43</c:v>
                </c:pt>
                <c:pt idx="3">
                  <c:v>60.24</c:v>
                </c:pt>
                <c:pt idx="4">
                  <c:v>52.05</c:v>
                </c:pt>
              </c:numCache>
            </c:numRef>
          </c:val>
        </c:ser>
        <c:dLbls>
          <c:showLegendKey val="0"/>
          <c:showVal val="0"/>
          <c:showCatName val="0"/>
          <c:showSerName val="0"/>
          <c:showPercent val="0"/>
          <c:showBubbleSize val="0"/>
        </c:dLbls>
        <c:gapWidth val="150"/>
        <c:axId val="1614342240"/>
        <c:axId val="16143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614342240"/>
        <c:axId val="1614337888"/>
      </c:lineChart>
      <c:dateAx>
        <c:axId val="1614342240"/>
        <c:scaling>
          <c:orientation val="minMax"/>
        </c:scaling>
        <c:delete val="1"/>
        <c:axPos val="b"/>
        <c:numFmt formatCode="ge" sourceLinked="1"/>
        <c:majorTickMark val="none"/>
        <c:minorTickMark val="none"/>
        <c:tickLblPos val="none"/>
        <c:crossAx val="1614337888"/>
        <c:crosses val="autoZero"/>
        <c:auto val="1"/>
        <c:lblOffset val="100"/>
        <c:baseTimeUnit val="years"/>
      </c:dateAx>
      <c:valAx>
        <c:axId val="16143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3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48.85</c:v>
                </c:pt>
                <c:pt idx="1">
                  <c:v>51.6</c:v>
                </c:pt>
                <c:pt idx="2">
                  <c:v>49.85</c:v>
                </c:pt>
                <c:pt idx="3">
                  <c:v>51.42</c:v>
                </c:pt>
                <c:pt idx="4">
                  <c:v>52.46</c:v>
                </c:pt>
              </c:numCache>
            </c:numRef>
          </c:val>
        </c:ser>
        <c:dLbls>
          <c:showLegendKey val="0"/>
          <c:showVal val="0"/>
          <c:showCatName val="0"/>
          <c:showSerName val="0"/>
          <c:showPercent val="0"/>
          <c:showBubbleSize val="0"/>
        </c:dLbls>
        <c:gapWidth val="150"/>
        <c:axId val="1557980336"/>
        <c:axId val="155798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557980336"/>
        <c:axId val="1557980880"/>
      </c:lineChart>
      <c:dateAx>
        <c:axId val="1557980336"/>
        <c:scaling>
          <c:orientation val="minMax"/>
        </c:scaling>
        <c:delete val="1"/>
        <c:axPos val="b"/>
        <c:numFmt formatCode="ge" sourceLinked="1"/>
        <c:majorTickMark val="none"/>
        <c:minorTickMark val="none"/>
        <c:tickLblPos val="none"/>
        <c:crossAx val="1557980880"/>
        <c:crosses val="autoZero"/>
        <c:auto val="1"/>
        <c:lblOffset val="100"/>
        <c:baseTimeUnit val="years"/>
      </c:dateAx>
      <c:valAx>
        <c:axId val="15579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9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1504592"/>
        <c:axId val="142150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504592"/>
        <c:axId val="1421508400"/>
      </c:lineChart>
      <c:dateAx>
        <c:axId val="1421504592"/>
        <c:scaling>
          <c:orientation val="minMax"/>
        </c:scaling>
        <c:delete val="1"/>
        <c:axPos val="b"/>
        <c:numFmt formatCode="ge" sourceLinked="1"/>
        <c:majorTickMark val="none"/>
        <c:minorTickMark val="none"/>
        <c:tickLblPos val="none"/>
        <c:crossAx val="1421508400"/>
        <c:crosses val="autoZero"/>
        <c:auto val="1"/>
        <c:lblOffset val="100"/>
        <c:baseTimeUnit val="years"/>
      </c:dateAx>
      <c:valAx>
        <c:axId val="14215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50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1515472"/>
        <c:axId val="142141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515472"/>
        <c:axId val="1421419216"/>
      </c:lineChart>
      <c:dateAx>
        <c:axId val="1421515472"/>
        <c:scaling>
          <c:orientation val="minMax"/>
        </c:scaling>
        <c:delete val="1"/>
        <c:axPos val="b"/>
        <c:numFmt formatCode="ge" sourceLinked="1"/>
        <c:majorTickMark val="none"/>
        <c:minorTickMark val="none"/>
        <c:tickLblPos val="none"/>
        <c:crossAx val="1421419216"/>
        <c:crosses val="autoZero"/>
        <c:auto val="1"/>
        <c:lblOffset val="100"/>
        <c:baseTimeUnit val="years"/>
      </c:dateAx>
      <c:valAx>
        <c:axId val="142141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51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4491856"/>
        <c:axId val="161449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4491856"/>
        <c:axId val="1614490224"/>
      </c:lineChart>
      <c:dateAx>
        <c:axId val="1614491856"/>
        <c:scaling>
          <c:orientation val="minMax"/>
        </c:scaling>
        <c:delete val="1"/>
        <c:axPos val="b"/>
        <c:numFmt formatCode="ge" sourceLinked="1"/>
        <c:majorTickMark val="none"/>
        <c:minorTickMark val="none"/>
        <c:tickLblPos val="none"/>
        <c:crossAx val="1614490224"/>
        <c:crosses val="autoZero"/>
        <c:auto val="1"/>
        <c:lblOffset val="100"/>
        <c:baseTimeUnit val="years"/>
      </c:dateAx>
      <c:valAx>
        <c:axId val="161449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4500016"/>
        <c:axId val="161449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4500016"/>
        <c:axId val="1614497840"/>
      </c:lineChart>
      <c:dateAx>
        <c:axId val="1614500016"/>
        <c:scaling>
          <c:orientation val="minMax"/>
        </c:scaling>
        <c:delete val="1"/>
        <c:axPos val="b"/>
        <c:numFmt formatCode="ge" sourceLinked="1"/>
        <c:majorTickMark val="none"/>
        <c:minorTickMark val="none"/>
        <c:tickLblPos val="none"/>
        <c:crossAx val="1614497840"/>
        <c:crosses val="autoZero"/>
        <c:auto val="1"/>
        <c:lblOffset val="100"/>
        <c:baseTimeUnit val="years"/>
      </c:dateAx>
      <c:valAx>
        <c:axId val="161449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5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1937.98</c:v>
                </c:pt>
                <c:pt idx="1">
                  <c:v>1723.91</c:v>
                </c:pt>
                <c:pt idx="2">
                  <c:v>1713.08</c:v>
                </c:pt>
                <c:pt idx="3">
                  <c:v>1520.88</c:v>
                </c:pt>
                <c:pt idx="4">
                  <c:v>1441.41</c:v>
                </c:pt>
              </c:numCache>
            </c:numRef>
          </c:val>
        </c:ser>
        <c:dLbls>
          <c:showLegendKey val="0"/>
          <c:showVal val="0"/>
          <c:showCatName val="0"/>
          <c:showSerName val="0"/>
          <c:showPercent val="0"/>
          <c:showBubbleSize val="0"/>
        </c:dLbls>
        <c:gapWidth val="150"/>
        <c:axId val="1614484784"/>
        <c:axId val="161448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614484784"/>
        <c:axId val="1614486416"/>
      </c:lineChart>
      <c:dateAx>
        <c:axId val="1614484784"/>
        <c:scaling>
          <c:orientation val="minMax"/>
        </c:scaling>
        <c:delete val="1"/>
        <c:axPos val="b"/>
        <c:numFmt formatCode="ge" sourceLinked="1"/>
        <c:majorTickMark val="none"/>
        <c:minorTickMark val="none"/>
        <c:tickLblPos val="none"/>
        <c:crossAx val="1614486416"/>
        <c:crosses val="autoZero"/>
        <c:auto val="1"/>
        <c:lblOffset val="100"/>
        <c:baseTimeUnit val="years"/>
      </c:dateAx>
      <c:valAx>
        <c:axId val="161448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8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37.82</c:v>
                </c:pt>
                <c:pt idx="1">
                  <c:v>40.99</c:v>
                </c:pt>
                <c:pt idx="2">
                  <c:v>39.619999999999997</c:v>
                </c:pt>
                <c:pt idx="3">
                  <c:v>41.94</c:v>
                </c:pt>
                <c:pt idx="4">
                  <c:v>43.43</c:v>
                </c:pt>
              </c:numCache>
            </c:numRef>
          </c:val>
        </c:ser>
        <c:dLbls>
          <c:showLegendKey val="0"/>
          <c:showVal val="0"/>
          <c:showCatName val="0"/>
          <c:showSerName val="0"/>
          <c:showPercent val="0"/>
          <c:showBubbleSize val="0"/>
        </c:dLbls>
        <c:gapWidth val="150"/>
        <c:axId val="1614494032"/>
        <c:axId val="161448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614494032"/>
        <c:axId val="1614487504"/>
      </c:lineChart>
      <c:dateAx>
        <c:axId val="1614494032"/>
        <c:scaling>
          <c:orientation val="minMax"/>
        </c:scaling>
        <c:delete val="1"/>
        <c:axPos val="b"/>
        <c:numFmt formatCode="ge" sourceLinked="1"/>
        <c:majorTickMark val="none"/>
        <c:minorTickMark val="none"/>
        <c:tickLblPos val="none"/>
        <c:crossAx val="1614487504"/>
        <c:crosses val="autoZero"/>
        <c:auto val="1"/>
        <c:lblOffset val="100"/>
        <c:baseTimeUnit val="years"/>
      </c:dateAx>
      <c:valAx>
        <c:axId val="16144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375.87</c:v>
                </c:pt>
                <c:pt idx="1">
                  <c:v>355.59</c:v>
                </c:pt>
                <c:pt idx="2">
                  <c:v>373.64</c:v>
                </c:pt>
                <c:pt idx="3">
                  <c:v>320.55</c:v>
                </c:pt>
                <c:pt idx="4">
                  <c:v>344.79</c:v>
                </c:pt>
              </c:numCache>
            </c:numRef>
          </c:val>
        </c:ser>
        <c:dLbls>
          <c:showLegendKey val="0"/>
          <c:showVal val="0"/>
          <c:showCatName val="0"/>
          <c:showSerName val="0"/>
          <c:showPercent val="0"/>
          <c:showBubbleSize val="0"/>
        </c:dLbls>
        <c:gapWidth val="150"/>
        <c:axId val="1614496208"/>
        <c:axId val="16144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614496208"/>
        <c:axId val="1614485872"/>
      </c:lineChart>
      <c:dateAx>
        <c:axId val="1614496208"/>
        <c:scaling>
          <c:orientation val="minMax"/>
        </c:scaling>
        <c:delete val="1"/>
        <c:axPos val="b"/>
        <c:numFmt formatCode="ge" sourceLinked="1"/>
        <c:majorTickMark val="none"/>
        <c:minorTickMark val="none"/>
        <c:tickLblPos val="none"/>
        <c:crossAx val="1614485872"/>
        <c:crosses val="autoZero"/>
        <c:auto val="1"/>
        <c:lblOffset val="100"/>
        <c:baseTimeUnit val="years"/>
      </c:dateAx>
      <c:valAx>
        <c:axId val="16144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9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0" t="str">
        <f>データ!H6</f>
        <v>徳島県　佐那河内村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D3</v>
      </c>
      <c r="X8" s="67"/>
      <c r="Y8" s="67"/>
      <c r="Z8" s="67"/>
      <c r="AA8" s="67"/>
      <c r="AB8" s="67"/>
      <c r="AC8" s="67"/>
      <c r="AD8" s="68" t="s">
        <v>119</v>
      </c>
      <c r="AE8" s="68"/>
      <c r="AF8" s="68"/>
      <c r="AG8" s="68"/>
      <c r="AH8" s="68"/>
      <c r="AI8" s="68"/>
      <c r="AJ8" s="68"/>
      <c r="AK8" s="2"/>
      <c r="AL8" s="61">
        <f>データ!$R$6</f>
        <v>2460</v>
      </c>
      <c r="AM8" s="61"/>
      <c r="AN8" s="61"/>
      <c r="AO8" s="61"/>
      <c r="AP8" s="61"/>
      <c r="AQ8" s="61"/>
      <c r="AR8" s="61"/>
      <c r="AS8" s="61"/>
      <c r="AT8" s="60">
        <f>データ!$S$6</f>
        <v>42.28</v>
      </c>
      <c r="AU8" s="60"/>
      <c r="AV8" s="60"/>
      <c r="AW8" s="60"/>
      <c r="AX8" s="60"/>
      <c r="AY8" s="60"/>
      <c r="AZ8" s="60"/>
      <c r="BA8" s="60"/>
      <c r="BB8" s="60">
        <f>データ!$T$6</f>
        <v>58.18</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4"/>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4"/>
      <c r="BK9" s="4"/>
      <c r="BL9" s="58" t="s">
        <v>19</v>
      </c>
      <c r="BM9" s="59"/>
      <c r="BN9" s="11" t="s">
        <v>20</v>
      </c>
      <c r="BO9" s="12"/>
      <c r="BP9" s="12"/>
      <c r="BQ9" s="12"/>
      <c r="BR9" s="12"/>
      <c r="BS9" s="12"/>
      <c r="BT9" s="12"/>
      <c r="BU9" s="12"/>
      <c r="BV9" s="12"/>
      <c r="BW9" s="12"/>
      <c r="BX9" s="12"/>
      <c r="BY9" s="13"/>
    </row>
    <row r="10" spans="1:78" ht="18.75" customHeight="1">
      <c r="A10" s="2"/>
      <c r="B10" s="60" t="str">
        <f>データ!$N$6</f>
        <v>-</v>
      </c>
      <c r="C10" s="60"/>
      <c r="D10" s="60"/>
      <c r="E10" s="60"/>
      <c r="F10" s="60"/>
      <c r="G10" s="60"/>
      <c r="H10" s="60"/>
      <c r="I10" s="60" t="str">
        <f>データ!$O$6</f>
        <v>該当数値なし</v>
      </c>
      <c r="J10" s="60"/>
      <c r="K10" s="60"/>
      <c r="L10" s="60"/>
      <c r="M10" s="60"/>
      <c r="N10" s="60"/>
      <c r="O10" s="60"/>
      <c r="P10" s="60">
        <f>データ!$P$6</f>
        <v>86.52</v>
      </c>
      <c r="Q10" s="60"/>
      <c r="R10" s="60"/>
      <c r="S10" s="60"/>
      <c r="T10" s="60"/>
      <c r="U10" s="60"/>
      <c r="V10" s="60"/>
      <c r="W10" s="61">
        <f>データ!$Q$6</f>
        <v>2650</v>
      </c>
      <c r="X10" s="61"/>
      <c r="Y10" s="61"/>
      <c r="Z10" s="61"/>
      <c r="AA10" s="61"/>
      <c r="AB10" s="61"/>
      <c r="AC10" s="61"/>
      <c r="AD10" s="2"/>
      <c r="AE10" s="2"/>
      <c r="AF10" s="2"/>
      <c r="AG10" s="2"/>
      <c r="AH10" s="2"/>
      <c r="AI10" s="2"/>
      <c r="AJ10" s="2"/>
      <c r="AK10" s="2"/>
      <c r="AL10" s="61">
        <f>データ!$U$6</f>
        <v>2105</v>
      </c>
      <c r="AM10" s="61"/>
      <c r="AN10" s="61"/>
      <c r="AO10" s="61"/>
      <c r="AP10" s="61"/>
      <c r="AQ10" s="61"/>
      <c r="AR10" s="61"/>
      <c r="AS10" s="61"/>
      <c r="AT10" s="60">
        <f>データ!$V$6</f>
        <v>10.3</v>
      </c>
      <c r="AU10" s="60"/>
      <c r="AV10" s="60"/>
      <c r="AW10" s="60"/>
      <c r="AX10" s="60"/>
      <c r="AY10" s="60"/>
      <c r="AZ10" s="60"/>
      <c r="BA10" s="60"/>
      <c r="BB10" s="60">
        <f>データ!$W$6</f>
        <v>204.37</v>
      </c>
      <c r="BC10" s="60"/>
      <c r="BD10" s="60"/>
      <c r="BE10" s="60"/>
      <c r="BF10" s="60"/>
      <c r="BG10" s="60"/>
      <c r="BH10" s="60"/>
      <c r="BI10" s="60"/>
      <c r="BJ10" s="2"/>
      <c r="BK10" s="2"/>
      <c r="BL10" s="62" t="s">
        <v>21</v>
      </c>
      <c r="BM10" s="6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120</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49" t="s">
        <v>26</v>
      </c>
      <c r="D34" s="49"/>
      <c r="E34" s="49"/>
      <c r="F34" s="49"/>
      <c r="G34" s="49"/>
      <c r="H34" s="49"/>
      <c r="I34" s="49"/>
      <c r="J34" s="49"/>
      <c r="K34" s="49"/>
      <c r="L34" s="49"/>
      <c r="M34" s="49"/>
      <c r="N34" s="49"/>
      <c r="O34" s="49"/>
      <c r="P34" s="49"/>
      <c r="Q34" s="20"/>
      <c r="R34" s="49" t="s">
        <v>27</v>
      </c>
      <c r="S34" s="49"/>
      <c r="T34" s="49"/>
      <c r="U34" s="49"/>
      <c r="V34" s="49"/>
      <c r="W34" s="49"/>
      <c r="X34" s="49"/>
      <c r="Y34" s="49"/>
      <c r="Z34" s="49"/>
      <c r="AA34" s="49"/>
      <c r="AB34" s="49"/>
      <c r="AC34" s="49"/>
      <c r="AD34" s="49"/>
      <c r="AE34" s="49"/>
      <c r="AF34" s="20"/>
      <c r="AG34" s="49" t="s">
        <v>28</v>
      </c>
      <c r="AH34" s="49"/>
      <c r="AI34" s="49"/>
      <c r="AJ34" s="49"/>
      <c r="AK34" s="49"/>
      <c r="AL34" s="49"/>
      <c r="AM34" s="49"/>
      <c r="AN34" s="49"/>
      <c r="AO34" s="49"/>
      <c r="AP34" s="49"/>
      <c r="AQ34" s="49"/>
      <c r="AR34" s="49"/>
      <c r="AS34" s="49"/>
      <c r="AT34" s="49"/>
      <c r="AU34" s="20"/>
      <c r="AV34" s="49" t="s">
        <v>29</v>
      </c>
      <c r="AW34" s="49"/>
      <c r="AX34" s="49"/>
      <c r="AY34" s="49"/>
      <c r="AZ34" s="49"/>
      <c r="BA34" s="49"/>
      <c r="BB34" s="49"/>
      <c r="BC34" s="49"/>
      <c r="BD34" s="49"/>
      <c r="BE34" s="49"/>
      <c r="BF34" s="49"/>
      <c r="BG34" s="49"/>
      <c r="BH34" s="49"/>
      <c r="BI34" s="49"/>
      <c r="BJ34" s="19"/>
      <c r="BK34" s="2"/>
      <c r="BL34" s="79"/>
      <c r="BM34" s="80"/>
      <c r="BN34" s="80"/>
      <c r="BO34" s="80"/>
      <c r="BP34" s="80"/>
      <c r="BQ34" s="80"/>
      <c r="BR34" s="80"/>
      <c r="BS34" s="80"/>
      <c r="BT34" s="80"/>
      <c r="BU34" s="80"/>
      <c r="BV34" s="80"/>
      <c r="BW34" s="80"/>
      <c r="BX34" s="80"/>
      <c r="BY34" s="80"/>
      <c r="BZ34" s="81"/>
    </row>
    <row r="35" spans="1:78" ht="13.5" customHeight="1">
      <c r="A35" s="2"/>
      <c r="B35" s="17"/>
      <c r="C35" s="49"/>
      <c r="D35" s="49"/>
      <c r="E35" s="49"/>
      <c r="F35" s="49"/>
      <c r="G35" s="49"/>
      <c r="H35" s="49"/>
      <c r="I35" s="49"/>
      <c r="J35" s="49"/>
      <c r="K35" s="49"/>
      <c r="L35" s="49"/>
      <c r="M35" s="49"/>
      <c r="N35" s="49"/>
      <c r="O35" s="49"/>
      <c r="P35" s="49"/>
      <c r="Q35" s="20"/>
      <c r="R35" s="49"/>
      <c r="S35" s="49"/>
      <c r="T35" s="49"/>
      <c r="U35" s="49"/>
      <c r="V35" s="49"/>
      <c r="W35" s="49"/>
      <c r="X35" s="49"/>
      <c r="Y35" s="49"/>
      <c r="Z35" s="49"/>
      <c r="AA35" s="49"/>
      <c r="AB35" s="49"/>
      <c r="AC35" s="49"/>
      <c r="AD35" s="49"/>
      <c r="AE35" s="49"/>
      <c r="AF35" s="20"/>
      <c r="AG35" s="49"/>
      <c r="AH35" s="49"/>
      <c r="AI35" s="49"/>
      <c r="AJ35" s="49"/>
      <c r="AK35" s="49"/>
      <c r="AL35" s="49"/>
      <c r="AM35" s="49"/>
      <c r="AN35" s="49"/>
      <c r="AO35" s="49"/>
      <c r="AP35" s="49"/>
      <c r="AQ35" s="49"/>
      <c r="AR35" s="49"/>
      <c r="AS35" s="49"/>
      <c r="AT35" s="49"/>
      <c r="AU35" s="20"/>
      <c r="AV35" s="49"/>
      <c r="AW35" s="49"/>
      <c r="AX35" s="49"/>
      <c r="AY35" s="49"/>
      <c r="AZ35" s="49"/>
      <c r="BA35" s="49"/>
      <c r="BB35" s="49"/>
      <c r="BC35" s="49"/>
      <c r="BD35" s="49"/>
      <c r="BE35" s="49"/>
      <c r="BF35" s="49"/>
      <c r="BG35" s="49"/>
      <c r="BH35" s="49"/>
      <c r="BI35" s="49"/>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121</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49" t="s">
        <v>31</v>
      </c>
      <c r="D56" s="49"/>
      <c r="E56" s="49"/>
      <c r="F56" s="49"/>
      <c r="G56" s="49"/>
      <c r="H56" s="49"/>
      <c r="I56" s="49"/>
      <c r="J56" s="49"/>
      <c r="K56" s="49"/>
      <c r="L56" s="49"/>
      <c r="M56" s="49"/>
      <c r="N56" s="49"/>
      <c r="O56" s="49"/>
      <c r="P56" s="49"/>
      <c r="Q56" s="20"/>
      <c r="R56" s="49" t="s">
        <v>32</v>
      </c>
      <c r="S56" s="49"/>
      <c r="T56" s="49"/>
      <c r="U56" s="49"/>
      <c r="V56" s="49"/>
      <c r="W56" s="49"/>
      <c r="X56" s="49"/>
      <c r="Y56" s="49"/>
      <c r="Z56" s="49"/>
      <c r="AA56" s="49"/>
      <c r="AB56" s="49"/>
      <c r="AC56" s="49"/>
      <c r="AD56" s="49"/>
      <c r="AE56" s="49"/>
      <c r="AF56" s="20"/>
      <c r="AG56" s="49" t="s">
        <v>33</v>
      </c>
      <c r="AH56" s="49"/>
      <c r="AI56" s="49"/>
      <c r="AJ56" s="49"/>
      <c r="AK56" s="49"/>
      <c r="AL56" s="49"/>
      <c r="AM56" s="49"/>
      <c r="AN56" s="49"/>
      <c r="AO56" s="49"/>
      <c r="AP56" s="49"/>
      <c r="AQ56" s="49"/>
      <c r="AR56" s="49"/>
      <c r="AS56" s="49"/>
      <c r="AT56" s="49"/>
      <c r="AU56" s="20"/>
      <c r="AV56" s="49" t="s">
        <v>34</v>
      </c>
      <c r="AW56" s="49"/>
      <c r="AX56" s="49"/>
      <c r="AY56" s="49"/>
      <c r="AZ56" s="49"/>
      <c r="BA56" s="49"/>
      <c r="BB56" s="49"/>
      <c r="BC56" s="49"/>
      <c r="BD56" s="49"/>
      <c r="BE56" s="49"/>
      <c r="BF56" s="49"/>
      <c r="BG56" s="49"/>
      <c r="BH56" s="49"/>
      <c r="BI56" s="49"/>
      <c r="BJ56" s="19"/>
      <c r="BK56" s="2"/>
      <c r="BL56" s="79"/>
      <c r="BM56" s="80"/>
      <c r="BN56" s="80"/>
      <c r="BO56" s="80"/>
      <c r="BP56" s="80"/>
      <c r="BQ56" s="80"/>
      <c r="BR56" s="80"/>
      <c r="BS56" s="80"/>
      <c r="BT56" s="80"/>
      <c r="BU56" s="80"/>
      <c r="BV56" s="80"/>
      <c r="BW56" s="80"/>
      <c r="BX56" s="80"/>
      <c r="BY56" s="80"/>
      <c r="BZ56" s="81"/>
    </row>
    <row r="57" spans="1:78" ht="13.5" customHeight="1">
      <c r="A57" s="2"/>
      <c r="B57" s="17"/>
      <c r="C57" s="49"/>
      <c r="D57" s="49"/>
      <c r="E57" s="49"/>
      <c r="F57" s="49"/>
      <c r="G57" s="49"/>
      <c r="H57" s="49"/>
      <c r="I57" s="49"/>
      <c r="J57" s="49"/>
      <c r="K57" s="49"/>
      <c r="L57" s="49"/>
      <c r="M57" s="49"/>
      <c r="N57" s="49"/>
      <c r="O57" s="49"/>
      <c r="P57" s="49"/>
      <c r="Q57" s="20"/>
      <c r="R57" s="49"/>
      <c r="S57" s="49"/>
      <c r="T57" s="49"/>
      <c r="U57" s="49"/>
      <c r="V57" s="49"/>
      <c r="W57" s="49"/>
      <c r="X57" s="49"/>
      <c r="Y57" s="49"/>
      <c r="Z57" s="49"/>
      <c r="AA57" s="49"/>
      <c r="AB57" s="49"/>
      <c r="AC57" s="49"/>
      <c r="AD57" s="49"/>
      <c r="AE57" s="49"/>
      <c r="AF57" s="20"/>
      <c r="AG57" s="49"/>
      <c r="AH57" s="49"/>
      <c r="AI57" s="49"/>
      <c r="AJ57" s="49"/>
      <c r="AK57" s="49"/>
      <c r="AL57" s="49"/>
      <c r="AM57" s="49"/>
      <c r="AN57" s="49"/>
      <c r="AO57" s="49"/>
      <c r="AP57" s="49"/>
      <c r="AQ57" s="49"/>
      <c r="AR57" s="49"/>
      <c r="AS57" s="49"/>
      <c r="AT57" s="49"/>
      <c r="AU57" s="20"/>
      <c r="AV57" s="49"/>
      <c r="AW57" s="49"/>
      <c r="AX57" s="49"/>
      <c r="AY57" s="49"/>
      <c r="AZ57" s="49"/>
      <c r="BA57" s="49"/>
      <c r="BB57" s="49"/>
      <c r="BC57" s="49"/>
      <c r="BD57" s="49"/>
      <c r="BE57" s="49"/>
      <c r="BF57" s="49"/>
      <c r="BG57" s="49"/>
      <c r="BH57" s="49"/>
      <c r="BI57" s="49"/>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79"/>
      <c r="BM60" s="80"/>
      <c r="BN60" s="80"/>
      <c r="BO60" s="80"/>
      <c r="BP60" s="80"/>
      <c r="BQ60" s="80"/>
      <c r="BR60" s="80"/>
      <c r="BS60" s="80"/>
      <c r="BT60" s="80"/>
      <c r="BU60" s="80"/>
      <c r="BV60" s="80"/>
      <c r="BW60" s="80"/>
      <c r="BX60" s="80"/>
      <c r="BY60" s="80"/>
      <c r="BZ60" s="81"/>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122</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49" t="s">
        <v>37</v>
      </c>
      <c r="D79" s="49"/>
      <c r="E79" s="49"/>
      <c r="F79" s="49"/>
      <c r="G79" s="49"/>
      <c r="H79" s="49"/>
      <c r="I79" s="49"/>
      <c r="J79" s="49"/>
      <c r="K79" s="49"/>
      <c r="L79" s="49"/>
      <c r="M79" s="49"/>
      <c r="N79" s="49"/>
      <c r="O79" s="49"/>
      <c r="P79" s="49"/>
      <c r="Q79" s="49"/>
      <c r="R79" s="49"/>
      <c r="S79" s="49"/>
      <c r="T79" s="49"/>
      <c r="U79" s="20"/>
      <c r="V79" s="20"/>
      <c r="W79" s="49" t="s">
        <v>38</v>
      </c>
      <c r="X79" s="49"/>
      <c r="Y79" s="49"/>
      <c r="Z79" s="49"/>
      <c r="AA79" s="49"/>
      <c r="AB79" s="49"/>
      <c r="AC79" s="49"/>
      <c r="AD79" s="49"/>
      <c r="AE79" s="49"/>
      <c r="AF79" s="49"/>
      <c r="AG79" s="49"/>
      <c r="AH79" s="49"/>
      <c r="AI79" s="49"/>
      <c r="AJ79" s="49"/>
      <c r="AK79" s="49"/>
      <c r="AL79" s="49"/>
      <c r="AM79" s="49"/>
      <c r="AN79" s="49"/>
      <c r="AO79" s="20"/>
      <c r="AP79" s="20"/>
      <c r="AQ79" s="49" t="s">
        <v>39</v>
      </c>
      <c r="AR79" s="49"/>
      <c r="AS79" s="49"/>
      <c r="AT79" s="49"/>
      <c r="AU79" s="49"/>
      <c r="AV79" s="49"/>
      <c r="AW79" s="49"/>
      <c r="AX79" s="49"/>
      <c r="AY79" s="49"/>
      <c r="AZ79" s="49"/>
      <c r="BA79" s="49"/>
      <c r="BB79" s="49"/>
      <c r="BC79" s="49"/>
      <c r="BD79" s="49"/>
      <c r="BE79" s="49"/>
      <c r="BF79" s="49"/>
      <c r="BG79" s="49"/>
      <c r="BH79" s="49"/>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49"/>
      <c r="D80" s="49"/>
      <c r="E80" s="49"/>
      <c r="F80" s="49"/>
      <c r="G80" s="49"/>
      <c r="H80" s="49"/>
      <c r="I80" s="49"/>
      <c r="J80" s="49"/>
      <c r="K80" s="49"/>
      <c r="L80" s="49"/>
      <c r="M80" s="49"/>
      <c r="N80" s="49"/>
      <c r="O80" s="49"/>
      <c r="P80" s="49"/>
      <c r="Q80" s="49"/>
      <c r="R80" s="49"/>
      <c r="S80" s="49"/>
      <c r="T80" s="49"/>
      <c r="U80" s="20"/>
      <c r="V80" s="20"/>
      <c r="W80" s="49"/>
      <c r="X80" s="49"/>
      <c r="Y80" s="49"/>
      <c r="Z80" s="49"/>
      <c r="AA80" s="49"/>
      <c r="AB80" s="49"/>
      <c r="AC80" s="49"/>
      <c r="AD80" s="49"/>
      <c r="AE80" s="49"/>
      <c r="AF80" s="49"/>
      <c r="AG80" s="49"/>
      <c r="AH80" s="49"/>
      <c r="AI80" s="49"/>
      <c r="AJ80" s="49"/>
      <c r="AK80" s="49"/>
      <c r="AL80" s="49"/>
      <c r="AM80" s="49"/>
      <c r="AN80" s="49"/>
      <c r="AO80" s="20"/>
      <c r="AP80" s="20"/>
      <c r="AQ80" s="49"/>
      <c r="AR80" s="49"/>
      <c r="AS80" s="49"/>
      <c r="AT80" s="49"/>
      <c r="AU80" s="49"/>
      <c r="AV80" s="49"/>
      <c r="AW80" s="49"/>
      <c r="AX80" s="49"/>
      <c r="AY80" s="49"/>
      <c r="AZ80" s="49"/>
      <c r="BA80" s="49"/>
      <c r="BB80" s="49"/>
      <c r="BC80" s="49"/>
      <c r="BD80" s="49"/>
      <c r="BE80" s="49"/>
      <c r="BF80" s="49"/>
      <c r="BG80" s="49"/>
      <c r="BH80" s="49"/>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2" t="s">
        <v>63</v>
      </c>
      <c r="I3" s="73"/>
      <c r="J3" s="73"/>
      <c r="K3" s="73"/>
      <c r="L3" s="73"/>
      <c r="M3" s="73"/>
      <c r="N3" s="73"/>
      <c r="O3" s="73"/>
      <c r="P3" s="73"/>
      <c r="Q3" s="73"/>
      <c r="R3" s="73"/>
      <c r="S3" s="73"/>
      <c r="T3" s="73"/>
      <c r="U3" s="73"/>
      <c r="V3" s="73"/>
      <c r="W3" s="74"/>
      <c r="X3" s="78" t="s">
        <v>64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65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29" t="s">
        <v>66</v>
      </c>
      <c r="B4" s="31"/>
      <c r="C4" s="31"/>
      <c r="D4" s="31"/>
      <c r="E4" s="31"/>
      <c r="F4" s="31"/>
      <c r="G4" s="31"/>
      <c r="H4" s="75"/>
      <c r="I4" s="76"/>
      <c r="J4" s="76"/>
      <c r="K4" s="76"/>
      <c r="L4" s="76"/>
      <c r="M4" s="76"/>
      <c r="N4" s="76"/>
      <c r="O4" s="76"/>
      <c r="P4" s="76"/>
      <c r="Q4" s="76"/>
      <c r="R4" s="76"/>
      <c r="S4" s="76"/>
      <c r="T4" s="76"/>
      <c r="U4" s="76"/>
      <c r="V4" s="76"/>
      <c r="W4" s="77"/>
      <c r="X4" s="71" t="s">
        <v>67</v>
      </c>
      <c r="Y4" s="71"/>
      <c r="Z4" s="71"/>
      <c r="AA4" s="71"/>
      <c r="AB4" s="71"/>
      <c r="AC4" s="71"/>
      <c r="AD4" s="71"/>
      <c r="AE4" s="71"/>
      <c r="AF4" s="71"/>
      <c r="AG4" s="71"/>
      <c r="AH4" s="71"/>
      <c r="AI4" s="71" t="s">
        <v>68</v>
      </c>
      <c r="AJ4" s="71"/>
      <c r="AK4" s="71"/>
      <c r="AL4" s="71"/>
      <c r="AM4" s="71"/>
      <c r="AN4" s="71"/>
      <c r="AO4" s="71"/>
      <c r="AP4" s="71"/>
      <c r="AQ4" s="71"/>
      <c r="AR4" s="71"/>
      <c r="AS4" s="71"/>
      <c r="AT4" s="71" t="s">
        <v>69</v>
      </c>
      <c r="AU4" s="71"/>
      <c r="AV4" s="71"/>
      <c r="AW4" s="71"/>
      <c r="AX4" s="71"/>
      <c r="AY4" s="71"/>
      <c r="AZ4" s="71"/>
      <c r="BA4" s="71"/>
      <c r="BB4" s="71"/>
      <c r="BC4" s="71"/>
      <c r="BD4" s="71"/>
      <c r="BE4" s="71" t="s">
        <v>70</v>
      </c>
      <c r="BF4" s="71"/>
      <c r="BG4" s="71"/>
      <c r="BH4" s="71"/>
      <c r="BI4" s="71"/>
      <c r="BJ4" s="71"/>
      <c r="BK4" s="71"/>
      <c r="BL4" s="71"/>
      <c r="BM4" s="71"/>
      <c r="BN4" s="71"/>
      <c r="BO4" s="71"/>
      <c r="BP4" s="71" t="s">
        <v>71</v>
      </c>
      <c r="BQ4" s="71"/>
      <c r="BR4" s="71"/>
      <c r="BS4" s="71"/>
      <c r="BT4" s="71"/>
      <c r="BU4" s="71"/>
      <c r="BV4" s="71"/>
      <c r="BW4" s="71"/>
      <c r="BX4" s="71"/>
      <c r="BY4" s="71"/>
      <c r="BZ4" s="71"/>
      <c r="CA4" s="71" t="s">
        <v>72</v>
      </c>
      <c r="CB4" s="71"/>
      <c r="CC4" s="71"/>
      <c r="CD4" s="71"/>
      <c r="CE4" s="71"/>
      <c r="CF4" s="71"/>
      <c r="CG4" s="71"/>
      <c r="CH4" s="71"/>
      <c r="CI4" s="71"/>
      <c r="CJ4" s="71"/>
      <c r="CK4" s="71"/>
      <c r="CL4" s="71" t="s">
        <v>73</v>
      </c>
      <c r="CM4" s="71"/>
      <c r="CN4" s="71"/>
      <c r="CO4" s="71"/>
      <c r="CP4" s="71"/>
      <c r="CQ4" s="71"/>
      <c r="CR4" s="71"/>
      <c r="CS4" s="71"/>
      <c r="CT4" s="71"/>
      <c r="CU4" s="71"/>
      <c r="CV4" s="71"/>
      <c r="CW4" s="71" t="s">
        <v>74</v>
      </c>
      <c r="CX4" s="71"/>
      <c r="CY4" s="71"/>
      <c r="CZ4" s="71"/>
      <c r="DA4" s="71"/>
      <c r="DB4" s="71"/>
      <c r="DC4" s="71"/>
      <c r="DD4" s="71"/>
      <c r="DE4" s="71"/>
      <c r="DF4" s="71"/>
      <c r="DG4" s="71"/>
      <c r="DH4" s="71" t="s">
        <v>75</v>
      </c>
      <c r="DI4" s="71"/>
      <c r="DJ4" s="71"/>
      <c r="DK4" s="71"/>
      <c r="DL4" s="71"/>
      <c r="DM4" s="71"/>
      <c r="DN4" s="71"/>
      <c r="DO4" s="71"/>
      <c r="DP4" s="71"/>
      <c r="DQ4" s="71"/>
      <c r="DR4" s="71"/>
      <c r="DS4" s="71" t="s">
        <v>76</v>
      </c>
      <c r="DT4" s="71"/>
      <c r="DU4" s="71"/>
      <c r="DV4" s="71"/>
      <c r="DW4" s="71"/>
      <c r="DX4" s="71"/>
      <c r="DY4" s="71"/>
      <c r="DZ4" s="71"/>
      <c r="EA4" s="71"/>
      <c r="EB4" s="71"/>
      <c r="EC4" s="71"/>
      <c r="ED4" s="71" t="s">
        <v>77</v>
      </c>
      <c r="EE4" s="71"/>
      <c r="EF4" s="71"/>
      <c r="EG4" s="71"/>
      <c r="EH4" s="71"/>
      <c r="EI4" s="71"/>
      <c r="EJ4" s="71"/>
      <c r="EK4" s="71"/>
      <c r="EL4" s="71"/>
      <c r="EM4" s="71"/>
      <c r="EN4" s="71"/>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363219</v>
      </c>
      <c r="D6" s="34">
        <f t="shared" si="3"/>
        <v>47</v>
      </c>
      <c r="E6" s="34">
        <f t="shared" si="3"/>
        <v>1</v>
      </c>
      <c r="F6" s="34">
        <f t="shared" si="3"/>
        <v>0</v>
      </c>
      <c r="G6" s="34">
        <f t="shared" si="3"/>
        <v>0</v>
      </c>
      <c r="H6" s="34" t="str">
        <f t="shared" si="3"/>
        <v>徳島県　佐那河内村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86.52</v>
      </c>
      <c r="Q6" s="35">
        <f t="shared" si="3"/>
        <v>2650</v>
      </c>
      <c r="R6" s="35">
        <f t="shared" si="3"/>
        <v>2460</v>
      </c>
      <c r="S6" s="35">
        <f t="shared" si="3"/>
        <v>42.28</v>
      </c>
      <c r="T6" s="35">
        <f t="shared" si="3"/>
        <v>58.18</v>
      </c>
      <c r="U6" s="35">
        <f t="shared" si="3"/>
        <v>2105</v>
      </c>
      <c r="V6" s="35">
        <f t="shared" si="3"/>
        <v>10.3</v>
      </c>
      <c r="W6" s="35">
        <f t="shared" si="3"/>
        <v>204.37</v>
      </c>
      <c r="X6" s="36">
        <f>IF(X7="",NA(),X7)</f>
        <v>48.85</v>
      </c>
      <c r="Y6" s="36">
        <f t="shared" ref="Y6:AG6" si="4">IF(Y7="",NA(),Y7)</f>
        <v>51.6</v>
      </c>
      <c r="Z6" s="36">
        <f t="shared" si="4"/>
        <v>49.85</v>
      </c>
      <c r="AA6" s="36">
        <f t="shared" si="4"/>
        <v>51.42</v>
      </c>
      <c r="AB6" s="36">
        <f t="shared" si="4"/>
        <v>52.46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1937.98</v>
      </c>
      <c r="BF6" s="36">
        <f t="shared" ref="BF6:BN6" si="7">IF(BF7="",NA(),BF7)</f>
        <v>1723.91</v>
      </c>
      <c r="BG6" s="36">
        <f t="shared" si="7"/>
        <v>1713.08</v>
      </c>
      <c r="BH6" s="36">
        <f t="shared" si="7"/>
        <v>1520.88</v>
      </c>
      <c r="BI6" s="36">
        <f t="shared" si="7"/>
        <v>1441.41</v>
      </c>
      <c r="BJ6" s="36">
        <f t="shared" si="7"/>
        <v>1108.26</v>
      </c>
      <c r="BK6" s="36">
        <f t="shared" si="7"/>
        <v>1113.76</v>
      </c>
      <c r="BL6" s="36">
        <f t="shared" si="7"/>
        <v>1125.69</v>
      </c>
      <c r="BM6" s="36">
        <f t="shared" si="7"/>
        <v>1134.67</v>
      </c>
      <c r="BN6" s="36">
        <f t="shared" si="7"/>
        <v>1144.79</v>
      </c>
      <c r="BO6" s="35" t="str">
        <f>IF(BO7="","",IF(BO7="-","【-】","【"&amp;SUBSTITUTE(TEXT(BO7,"#,##0.00"),"-","△")&amp;"】"))</f>
        <v>【1,280.76】</v>
      </c>
      <c r="BP6" s="36">
        <f>IF(BP7="",NA(),BP7)</f>
        <v>37.82</v>
      </c>
      <c r="BQ6" s="36">
        <f t="shared" ref="BQ6:BY6" si="8">IF(BQ7="",NA(),BQ7)</f>
        <v>40.99</v>
      </c>
      <c r="BR6" s="36">
        <f t="shared" si="8"/>
        <v>39.619999999999997</v>
      </c>
      <c r="BS6" s="36">
        <f t="shared" si="8"/>
        <v>41.94</v>
      </c>
      <c r="BT6" s="36">
        <f t="shared" si="8"/>
        <v>43.43</v>
      </c>
      <c r="BU6" s="36">
        <f t="shared" si="8"/>
        <v>19.77</v>
      </c>
      <c r="BV6" s="36">
        <f t="shared" si="8"/>
        <v>34.25</v>
      </c>
      <c r="BW6" s="36">
        <f t="shared" si="8"/>
        <v>46.48</v>
      </c>
      <c r="BX6" s="36">
        <f t="shared" si="8"/>
        <v>40.6</v>
      </c>
      <c r="BY6" s="36">
        <f t="shared" si="8"/>
        <v>56.04</v>
      </c>
      <c r="BZ6" s="35" t="str">
        <f>IF(BZ7="","",IF(BZ7="-","【-】","【"&amp;SUBSTITUTE(TEXT(BZ7,"#,##0.00"),"-","△")&amp;"】"))</f>
        <v>【53.06】</v>
      </c>
      <c r="CA6" s="36">
        <f>IF(CA7="",NA(),CA7)</f>
        <v>375.87</v>
      </c>
      <c r="CB6" s="36">
        <f t="shared" ref="CB6:CJ6" si="9">IF(CB7="",NA(),CB7)</f>
        <v>355.59</v>
      </c>
      <c r="CC6" s="36">
        <f t="shared" si="9"/>
        <v>373.64</v>
      </c>
      <c r="CD6" s="36">
        <f t="shared" si="9"/>
        <v>320.55</v>
      </c>
      <c r="CE6" s="36">
        <f t="shared" si="9"/>
        <v>344.79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100.04</v>
      </c>
      <c r="CM6" s="36">
        <f t="shared" ref="CM6:CU6" si="10">IF(CM7="",NA(),CM7)</f>
        <v>100.02</v>
      </c>
      <c r="CN6" s="36">
        <f t="shared" si="10"/>
        <v>95.18</v>
      </c>
      <c r="CO6" s="36">
        <f t="shared" si="10"/>
        <v>90.23</v>
      </c>
      <c r="CP6" s="36">
        <f t="shared" si="10"/>
        <v>79.66</v>
      </c>
      <c r="CQ6" s="36">
        <f t="shared" si="10"/>
        <v>57.17</v>
      </c>
      <c r="CR6" s="36">
        <f t="shared" si="10"/>
        <v>57.55</v>
      </c>
      <c r="CS6" s="36">
        <f t="shared" si="10"/>
        <v>57.43</v>
      </c>
      <c r="CT6" s="36">
        <f t="shared" si="10"/>
        <v>57.29</v>
      </c>
      <c r="CU6" s="36">
        <f t="shared" si="10"/>
        <v>55.9</v>
      </c>
      <c r="CV6" s="35" t="str">
        <f>IF(CV7="","",IF(CV7="-","【-】","【"&amp;SUBSTITUTE(TEXT(CV7,"#,##0.00"),"-","△")&amp;"】"))</f>
        <v>【56.28】</v>
      </c>
      <c r="CW6" s="36">
        <f>IF(CW7="",NA(),CW7)</f>
        <v>51.68</v>
      </c>
      <c r="CX6" s="36">
        <f t="shared" ref="CX6:DF6" si="11">IF(CX7="",NA(),CX7)</f>
        <v>50.25</v>
      </c>
      <c r="CY6" s="36">
        <f t="shared" si="11"/>
        <v>48.43</v>
      </c>
      <c r="CZ6" s="36">
        <f t="shared" si="11"/>
        <v>60.24</v>
      </c>
      <c r="DA6" s="36">
        <f t="shared" si="11"/>
        <v>52.05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363219</v>
      </c>
      <c r="D7" s="38">
        <v>47</v>
      </c>
      <c r="E7" s="38">
        <v>1</v>
      </c>
      <c r="F7" s="38">
        <v>0</v>
      </c>
      <c r="G7" s="38">
        <v>0</v>
      </c>
      <c r="H7" s="38" t="s">
        <v>107</v>
      </c>
      <c r="I7" s="38" t="s">
        <v>108</v>
      </c>
      <c r="J7" s="38" t="s">
        <v>109</v>
      </c>
      <c r="K7" s="38" t="s">
        <v>110</v>
      </c>
      <c r="L7" s="38" t="s">
        <v>111</v>
      </c>
      <c r="M7" s="38"/>
      <c r="N7" s="39" t="s">
        <v>112</v>
      </c>
      <c r="O7" s="39" t="s">
        <v>113</v>
      </c>
      <c r="P7" s="39">
        <v>86.52</v>
      </c>
      <c r="Q7" s="39">
        <v>2650</v>
      </c>
      <c r="R7" s="39">
        <v>2460</v>
      </c>
      <c r="S7" s="39">
        <v>42.28</v>
      </c>
      <c r="T7" s="39">
        <v>58.18</v>
      </c>
      <c r="U7" s="39">
        <v>2105</v>
      </c>
      <c r="V7" s="39">
        <v>10.3</v>
      </c>
      <c r="W7" s="39">
        <v>204.37</v>
      </c>
      <c r="X7" s="39">
        <v>48.85</v>
      </c>
      <c r="Y7" s="39">
        <v>51.6</v>
      </c>
      <c r="Z7" s="39">
        <v>49.85</v>
      </c>
      <c r="AA7" s="39">
        <v>51.42</v>
      </c>
      <c r="AB7" s="39">
        <v>52.46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1937.98</v>
      </c>
      <c r="BF7" s="39">
        <v>1723.91</v>
      </c>
      <c r="BG7" s="39">
        <v>1713.08</v>
      </c>
      <c r="BH7" s="39">
        <v>1520.88</v>
      </c>
      <c r="BI7" s="39">
        <v>1441.41</v>
      </c>
      <c r="BJ7" s="39">
        <v>1108.26</v>
      </c>
      <c r="BK7" s="39">
        <v>1113.76</v>
      </c>
      <c r="BL7" s="39">
        <v>1125.69</v>
      </c>
      <c r="BM7" s="39">
        <v>1134.67</v>
      </c>
      <c r="BN7" s="39">
        <v>1144.79</v>
      </c>
      <c r="BO7" s="39">
        <v>1280.76</v>
      </c>
      <c r="BP7" s="39">
        <v>37.82</v>
      </c>
      <c r="BQ7" s="39">
        <v>40.99</v>
      </c>
      <c r="BR7" s="39">
        <v>39.619999999999997</v>
      </c>
      <c r="BS7" s="39">
        <v>41.94</v>
      </c>
      <c r="BT7" s="39">
        <v>43.43</v>
      </c>
      <c r="BU7" s="39">
        <v>19.77</v>
      </c>
      <c r="BV7" s="39">
        <v>34.25</v>
      </c>
      <c r="BW7" s="39">
        <v>46.48</v>
      </c>
      <c r="BX7" s="39">
        <v>40.6</v>
      </c>
      <c r="BY7" s="39">
        <v>56.04</v>
      </c>
      <c r="BZ7" s="39">
        <v>53.06</v>
      </c>
      <c r="CA7" s="39">
        <v>375.87</v>
      </c>
      <c r="CB7" s="39">
        <v>355.59</v>
      </c>
      <c r="CC7" s="39">
        <v>373.64</v>
      </c>
      <c r="CD7" s="39">
        <v>320.55</v>
      </c>
      <c r="CE7" s="39">
        <v>344.79</v>
      </c>
      <c r="CF7" s="39">
        <v>878.73</v>
      </c>
      <c r="CG7" s="39">
        <v>501.18</v>
      </c>
      <c r="CH7" s="39">
        <v>376.61</v>
      </c>
      <c r="CI7" s="39">
        <v>440.03</v>
      </c>
      <c r="CJ7" s="39">
        <v>304.35000000000002</v>
      </c>
      <c r="CK7" s="39">
        <v>314.83</v>
      </c>
      <c r="CL7" s="39">
        <v>100.04</v>
      </c>
      <c r="CM7" s="39">
        <v>100.02</v>
      </c>
      <c r="CN7" s="39">
        <v>95.18</v>
      </c>
      <c r="CO7" s="39">
        <v>90.23</v>
      </c>
      <c r="CP7" s="39">
        <v>79.66</v>
      </c>
      <c r="CQ7" s="39">
        <v>57.17</v>
      </c>
      <c r="CR7" s="39">
        <v>57.55</v>
      </c>
      <c r="CS7" s="39">
        <v>57.43</v>
      </c>
      <c r="CT7" s="39">
        <v>57.29</v>
      </c>
      <c r="CU7" s="39">
        <v>55.9</v>
      </c>
      <c r="CV7" s="39">
        <v>56.28</v>
      </c>
      <c r="CW7" s="39">
        <v>51.68</v>
      </c>
      <c r="CX7" s="39">
        <v>50.25</v>
      </c>
      <c r="CY7" s="39">
        <v>48.43</v>
      </c>
      <c r="CZ7" s="39">
        <v>60.24</v>
      </c>
      <c r="DA7" s="39">
        <v>52.05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2017-12-25T01:46:39Z</dcterms:created>
  <dcterms:modified xsi:type="dcterms:W3CDTF">2018-02-20T07:49:08Z</dcterms:modified>
  <cp:category/>
</cp:coreProperties>
</file>