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<sst xmlns="http://schemas.openxmlformats.org/spreadsheetml/2006/main" count="237" uniqueCount="123">
  <si>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</si>
  <si>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</si>
  <si>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</si>
  <si>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</si>
  <si>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</si>
  <si>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</si>
  <si>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</si>
  <si>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</si>
  <si>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</si>
  <si>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</si>
  <si>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</si>
  <si>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</si>
  <si>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</si>
  <si>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</si>
  <si>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</si>
  <si>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</si>
  <si>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</si>
  <si>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</si>
  <si>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</si>
  <si>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</si>
  <si>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</si>
  <si>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</si>
  <si>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</si>
  <si>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</si>
  <si>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</si>
  <si>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</si>
  <si>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</si>
  <si>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</si>
  <si>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</si>
  <si>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</si>
  <si>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</si>
  <si>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</si>
  <si>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</si>
  <si>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</si>
  <si>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</si>
  <si>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</si>
  <si>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</si>
  <si>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</si>
  <si>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</si>
  <si>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</si>
  <si>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</si>
  <si>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</si>
  <si>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</si>
  <si>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</si>
  <si>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</si>
  <si>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</si>
  <si>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</si>
  <si>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</si>
  <si>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</si>
  <si>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</si>
  <si>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</si>
  <si>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</si>
  <si>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</si>
  <si>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</si>
  <si>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</si>
  <si>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</si>
  <si>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</si>
  <si>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</si>
  <si>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</si>
  <si>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</si>
  <si>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</si>
  <si>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</si>
  <si>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</si>
  <si>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</si>
  <si>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</si>
  <si>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</si>
  <si>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</si>
  <si>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</si>
  <si>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</si>
  <si>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</si>
  <si>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</si>
  <si>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</si>
  <si>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</si>
  <si>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</si>
  <si>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</si>
  <si>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</si>
  <si>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</si>
  <si>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</si>
  <si>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</si>
  <si>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</si>
  <si>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</si>
  <si>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</si>
  <si>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</si>
  <si>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</si>
  <si>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</si>
  <si>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</si>
  <si>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</si>
  <si>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</si>
  <si>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</si>
  <si>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</si>
  <si>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</si>
  <si>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</si>
  <si>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</si>
  <si>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</si>
  <si>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</si>
  <si>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</si>
  <si>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</si>
  <si>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</si>
  <si>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</si>
  <si>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</si>
  <si>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</si>
  <si>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</si>
  <si>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</si>
  <si>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</si>
  <si>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</si>
  <si>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</si>
  <si>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</si>
  <si>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三好市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</si>
  <si>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</si>
  <si>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</si>
  <si>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</si>
  <si>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</si>
  <si>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</si>
  <si>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</si>
  <si>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</si>
  <si>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</si>
  <si>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</si>
  <si>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</si>
  <si>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</si>
  <si>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率については、一部の地区で計画的に布設替えにより耐震化を進めているが、市内の管路延長は膨大でまだまだ更新が必要な管路が多くある。費用も掛かることから、今後は耐震化計画も考慮し更新順位を検討し、順次更新していく必要がある。</t>
    <rPh sb="1" eb="3">
      <t>カンロ</t>
    </rPh>
    <rPh sb="3" eb="5">
      <t>コウシン</t>
    </rPh>
    <rPh sb="5" eb="6">
      <t>リツ</t>
    </rPh>
    <rPh sb="12" eb="14">
      <t>イチブ</t>
    </rPh>
    <rPh sb="15" eb="17">
      <t>チク</t>
    </rPh>
    <rPh sb="18" eb="21">
      <t>ケイカクテキ</t>
    </rPh>
    <rPh sb="22" eb="24">
      <t>フセツ</t>
    </rPh>
    <rPh sb="24" eb="25">
      <t>カ</t>
    </rPh>
    <rPh sb="29" eb="32">
      <t>タイシンカ</t>
    </rPh>
    <rPh sb="33" eb="34">
      <t>スス</t>
    </rPh>
    <rPh sb="40" eb="42">
      <t>シナイ</t>
    </rPh>
    <rPh sb="43" eb="45">
      <t>カンロ</t>
    </rPh>
    <rPh sb="45" eb="47">
      <t>エンチョウ</t>
    </rPh>
    <rPh sb="48" eb="50">
      <t>ボウダイ</t>
    </rPh>
    <rPh sb="55" eb="57">
      <t>コウシン</t>
    </rPh>
    <rPh sb="58" eb="60">
      <t>ヒツヨウ</t>
    </rPh>
    <rPh sb="61" eb="63">
      <t>カンロ</t>
    </rPh>
    <rPh sb="64" eb="65">
      <t>オオ</t>
    </rPh>
    <rPh sb="69" eb="71">
      <t>ヒヨウ</t>
    </rPh>
    <rPh sb="72" eb="73">
      <t>カ</t>
    </rPh>
    <rPh sb="80" eb="82">
      <t>コンゴ</t>
    </rPh>
    <rPh sb="83" eb="86">
      <t>タイシンカ</t>
    </rPh>
    <rPh sb="86" eb="88">
      <t>ケイカク</t>
    </rPh>
    <rPh sb="89" eb="91">
      <t>コウリョ</t>
    </rPh>
    <rPh sb="92" eb="94">
      <t>コウシン</t>
    </rPh>
    <rPh sb="94" eb="96">
      <t>ジュンイ</t>
    </rPh>
    <rPh sb="97" eb="99">
      <t>ケントウ</t>
    </rPh>
    <rPh sb="101" eb="103">
      <t>ジュンジ</t>
    </rPh>
    <rPh sb="103" eb="105">
      <t>コウシン</t>
    </rPh>
    <rPh sb="109" eb="111">
      <t>ヒツヨウ</t>
    </rPh>
    <phoneticPr fontId="4"/>
  </si>
  <si>
    <t>　収益的収支比率は過疎化高齢化による給水人口の減少に伴う給水収益の減少、また平成29年度より簡易水道が上水道と統合になるため、上水道に繰出金があり収的収支比率は減少している。　　　　　　企業債残高についても、類似団体平均にに比べ企業債残高対給水収益比率は下回っている。　　　　　　料金回収率は、給水原価に比べ給水収益の減少により供給単価が低いため悪化している。　　　　　　施設利用率、有収率はともに類似団体平均値並だが、有収率については経費削減のためにも、今後も漏水調査、修繕を進め、有収率の向上に努める必要がある。</t>
    <rPh sb="1" eb="3">
      <t>シュウエキ</t>
    </rPh>
    <rPh sb="3" eb="4">
      <t>テキ</t>
    </rPh>
    <rPh sb="4" eb="6">
      <t>シュウシ</t>
    </rPh>
    <rPh sb="6" eb="8">
      <t>ヒリツ</t>
    </rPh>
    <rPh sb="9" eb="12">
      <t>カソカ</t>
    </rPh>
    <rPh sb="12" eb="15">
      <t>コウレイカ</t>
    </rPh>
    <rPh sb="18" eb="20">
      <t>キュウスイ</t>
    </rPh>
    <rPh sb="20" eb="22">
      <t>ジンコウ</t>
    </rPh>
    <rPh sb="23" eb="25">
      <t>ゲンショウ</t>
    </rPh>
    <rPh sb="26" eb="27">
      <t>トモナ</t>
    </rPh>
    <rPh sb="28" eb="30">
      <t>キュウスイ</t>
    </rPh>
    <rPh sb="30" eb="32">
      <t>シュウエキ</t>
    </rPh>
    <rPh sb="33" eb="35">
      <t>ゲンショウ</t>
    </rPh>
    <rPh sb="38" eb="40">
      <t>ヘイセイ</t>
    </rPh>
    <rPh sb="42" eb="44">
      <t>ネンド</t>
    </rPh>
    <rPh sb="46" eb="48">
      <t>カンイ</t>
    </rPh>
    <rPh sb="48" eb="50">
      <t>スイドウ</t>
    </rPh>
    <rPh sb="51" eb="54">
      <t>ジョウスイドウ</t>
    </rPh>
    <rPh sb="55" eb="57">
      <t>トウゴウ</t>
    </rPh>
    <rPh sb="63" eb="66">
      <t>ジョウスイドウ</t>
    </rPh>
    <rPh sb="67" eb="69">
      <t>クリダ</t>
    </rPh>
    <rPh sb="69" eb="70">
      <t>キン</t>
    </rPh>
    <rPh sb="73" eb="74">
      <t>オサム</t>
    </rPh>
    <rPh sb="74" eb="75">
      <t>テキ</t>
    </rPh>
    <rPh sb="75" eb="77">
      <t>シュウシ</t>
    </rPh>
    <rPh sb="77" eb="79">
      <t>ヒリツ</t>
    </rPh>
    <rPh sb="80" eb="82">
      <t>ゲンショウ</t>
    </rPh>
    <rPh sb="93" eb="95">
      <t>キギョウ</t>
    </rPh>
    <rPh sb="95" eb="96">
      <t>サイ</t>
    </rPh>
    <rPh sb="96" eb="98">
      <t>ザンダカ</t>
    </rPh>
    <rPh sb="104" eb="106">
      <t>ルイジ</t>
    </rPh>
    <rPh sb="106" eb="108">
      <t>ダンタイ</t>
    </rPh>
    <rPh sb="108" eb="110">
      <t>ヘイキン</t>
    </rPh>
    <rPh sb="112" eb="113">
      <t>クラ</t>
    </rPh>
    <rPh sb="114" eb="116">
      <t>キギョウ</t>
    </rPh>
    <rPh sb="116" eb="117">
      <t>サイ</t>
    </rPh>
    <rPh sb="117" eb="119">
      <t>ザンダカ</t>
    </rPh>
    <rPh sb="119" eb="120">
      <t>タイ</t>
    </rPh>
    <rPh sb="120" eb="122">
      <t>キュウスイ</t>
    </rPh>
    <rPh sb="122" eb="124">
      <t>シュウエキ</t>
    </rPh>
    <rPh sb="124" eb="126">
      <t>ヒリツ</t>
    </rPh>
    <rPh sb="127" eb="129">
      <t>シタマワ</t>
    </rPh>
    <rPh sb="140" eb="142">
      <t>リョウキン</t>
    </rPh>
    <rPh sb="142" eb="144">
      <t>カイシュウ</t>
    </rPh>
    <rPh sb="144" eb="145">
      <t>リツ</t>
    </rPh>
    <rPh sb="147" eb="149">
      <t>キュウスイ</t>
    </rPh>
    <rPh sb="149" eb="151">
      <t>ゲンカ</t>
    </rPh>
    <rPh sb="152" eb="153">
      <t>クラ</t>
    </rPh>
    <rPh sb="154" eb="156">
      <t>キュウスイ</t>
    </rPh>
    <rPh sb="156" eb="158">
      <t>シュウエキ</t>
    </rPh>
    <rPh sb="159" eb="161">
      <t>ゲンショウ</t>
    </rPh>
    <rPh sb="164" eb="166">
      <t>キョウキュウ</t>
    </rPh>
    <rPh sb="166" eb="168">
      <t>タンカ</t>
    </rPh>
    <rPh sb="169" eb="170">
      <t>ヒク</t>
    </rPh>
    <rPh sb="173" eb="175">
      <t>アッカ</t>
    </rPh>
    <rPh sb="186" eb="188">
      <t>シセツ</t>
    </rPh>
    <rPh sb="188" eb="191">
      <t>リヨウリツ</t>
    </rPh>
    <rPh sb="192" eb="195">
      <t>ユウシュウリツ</t>
    </rPh>
    <rPh sb="199" eb="201">
      <t>ルイジ</t>
    </rPh>
    <rPh sb="201" eb="203">
      <t>ダンタイ</t>
    </rPh>
    <rPh sb="203" eb="206">
      <t>ヘイキンチ</t>
    </rPh>
    <rPh sb="206" eb="207">
      <t>ナミ</t>
    </rPh>
    <rPh sb="210" eb="213">
      <t>ユウシュウリツ</t>
    </rPh>
    <rPh sb="218" eb="220">
      <t>ケイヒ</t>
    </rPh>
    <rPh sb="220" eb="222">
      <t>サクゲン</t>
    </rPh>
    <rPh sb="228" eb="230">
      <t>コンゴ</t>
    </rPh>
    <rPh sb="231" eb="233">
      <t>ロウスイ</t>
    </rPh>
    <rPh sb="233" eb="235">
      <t>チョウサ</t>
    </rPh>
    <rPh sb="236" eb="238">
      <t>シュウゼン</t>
    </rPh>
    <rPh sb="239" eb="240">
      <t>スス</t>
    </rPh>
    <rPh sb="242" eb="245">
      <t>ユウシュウリツ</t>
    </rPh>
    <rPh sb="246" eb="248">
      <t>コウジョウ</t>
    </rPh>
    <rPh sb="249" eb="250">
      <t>ツト</t>
    </rPh>
    <rPh sb="252" eb="254">
      <t>ヒツヨウ</t>
    </rPh>
    <phoneticPr fontId="4"/>
  </si>
  <si>
    <t>　給水人口の減少に伴い給水収益は伸びず、一般会計からの繰入を行っている、平成29年度より簡易水道1施設を残しその他の施設は上水道に統合する、収益的収支比率の減少は簡易水道資金を上水道に繰出金とし、類似団体平均値を下回っている、料金回収率も同じである。　　　　　　　　　　　　　　　　簡易水道事業は立地条件の悪い山間部が多く、集落が点在しており高低差が大きく、配水池や送水ポンプなどの施設に係る維持管理費が増大している。さらに老朽化した施設の更新時期も近く今後費用が増大してくる。一般会計からの繰入金に頼ることなく受益者負担の原則のもと水道料金の見直しについて検討し、収入確保に努め、計画的な財政運営と経営の安定化を図る必要がある。</t>
    <rPh sb="1" eb="3">
      <t>キュウスイ</t>
    </rPh>
    <rPh sb="3" eb="5">
      <t>ジンコウ</t>
    </rPh>
    <rPh sb="6" eb="8">
      <t>ゲンショウ</t>
    </rPh>
    <rPh sb="9" eb="10">
      <t>トモナ</t>
    </rPh>
    <rPh sb="11" eb="13">
      <t>キュウスイ</t>
    </rPh>
    <rPh sb="13" eb="15">
      <t>シュウエキ</t>
    </rPh>
    <rPh sb="16" eb="17">
      <t>ノ</t>
    </rPh>
    <rPh sb="20" eb="22">
      <t>イッパン</t>
    </rPh>
    <rPh sb="22" eb="24">
      <t>カイケイ</t>
    </rPh>
    <rPh sb="27" eb="29">
      <t>クリイレ</t>
    </rPh>
    <rPh sb="30" eb="31">
      <t>オコナ</t>
    </rPh>
    <rPh sb="36" eb="38">
      <t>ヘイセイ</t>
    </rPh>
    <rPh sb="40" eb="42">
      <t>ネンド</t>
    </rPh>
    <rPh sb="44" eb="46">
      <t>カンイ</t>
    </rPh>
    <rPh sb="46" eb="48">
      <t>スイドウ</t>
    </rPh>
    <rPh sb="49" eb="51">
      <t>シセツ</t>
    </rPh>
    <rPh sb="52" eb="53">
      <t>ノコ</t>
    </rPh>
    <rPh sb="56" eb="57">
      <t>タ</t>
    </rPh>
    <rPh sb="58" eb="60">
      <t>シセツ</t>
    </rPh>
    <rPh sb="61" eb="63">
      <t>ジョウスイ</t>
    </rPh>
    <rPh sb="63" eb="64">
      <t>ドウ</t>
    </rPh>
    <rPh sb="65" eb="67">
      <t>トウゴウ</t>
    </rPh>
    <rPh sb="70" eb="73">
      <t>シュウエキテキ</t>
    </rPh>
    <rPh sb="73" eb="75">
      <t>シュウシ</t>
    </rPh>
    <rPh sb="75" eb="77">
      <t>ヒリツ</t>
    </rPh>
    <rPh sb="78" eb="80">
      <t>ゲンショウ</t>
    </rPh>
    <rPh sb="81" eb="83">
      <t>カンイ</t>
    </rPh>
    <rPh sb="83" eb="85">
      <t>スイドウ</t>
    </rPh>
    <rPh sb="85" eb="87">
      <t>シキン</t>
    </rPh>
    <rPh sb="88" eb="91">
      <t>ジョウスイドウ</t>
    </rPh>
    <rPh sb="92" eb="93">
      <t>ク</t>
    </rPh>
    <rPh sb="93" eb="94">
      <t>ダ</t>
    </rPh>
    <rPh sb="94" eb="95">
      <t>キン</t>
    </rPh>
    <rPh sb="98" eb="100">
      <t>ルイジ</t>
    </rPh>
    <rPh sb="100" eb="102">
      <t>ダンタイ</t>
    </rPh>
    <rPh sb="102" eb="105">
      <t>ヘイキンチ</t>
    </rPh>
    <rPh sb="106" eb="108">
      <t>シタマワ</t>
    </rPh>
    <rPh sb="113" eb="115">
      <t>リョウキン</t>
    </rPh>
    <rPh sb="115" eb="117">
      <t>カイシュウ</t>
    </rPh>
    <rPh sb="117" eb="118">
      <t>リツ</t>
    </rPh>
    <rPh sb="119" eb="120">
      <t>オナ</t>
    </rPh>
    <rPh sb="141" eb="143">
      <t>カンイ</t>
    </rPh>
    <rPh sb="143" eb="145">
      <t>スイドウ</t>
    </rPh>
    <rPh sb="145" eb="147">
      <t>ジギョウ</t>
    </rPh>
    <rPh sb="148" eb="150">
      <t>リッチ</t>
    </rPh>
    <rPh sb="150" eb="152">
      <t>ジョウケン</t>
    </rPh>
    <rPh sb="153" eb="154">
      <t>ワル</t>
    </rPh>
    <rPh sb="155" eb="158">
      <t>サンカンブ</t>
    </rPh>
    <rPh sb="159" eb="160">
      <t>オオ</t>
    </rPh>
    <rPh sb="162" eb="164">
      <t>シュウラク</t>
    </rPh>
    <rPh sb="165" eb="167">
      <t>テンザイ</t>
    </rPh>
    <rPh sb="171" eb="174">
      <t>コウテイサ</t>
    </rPh>
    <rPh sb="175" eb="176">
      <t>オオ</t>
    </rPh>
    <rPh sb="179" eb="181">
      <t>ハイスイ</t>
    </rPh>
    <rPh sb="181" eb="182">
      <t>イケ</t>
    </rPh>
    <rPh sb="183" eb="185">
      <t>ソウスイ</t>
    </rPh>
    <rPh sb="191" eb="193">
      <t>シセツ</t>
    </rPh>
    <rPh sb="194" eb="195">
      <t>カカ</t>
    </rPh>
    <rPh sb="196" eb="198">
      <t>イジ</t>
    </rPh>
    <rPh sb="198" eb="200">
      <t>カンリ</t>
    </rPh>
    <rPh sb="200" eb="201">
      <t>ヒ</t>
    </rPh>
    <rPh sb="202" eb="204">
      <t>ゾウダイ</t>
    </rPh>
    <rPh sb="212" eb="215">
      <t>ロウキュウカ</t>
    </rPh>
    <rPh sb="217" eb="219">
      <t>シセツ</t>
    </rPh>
    <rPh sb="220" eb="222">
      <t>コウシン</t>
    </rPh>
    <rPh sb="222" eb="224">
      <t>ジキ</t>
    </rPh>
    <rPh sb="225" eb="226">
      <t>チカ</t>
    </rPh>
    <rPh sb="227" eb="229">
      <t>コンゴ</t>
    </rPh>
    <rPh sb="229" eb="231">
      <t>ヒヨウ</t>
    </rPh>
    <rPh sb="232" eb="234">
      <t>ゾウダイ</t>
    </rPh>
    <rPh sb="239" eb="241">
      <t>イッパン</t>
    </rPh>
    <rPh sb="241" eb="243">
      <t>カイケイ</t>
    </rPh>
    <rPh sb="246" eb="248">
      <t>クリイレ</t>
    </rPh>
    <rPh sb="248" eb="249">
      <t>キン</t>
    </rPh>
    <rPh sb="250" eb="251">
      <t>タヨ</t>
    </rPh>
    <rPh sb="256" eb="259">
      <t>ジュエキシャ</t>
    </rPh>
    <rPh sb="259" eb="261">
      <t>フタン</t>
    </rPh>
    <rPh sb="262" eb="264">
      <t>ゲンソク</t>
    </rPh>
    <rPh sb="267" eb="269">
      <t>スイドウ</t>
    </rPh>
    <rPh sb="269" eb="271">
      <t>リョウキン</t>
    </rPh>
    <rPh sb="272" eb="274">
      <t>ミナオ</t>
    </rPh>
    <rPh sb="279" eb="281">
      <t>ケントウ</t>
    </rPh>
    <rPh sb="283" eb="285">
      <t>シュウニュウ</t>
    </rPh>
    <rPh sb="285" eb="287">
      <t>カクホ</t>
    </rPh>
    <rPh sb="288" eb="289">
      <t>ツト</t>
    </rPh>
    <rPh sb="291" eb="294">
      <t>ケイカクテキ</t>
    </rPh>
    <rPh sb="295" eb="297">
      <t>ザイセイ</t>
    </rPh>
    <rPh sb="297" eb="299">
      <t>ウンエイ</t>
    </rPh>
    <rPh sb="300" eb="302">
      <t>ケイエイ</t>
    </rPh>
    <rPh sb="303" eb="306">
      <t>アンテイカ</t>
    </rPh>
    <rPh sb="307" eb="308">
      <t>ハカ</t>
    </rPh>
    <rPh sb="309" eb="31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</si>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</sst>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0.12</c:v>
                </c:pt>
                <c:pt idx="1">
                  <c:v>0</c:v>
                </c:pt>
                <c:pt idx="2" formatCode="#,##0.00;&quot;△&quot;#,##0.00;&quot;-&quot;">
                  <c:v>1.27</c:v>
                </c:pt>
                <c:pt idx="3">
                  <c:v>0</c:v>
                </c:pt>
                <c:pt idx="4">
                  <c:v>0</c:v>
                </c:pt>
              </c:numCache>
            </c:numRef>
          </c:val>
        </c:ser>
        <c:dLbls>
          <c:showLegendKey val="0"/>
          <c:showVal val="0"/>
          <c:showCatName val="0"/>
          <c:showSerName val="0"/>
          <c:showPercent val="0"/>
          <c:showBubbleSize val="0"/>
        </c:dLbls>
        <c:gapWidth val="150"/>
        <c:axId val="194224512"/>
        <c:axId val="1942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94224512"/>
        <c:axId val="194227200"/>
      </c:lineChart>
      <c:dateAx>
        <c:axId val="194224512"/>
        <c:scaling>
          <c:orientation val="minMax"/>
        </c:scaling>
        <c:delete val="1"/>
        <c:axPos val="b"/>
        <c:numFmt formatCode="ge" sourceLinked="1"/>
        <c:majorTickMark val="none"/>
        <c:minorTickMark val="none"/>
        <c:tickLblPos val="none"/>
        <c:crossAx val="194227200"/>
        <c:crosses val="autoZero"/>
        <c:auto val="1"/>
        <c:lblOffset val="100"/>
        <c:baseTimeUnit val="years"/>
      </c:dateAx>
      <c:valAx>
        <c:axId val="1942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61.31</c:v>
                </c:pt>
                <c:pt idx="1">
                  <c:v>60.68</c:v>
                </c:pt>
                <c:pt idx="2">
                  <c:v>61.46</c:v>
                </c:pt>
                <c:pt idx="3">
                  <c:v>60.24</c:v>
                </c:pt>
                <c:pt idx="4">
                  <c:v>59.6</c:v>
                </c:pt>
              </c:numCache>
            </c:numRef>
          </c:val>
        </c:ser>
        <c:dLbls>
          <c:showLegendKey val="0"/>
          <c:showVal val="0"/>
          <c:showCatName val="0"/>
          <c:showSerName val="0"/>
          <c:showPercent val="0"/>
          <c:showBubbleSize val="0"/>
        </c:dLbls>
        <c:gapWidth val="150"/>
        <c:axId val="93965312"/>
        <c:axId val="1609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93965312"/>
        <c:axId val="160957568"/>
      </c:lineChart>
      <c:dateAx>
        <c:axId val="93965312"/>
        <c:scaling>
          <c:orientation val="minMax"/>
        </c:scaling>
        <c:delete val="1"/>
        <c:axPos val="b"/>
        <c:numFmt formatCode="ge" sourceLinked="1"/>
        <c:majorTickMark val="none"/>
        <c:minorTickMark val="none"/>
        <c:tickLblPos val="none"/>
        <c:crossAx val="160957568"/>
        <c:crosses val="autoZero"/>
        <c:auto val="1"/>
        <c:lblOffset val="100"/>
        <c:baseTimeUnit val="years"/>
      </c:dateAx>
      <c:valAx>
        <c:axId val="1609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82.17</c:v>
                </c:pt>
                <c:pt idx="1">
                  <c:v>82.4</c:v>
                </c:pt>
                <c:pt idx="2">
                  <c:v>79.260000000000005</c:v>
                </c:pt>
                <c:pt idx="3">
                  <c:v>79.59</c:v>
                </c:pt>
                <c:pt idx="4">
                  <c:v>81.260000000000005</c:v>
                </c:pt>
              </c:numCache>
            </c:numRef>
          </c:val>
        </c:ser>
        <c:dLbls>
          <c:showLegendKey val="0"/>
          <c:showVal val="0"/>
          <c:showCatName val="0"/>
          <c:showSerName val="0"/>
          <c:showPercent val="0"/>
          <c:showBubbleSize val="0"/>
        </c:dLbls>
        <c:gapWidth val="150"/>
        <c:axId val="161016448"/>
        <c:axId val="1852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61016448"/>
        <c:axId val="185230080"/>
      </c:lineChart>
      <c:dateAx>
        <c:axId val="161016448"/>
        <c:scaling>
          <c:orientation val="minMax"/>
        </c:scaling>
        <c:delete val="1"/>
        <c:axPos val="b"/>
        <c:numFmt formatCode="ge" sourceLinked="1"/>
        <c:majorTickMark val="none"/>
        <c:minorTickMark val="none"/>
        <c:tickLblPos val="none"/>
        <c:crossAx val="185230080"/>
        <c:crosses val="autoZero"/>
        <c:auto val="1"/>
        <c:lblOffset val="100"/>
        <c:baseTimeUnit val="years"/>
      </c:dateAx>
      <c:valAx>
        <c:axId val="1852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79.900000000000006</c:v>
                </c:pt>
                <c:pt idx="1">
                  <c:v>82.89</c:v>
                </c:pt>
                <c:pt idx="2">
                  <c:v>81.650000000000006</c:v>
                </c:pt>
                <c:pt idx="3">
                  <c:v>82.47</c:v>
                </c:pt>
                <c:pt idx="4">
                  <c:v>72.14</c:v>
                </c:pt>
              </c:numCache>
            </c:numRef>
          </c:val>
        </c:ser>
        <c:dLbls>
          <c:showLegendKey val="0"/>
          <c:showVal val="0"/>
          <c:showCatName val="0"/>
          <c:showSerName val="0"/>
          <c:showPercent val="0"/>
          <c:showBubbleSize val="0"/>
        </c:dLbls>
        <c:gapWidth val="150"/>
        <c:axId val="194297216"/>
        <c:axId val="1943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94297216"/>
        <c:axId val="194307584"/>
      </c:lineChart>
      <c:dateAx>
        <c:axId val="194297216"/>
        <c:scaling>
          <c:orientation val="minMax"/>
        </c:scaling>
        <c:delete val="1"/>
        <c:axPos val="b"/>
        <c:numFmt formatCode="ge" sourceLinked="1"/>
        <c:majorTickMark val="none"/>
        <c:minorTickMark val="none"/>
        <c:tickLblPos val="none"/>
        <c:crossAx val="194307584"/>
        <c:crosses val="autoZero"/>
        <c:auto val="1"/>
        <c:lblOffset val="100"/>
        <c:baseTimeUnit val="years"/>
      </c:dateAx>
      <c:valAx>
        <c:axId val="1943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078144"/>
        <c:axId val="207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078144"/>
        <c:axId val="207081472"/>
      </c:lineChart>
      <c:dateAx>
        <c:axId val="207078144"/>
        <c:scaling>
          <c:orientation val="minMax"/>
        </c:scaling>
        <c:delete val="1"/>
        <c:axPos val="b"/>
        <c:numFmt formatCode="ge" sourceLinked="1"/>
        <c:majorTickMark val="none"/>
        <c:minorTickMark val="none"/>
        <c:tickLblPos val="none"/>
        <c:crossAx val="207081472"/>
        <c:crosses val="autoZero"/>
        <c:auto val="1"/>
        <c:lblOffset val="100"/>
        <c:baseTimeUnit val="years"/>
      </c:dateAx>
      <c:valAx>
        <c:axId val="207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82016"/>
        <c:axId val="2089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82016"/>
        <c:axId val="208983936"/>
      </c:lineChart>
      <c:dateAx>
        <c:axId val="208982016"/>
        <c:scaling>
          <c:orientation val="minMax"/>
        </c:scaling>
        <c:delete val="1"/>
        <c:axPos val="b"/>
        <c:numFmt formatCode="ge" sourceLinked="1"/>
        <c:majorTickMark val="none"/>
        <c:minorTickMark val="none"/>
        <c:tickLblPos val="none"/>
        <c:crossAx val="208983936"/>
        <c:crosses val="autoZero"/>
        <c:auto val="1"/>
        <c:lblOffset val="100"/>
        <c:baseTimeUnit val="years"/>
      </c:dateAx>
      <c:valAx>
        <c:axId val="2089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11136"/>
        <c:axId val="936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11136"/>
        <c:axId val="93613056"/>
      </c:lineChart>
      <c:dateAx>
        <c:axId val="93611136"/>
        <c:scaling>
          <c:orientation val="minMax"/>
        </c:scaling>
        <c:delete val="1"/>
        <c:axPos val="b"/>
        <c:numFmt formatCode="ge" sourceLinked="1"/>
        <c:majorTickMark val="none"/>
        <c:minorTickMark val="none"/>
        <c:tickLblPos val="none"/>
        <c:crossAx val="93613056"/>
        <c:crosses val="autoZero"/>
        <c:auto val="1"/>
        <c:lblOffset val="100"/>
        <c:baseTimeUnit val="years"/>
      </c:dateAx>
      <c:valAx>
        <c:axId val="936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27136"/>
        <c:axId val="936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7136"/>
        <c:axId val="93629056"/>
      </c:lineChart>
      <c:dateAx>
        <c:axId val="93627136"/>
        <c:scaling>
          <c:orientation val="minMax"/>
        </c:scaling>
        <c:delete val="1"/>
        <c:axPos val="b"/>
        <c:numFmt formatCode="ge" sourceLinked="1"/>
        <c:majorTickMark val="none"/>
        <c:minorTickMark val="none"/>
        <c:tickLblPos val="none"/>
        <c:crossAx val="93629056"/>
        <c:crosses val="autoZero"/>
        <c:auto val="1"/>
        <c:lblOffset val="100"/>
        <c:baseTimeUnit val="years"/>
      </c:dateAx>
      <c:valAx>
        <c:axId val="936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1160.21</c:v>
                </c:pt>
                <c:pt idx="1">
                  <c:v>1257.68</c:v>
                </c:pt>
                <c:pt idx="2">
                  <c:v>1163.6500000000001</c:v>
                </c:pt>
                <c:pt idx="3">
                  <c:v>1128.74</c:v>
                </c:pt>
                <c:pt idx="4">
                  <c:v>1219.2</c:v>
                </c:pt>
              </c:numCache>
            </c:numRef>
          </c:val>
        </c:ser>
        <c:dLbls>
          <c:showLegendKey val="0"/>
          <c:showVal val="0"/>
          <c:showCatName val="0"/>
          <c:showSerName val="0"/>
          <c:showPercent val="0"/>
          <c:showBubbleSize val="0"/>
        </c:dLbls>
        <c:gapWidth val="150"/>
        <c:axId val="93647232"/>
        <c:axId val="936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93647232"/>
        <c:axId val="93649152"/>
      </c:lineChart>
      <c:dateAx>
        <c:axId val="93647232"/>
        <c:scaling>
          <c:orientation val="minMax"/>
        </c:scaling>
        <c:delete val="1"/>
        <c:axPos val="b"/>
        <c:numFmt formatCode="ge" sourceLinked="1"/>
        <c:majorTickMark val="none"/>
        <c:minorTickMark val="none"/>
        <c:tickLblPos val="none"/>
        <c:crossAx val="93649152"/>
        <c:crosses val="autoZero"/>
        <c:auto val="1"/>
        <c:lblOffset val="100"/>
        <c:baseTimeUnit val="years"/>
      </c:dateAx>
      <c:valAx>
        <c:axId val="936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53.12</c:v>
                </c:pt>
                <c:pt idx="1">
                  <c:v>53.48</c:v>
                </c:pt>
                <c:pt idx="2">
                  <c:v>51.08</c:v>
                </c:pt>
                <c:pt idx="3">
                  <c:v>49.86</c:v>
                </c:pt>
                <c:pt idx="4">
                  <c:v>46.19</c:v>
                </c:pt>
              </c:numCache>
            </c:numRef>
          </c:val>
        </c:ser>
        <c:dLbls>
          <c:showLegendKey val="0"/>
          <c:showVal val="0"/>
          <c:showCatName val="0"/>
          <c:showSerName val="0"/>
          <c:showPercent val="0"/>
          <c:showBubbleSize val="0"/>
        </c:dLbls>
        <c:gapWidth val="150"/>
        <c:axId val="93921280"/>
        <c:axId val="939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93921280"/>
        <c:axId val="93923200"/>
      </c:lineChart>
      <c:dateAx>
        <c:axId val="93921280"/>
        <c:scaling>
          <c:orientation val="minMax"/>
        </c:scaling>
        <c:delete val="1"/>
        <c:axPos val="b"/>
        <c:numFmt formatCode="ge" sourceLinked="1"/>
        <c:majorTickMark val="none"/>
        <c:minorTickMark val="none"/>
        <c:tickLblPos val="none"/>
        <c:crossAx val="93923200"/>
        <c:crosses val="autoZero"/>
        <c:auto val="1"/>
        <c:lblOffset val="100"/>
        <c:baseTimeUnit val="years"/>
      </c:dateAx>
      <c:valAx>
        <c:axId val="939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299.69</c:v>
                </c:pt>
                <c:pt idx="1">
                  <c:v>296.86</c:v>
                </c:pt>
                <c:pt idx="2">
                  <c:v>321.95</c:v>
                </c:pt>
                <c:pt idx="3">
                  <c:v>331.71</c:v>
                </c:pt>
                <c:pt idx="4">
                  <c:v>323.75</c:v>
                </c:pt>
              </c:numCache>
            </c:numRef>
          </c:val>
        </c:ser>
        <c:dLbls>
          <c:showLegendKey val="0"/>
          <c:showVal val="0"/>
          <c:showCatName val="0"/>
          <c:showSerName val="0"/>
          <c:showPercent val="0"/>
          <c:showBubbleSize val="0"/>
        </c:dLbls>
        <c:gapWidth val="150"/>
        <c:axId val="93941120"/>
        <c:axId val="939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93941120"/>
        <c:axId val="93951488"/>
      </c:lineChart>
      <c:dateAx>
        <c:axId val="93941120"/>
        <c:scaling>
          <c:orientation val="minMax"/>
        </c:scaling>
        <c:delete val="1"/>
        <c:axPos val="b"/>
        <c:numFmt formatCode="ge" sourceLinked="1"/>
        <c:majorTickMark val="none"/>
        <c:minorTickMark val="none"/>
        <c:tickLblPos val="none"/>
        <c:crossAx val="93951488"/>
        <c:crosses val="autoZero"/>
        <c:auto val="1"/>
        <c:lblOffset val="100"/>
        <c:baseTimeUnit val="years"/>
      </c:dateAx>
      <c:valAx>
        <c:axId val="939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徳島県　三好市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122</v>
      </c>
      <c r="AE8" s="74"/>
      <c r="AF8" s="74"/>
      <c r="AG8" s="74"/>
      <c r="AH8" s="74"/>
      <c r="AI8" s="74"/>
      <c r="AJ8" s="74"/>
      <c r="AK8" s="2"/>
      <c r="AL8" s="67">
        <f>データ!$R$6</f>
        <v>27651</v>
      </c>
      <c r="AM8" s="67"/>
      <c r="AN8" s="67"/>
      <c r="AO8" s="67"/>
      <c r="AP8" s="67"/>
      <c r="AQ8" s="67"/>
      <c r="AR8" s="67"/>
      <c r="AS8" s="67"/>
      <c r="AT8" s="66">
        <f>データ!$S$6</f>
        <v>721.42</v>
      </c>
      <c r="AU8" s="66"/>
      <c r="AV8" s="66"/>
      <c r="AW8" s="66"/>
      <c r="AX8" s="66"/>
      <c r="AY8" s="66"/>
      <c r="AZ8" s="66"/>
      <c r="BA8" s="66"/>
      <c r="BB8" s="66">
        <f>データ!$T$6</f>
        <v>38.33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44.68</v>
      </c>
      <c r="Q10" s="66"/>
      <c r="R10" s="66"/>
      <c r="S10" s="66"/>
      <c r="T10" s="66"/>
      <c r="U10" s="66"/>
      <c r="V10" s="66"/>
      <c r="W10" s="67">
        <f>データ!$Q$6</f>
        <v>2808</v>
      </c>
      <c r="X10" s="67"/>
      <c r="Y10" s="67"/>
      <c r="Z10" s="67"/>
      <c r="AA10" s="67"/>
      <c r="AB10" s="67"/>
      <c r="AC10" s="67"/>
      <c r="AD10" s="2"/>
      <c r="AE10" s="2"/>
      <c r="AF10" s="2"/>
      <c r="AG10" s="2"/>
      <c r="AH10" s="2"/>
      <c r="AI10" s="2"/>
      <c r="AJ10" s="2"/>
      <c r="AK10" s="2"/>
      <c r="AL10" s="67">
        <f>データ!$U$6</f>
        <v>12245</v>
      </c>
      <c r="AM10" s="67"/>
      <c r="AN10" s="67"/>
      <c r="AO10" s="67"/>
      <c r="AP10" s="67"/>
      <c r="AQ10" s="67"/>
      <c r="AR10" s="67"/>
      <c r="AS10" s="67"/>
      <c r="AT10" s="66">
        <f>データ!$V$6</f>
        <v>30.64</v>
      </c>
      <c r="AU10" s="66"/>
      <c r="AV10" s="66"/>
      <c r="AW10" s="66"/>
      <c r="AX10" s="66"/>
      <c r="AY10" s="66"/>
      <c r="AZ10" s="66"/>
      <c r="BA10" s="66"/>
      <c r="BB10" s="66">
        <f>データ!$W$6</f>
        <v>399.64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35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362085</v>
      </c>
      <c r="D6" s="34">
        <f t="shared" si="3"/>
        <v>47</v>
      </c>
      <c r="E6" s="34">
        <f t="shared" si="3"/>
        <v>1</v>
      </c>
      <c r="F6" s="34">
        <f t="shared" si="3"/>
        <v>0</v>
      </c>
      <c r="G6" s="34">
        <f t="shared" si="3"/>
        <v>0</v>
      </c>
      <c r="H6" s="34" t="str">
        <f t="shared" si="3"/>
        <v>徳島県　三好市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44.68</v>
      </c>
      <c r="Q6" s="35">
        <f t="shared" si="3"/>
        <v>2808</v>
      </c>
      <c r="R6" s="35">
        <f t="shared" si="3"/>
        <v>27651</v>
      </c>
      <c r="S6" s="35">
        <f t="shared" si="3"/>
        <v>721.42</v>
      </c>
      <c r="T6" s="35">
        <f t="shared" si="3"/>
        <v>38.33</v>
      </c>
      <c r="U6" s="35">
        <f t="shared" si="3"/>
        <v>12245</v>
      </c>
      <c r="V6" s="35">
        <f t="shared" si="3"/>
        <v>30.64</v>
      </c>
      <c r="W6" s="35">
        <f t="shared" si="3"/>
        <v>399.64</v>
      </c>
      <c r="X6" s="36">
        <f>IF(X7="",NA(),X7)</f>
        <v>79.900000000000006</v>
      </c>
      <c r="Y6" s="36">
        <f t="shared" ref="Y6:AG6" si="4">IF(Y7="",NA(),Y7)</f>
        <v>82.89</v>
      </c>
      <c r="Z6" s="36">
        <f t="shared" si="4"/>
        <v>81.650000000000006</v>
      </c>
      <c r="AA6" s="36">
        <f t="shared" si="4"/>
        <v>82.47</v>
      </c>
      <c r="AB6" s="36">
        <f t="shared" si="4"/>
        <v>72.14</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1160.21</v>
      </c>
      <c r="BF6" s="36">
        <f t="shared" ref="BF6:BN6" si="7">IF(BF7="",NA(),BF7)</f>
        <v>1257.68</v>
      </c>
      <c r="BG6" s="36">
        <f t="shared" si="7"/>
        <v>1163.6500000000001</v>
      </c>
      <c r="BH6" s="36">
        <f t="shared" si="7"/>
        <v>1128.74</v>
      </c>
      <c r="BI6" s="36">
        <f t="shared" si="7"/>
        <v>1219.2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53.12</v>
      </c>
      <c r="BQ6" s="36">
        <f t="shared" ref="BQ6:BY6" si="8">IF(BQ7="",NA(),BQ7)</f>
        <v>53.48</v>
      </c>
      <c r="BR6" s="36">
        <f t="shared" si="8"/>
        <v>51.08</v>
      </c>
      <c r="BS6" s="36">
        <f t="shared" si="8"/>
        <v>49.86</v>
      </c>
      <c r="BT6" s="36">
        <f t="shared" si="8"/>
        <v>46.19</v>
      </c>
      <c r="BU6" s="36">
        <f t="shared" si="8"/>
        <v>54.57</v>
      </c>
      <c r="BV6" s="36">
        <f t="shared" si="8"/>
        <v>54.4</v>
      </c>
      <c r="BW6" s="36">
        <f t="shared" si="8"/>
        <v>54.45</v>
      </c>
      <c r="BX6" s="36">
        <f t="shared" si="8"/>
        <v>54.33</v>
      </c>
      <c r="BY6" s="36">
        <f t="shared" si="8"/>
        <v>55.02</v>
      </c>
      <c r="BZ6" s="35" t="str">
        <f>IF(BZ7="","",IF(BZ7="-","【-】","【"&amp;SUBSTITUTE(TEXT(BZ7,"#,##0.00"),"-","△")&amp;"】"))</f>
        <v>【53.06】</v>
      </c>
      <c r="CA6" s="36">
        <f>IF(CA7="",NA(),CA7)</f>
        <v>299.69</v>
      </c>
      <c r="CB6" s="36">
        <f t="shared" ref="CB6:CJ6" si="9">IF(CB7="",NA(),CB7)</f>
        <v>296.86</v>
      </c>
      <c r="CC6" s="36">
        <f t="shared" si="9"/>
        <v>321.95</v>
      </c>
      <c r="CD6" s="36">
        <f t="shared" si="9"/>
        <v>331.71</v>
      </c>
      <c r="CE6" s="36">
        <f t="shared" si="9"/>
        <v>323.75</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61.31</v>
      </c>
      <c r="CM6" s="36">
        <f t="shared" ref="CM6:CU6" si="10">IF(CM7="",NA(),CM7)</f>
        <v>60.68</v>
      </c>
      <c r="CN6" s="36">
        <f t="shared" si="10"/>
        <v>61.46</v>
      </c>
      <c r="CO6" s="36">
        <f t="shared" si="10"/>
        <v>60.24</v>
      </c>
      <c r="CP6" s="36">
        <f t="shared" si="10"/>
        <v>59.6</v>
      </c>
      <c r="CQ6" s="36">
        <f t="shared" si="10"/>
        <v>63.99</v>
      </c>
      <c r="CR6" s="36">
        <f t="shared" si="10"/>
        <v>62.01</v>
      </c>
      <c r="CS6" s="36">
        <f t="shared" si="10"/>
        <v>60.68</v>
      </c>
      <c r="CT6" s="36">
        <f t="shared" si="10"/>
        <v>59.87</v>
      </c>
      <c r="CU6" s="36">
        <f t="shared" si="10"/>
        <v>59.59</v>
      </c>
      <c r="CV6" s="35" t="str">
        <f>IF(CV7="","",IF(CV7="-","【-】","【"&amp;SUBSTITUTE(TEXT(CV7,"#,##0.00"),"-","△")&amp;"】"))</f>
        <v>【56.28】</v>
      </c>
      <c r="CW6" s="36">
        <f>IF(CW7="",NA(),CW7)</f>
        <v>82.17</v>
      </c>
      <c r="CX6" s="36">
        <f t="shared" ref="CX6:DF6" si="11">IF(CX7="",NA(),CX7)</f>
        <v>82.4</v>
      </c>
      <c r="CY6" s="36">
        <f t="shared" si="11"/>
        <v>79.260000000000005</v>
      </c>
      <c r="CZ6" s="36">
        <f t="shared" si="11"/>
        <v>79.59</v>
      </c>
      <c r="DA6" s="36">
        <f t="shared" si="11"/>
        <v>81.260000000000005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0.12</v>
      </c>
      <c r="EE6" s="35">
        <f t="shared" ref="EE6:EM6" si="14">IF(EE7="",NA(),EE7)</f>
        <v>0</v>
      </c>
      <c r="EF6" s="36">
        <f t="shared" si="14"/>
        <v>1.27</v>
      </c>
      <c r="EG6" s="35">
        <f t="shared" si="14"/>
        <v>0</v>
      </c>
      <c r="EH6" s="35">
        <f t="shared" si="14"/>
        <v>0</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362085</v>
      </c>
      <c r="D7" s="38">
        <v>47</v>
      </c>
      <c r="E7" s="38">
        <v>1</v>
      </c>
      <c r="F7" s="38">
        <v>0</v>
      </c>
      <c r="G7" s="38">
        <v>0</v>
      </c>
      <c r="H7" s="38" t="s">
        <v>107</v>
      </c>
      <c r="I7" s="38" t="s">
        <v>108</v>
      </c>
      <c r="J7" s="38" t="s">
        <v>109</v>
      </c>
      <c r="K7" s="38" t="s">
        <v>110</v>
      </c>
      <c r="L7" s="38" t="s">
        <v>111</v>
      </c>
      <c r="M7" s="38"/>
      <c r="N7" s="39" t="s">
        <v>112</v>
      </c>
      <c r="O7" s="39" t="s">
        <v>113</v>
      </c>
      <c r="P7" s="39">
        <v>44.68</v>
      </c>
      <c r="Q7" s="39">
        <v>2808</v>
      </c>
      <c r="R7" s="39">
        <v>27651</v>
      </c>
      <c r="S7" s="39">
        <v>721.42</v>
      </c>
      <c r="T7" s="39">
        <v>38.33</v>
      </c>
      <c r="U7" s="39">
        <v>12245</v>
      </c>
      <c r="V7" s="39">
        <v>30.64</v>
      </c>
      <c r="W7" s="39">
        <v>399.64</v>
      </c>
      <c r="X7" s="39">
        <v>79.900000000000006</v>
      </c>
      <c r="Y7" s="39">
        <v>82.89</v>
      </c>
      <c r="Z7" s="39">
        <v>81.650000000000006</v>
      </c>
      <c r="AA7" s="39">
        <v>82.47</v>
      </c>
      <c r="AB7" s="39">
        <v>72.14</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1160.21</v>
      </c>
      <c r="BF7" s="39">
        <v>1257.68</v>
      </c>
      <c r="BG7" s="39">
        <v>1163.6500000000001</v>
      </c>
      <c r="BH7" s="39">
        <v>1128.74</v>
      </c>
      <c r="BI7" s="39">
        <v>1219.2</v>
      </c>
      <c r="BJ7" s="39">
        <v>1321.78</v>
      </c>
      <c r="BK7" s="39">
        <v>1326.51</v>
      </c>
      <c r="BL7" s="39">
        <v>1285.3599999999999</v>
      </c>
      <c r="BM7" s="39">
        <v>1246.73</v>
      </c>
      <c r="BN7" s="39">
        <v>1281.51</v>
      </c>
      <c r="BO7" s="39">
        <v>1280.76</v>
      </c>
      <c r="BP7" s="39">
        <v>53.12</v>
      </c>
      <c r="BQ7" s="39">
        <v>53.48</v>
      </c>
      <c r="BR7" s="39">
        <v>51.08</v>
      </c>
      <c r="BS7" s="39">
        <v>49.86</v>
      </c>
      <c r="BT7" s="39">
        <v>46.19</v>
      </c>
      <c r="BU7" s="39">
        <v>54.57</v>
      </c>
      <c r="BV7" s="39">
        <v>54.4</v>
      </c>
      <c r="BW7" s="39">
        <v>54.45</v>
      </c>
      <c r="BX7" s="39">
        <v>54.33</v>
      </c>
      <c r="BY7" s="39">
        <v>55.02</v>
      </c>
      <c r="BZ7" s="39">
        <v>53.06</v>
      </c>
      <c r="CA7" s="39">
        <v>299.69</v>
      </c>
      <c r="CB7" s="39">
        <v>296.86</v>
      </c>
      <c r="CC7" s="39">
        <v>321.95</v>
      </c>
      <c r="CD7" s="39">
        <v>331.71</v>
      </c>
      <c r="CE7" s="39">
        <v>323.75</v>
      </c>
      <c r="CF7" s="39">
        <v>318.02999999999997</v>
      </c>
      <c r="CG7" s="39">
        <v>325.14</v>
      </c>
      <c r="CH7" s="39">
        <v>332.75</v>
      </c>
      <c r="CI7" s="39">
        <v>341.05</v>
      </c>
      <c r="CJ7" s="39">
        <v>330.62</v>
      </c>
      <c r="CK7" s="39">
        <v>314.83</v>
      </c>
      <c r="CL7" s="39">
        <v>61.31</v>
      </c>
      <c r="CM7" s="39">
        <v>60.68</v>
      </c>
      <c r="CN7" s="39">
        <v>61.46</v>
      </c>
      <c r="CO7" s="39">
        <v>60.24</v>
      </c>
      <c r="CP7" s="39">
        <v>59.6</v>
      </c>
      <c r="CQ7" s="39">
        <v>63.99</v>
      </c>
      <c r="CR7" s="39">
        <v>62.01</v>
      </c>
      <c r="CS7" s="39">
        <v>60.68</v>
      </c>
      <c r="CT7" s="39">
        <v>59.87</v>
      </c>
      <c r="CU7" s="39">
        <v>59.59</v>
      </c>
      <c r="CV7" s="39">
        <v>56.28</v>
      </c>
      <c r="CW7" s="39">
        <v>82.17</v>
      </c>
      <c r="CX7" s="39">
        <v>82.4</v>
      </c>
      <c r="CY7" s="39">
        <v>79.260000000000005</v>
      </c>
      <c r="CZ7" s="39">
        <v>79.59</v>
      </c>
      <c r="DA7" s="39">
        <v>81.260000000000005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0.12</v>
      </c>
      <c r="EE7" s="39">
        <v>0</v>
      </c>
      <c r="EF7" s="39">
        <v>1.27</v>
      </c>
      <c r="EG7" s="39">
        <v>0</v>
      </c>
      <c r="EH7" s="39">
        <v>0</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2017-12-25T01:46:36Z</dcterms:created>
  <dcterms:modified xsi:type="dcterms:W3CDTF">2018-02-09T00:59:57Z</dcterms:modified>
  <cp:category/>
</cp:coreProperties>
</file>