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k0522\水道お仕事\調査・報告\H29\2.6\提出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<sst xmlns="http://schemas.openxmlformats.org/spreadsheetml/2006/main" count="237" uniqueCount="124">
  <si>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</si>
  <si>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</si>
  <si>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</si>
  <si>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</si>
  <si>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</si>
  <si>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</si>
  <si>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</si>
  <si>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</si>
  <si>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</si>
  <si>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</si>
  <si>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</si>
  <si>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</si>
  <si>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</si>
  <si>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</si>
  <si>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</si>
  <si>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</si>
  <si>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</si>
  <si>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</si>
  <si>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</si>
  <si>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</si>
  <si>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</si>
  <si>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</si>
  <si>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</si>
  <si>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</si>
  <si>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</si>
  <si>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</si>
  <si>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</si>
  <si>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</si>
  <si>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</si>
  <si>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</si>
  <si>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</si>
  <si>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</si>
  <si>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</si>
  <si>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</si>
  <si>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</si>
  <si>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</si>
  <si>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</si>
  <si>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</si>
  <si>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</si>
  <si>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</si>
  <si>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</si>
  <si>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</si>
  <si>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</si>
  <si>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</si>
  <si>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</si>
  <si>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</si>
  <si>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</si>
  <si>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</si>
  <si>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</si>
  <si>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</si>
  <si>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</si>
  <si>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</si>
  <si>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</si>
  <si>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</si>
  <si>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</si>
  <si>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</si>
  <si>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</si>
  <si>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</si>
  <si>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</si>
  <si>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</si>
  <si>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</si>
  <si>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</si>
  <si>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</si>
  <si>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</si>
  <si>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</si>
  <si>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</si>
  <si>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</si>
  <si>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</si>
  <si>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</si>
  <si>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</si>
  <si>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</si>
  <si>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</si>
  <si>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</si>
  <si>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</si>
  <si>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</si>
  <si>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</si>
  <si>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</si>
  <si>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</si>
  <si>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</si>
  <si>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</si>
  <si>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</si>
  <si>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</si>
  <si>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</si>
  <si>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</si>
  <si>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</si>
  <si>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</si>
  <si>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</si>
  <si>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</si>
  <si>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</si>
  <si>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</si>
  <si>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</si>
  <si>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</si>
  <si>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</si>
  <si>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</si>
  <si>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</si>
  <si>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</si>
  <si>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</si>
  <si>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</si>
  <si>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</si>
  <si>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</si>
  <si>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</si>
  <si>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</si>
  <si>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</si>
  <si>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</si>
  <si>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</si>
  <si>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</si>
  <si>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</si>
  <si>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</si>
  <si>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阿波市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</si>
  <si>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</si>
  <si>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</si>
  <si>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</si>
  <si>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</si>
  <si>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</si>
  <si>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</si>
  <si>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</si>
  <si>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</si>
  <si>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</si>
  <si>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</si>
  <si>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</si>
  <si>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収益的収支比率はほぼ100％で推移しており、平均値と比べると20％以上高いが、利益は出ていない状況であり懸念事項である。
　債務残高は無く健全である。
　料金回収率は前年度より改善し、平均値を上回っている。また給水原価は平均値より低くなっていることから、平均値と比較して安定的な経営状況と考えられるが、給水収益で全ては賄えていない状況である。
　給水原価は比較的低く平均値を下回っているが、施設利用率が年々減少傾向となっている。この理由として給水区域が山間部であり、給水人口が減少していることから配水量も減少しているためと考えられる。施設規模の見直しも今後必要である。
　有収率は平均値を下回っているが、前年度比で改善することができた。有収率の改善することで、主に電気代等の経費を削減できることから、さらに有収率向上に努める必要がある。</t>
    <rPh sb="16" eb="18">
      <t>スイイ</t>
    </rPh>
    <rPh sb="48" eb="50">
      <t>ジョウキョウ</t>
    </rPh>
    <rPh sb="86" eb="89">
      <t>ゼンネンド</t>
    </rPh>
    <rPh sb="91" eb="93">
      <t>カイゼン</t>
    </rPh>
    <rPh sb="108" eb="110">
      <t>キュウスイ</t>
    </rPh>
    <rPh sb="110" eb="112">
      <t>ゲンカ</t>
    </rPh>
    <rPh sb="113" eb="115">
      <t>ヘイキン</t>
    </rPh>
    <rPh sb="115" eb="116">
      <t>チ</t>
    </rPh>
    <rPh sb="118" eb="119">
      <t>ヒク</t>
    </rPh>
    <rPh sb="130" eb="133">
      <t>ヘイキンチ</t>
    </rPh>
    <rPh sb="134" eb="136">
      <t>ヒカク</t>
    </rPh>
    <rPh sb="138" eb="141">
      <t>アンテイテキ</t>
    </rPh>
    <rPh sb="142" eb="144">
      <t>ケイエイ</t>
    </rPh>
    <rPh sb="144" eb="146">
      <t>ジョウキョウ</t>
    </rPh>
    <rPh sb="147" eb="148">
      <t>カンガ</t>
    </rPh>
    <rPh sb="159" eb="160">
      <t>スベ</t>
    </rPh>
    <rPh sb="168" eb="170">
      <t>ジョウキョウ</t>
    </rPh>
    <rPh sb="182" eb="185">
      <t>ヒカクテキ</t>
    </rPh>
    <rPh sb="185" eb="186">
      <t>ヒク</t>
    </rPh>
    <rPh sb="205" eb="207">
      <t>ネンネン</t>
    </rPh>
    <rPh sb="207" eb="209">
      <t>ゲンショウ</t>
    </rPh>
    <rPh sb="209" eb="211">
      <t>ケイコウ</t>
    </rPh>
    <rPh sb="220" eb="222">
      <t>リユウ</t>
    </rPh>
    <rPh sb="225" eb="227">
      <t>キュウスイ</t>
    </rPh>
    <rPh sb="227" eb="229">
      <t>クイキ</t>
    </rPh>
    <rPh sb="230" eb="233">
      <t>サンカンブ</t>
    </rPh>
    <rPh sb="237" eb="239">
      <t>キュウスイ</t>
    </rPh>
    <rPh sb="239" eb="241">
      <t>ジンコウ</t>
    </rPh>
    <rPh sb="242" eb="244">
      <t>ゲンショウ</t>
    </rPh>
    <rPh sb="252" eb="254">
      <t>ハイスイ</t>
    </rPh>
    <rPh sb="254" eb="255">
      <t>リョウ</t>
    </rPh>
    <rPh sb="256" eb="258">
      <t>ゲンショウ</t>
    </rPh>
    <rPh sb="265" eb="266">
      <t>カンガ</t>
    </rPh>
    <rPh sb="271" eb="273">
      <t>シセツ</t>
    </rPh>
    <rPh sb="273" eb="275">
      <t>キボ</t>
    </rPh>
    <rPh sb="276" eb="278">
      <t>ミナオ</t>
    </rPh>
    <rPh sb="280" eb="282">
      <t>コンゴ</t>
    </rPh>
    <rPh sb="282" eb="284">
      <t>ヒツヨウ</t>
    </rPh>
    <rPh sb="307" eb="311">
      <t>ゼンネンドヒ</t>
    </rPh>
    <rPh sb="312" eb="314">
      <t>カイゼン</t>
    </rPh>
    <rPh sb="323" eb="326">
      <t>ユウシュウリツ</t>
    </rPh>
    <rPh sb="327" eb="329">
      <t>カイゼン</t>
    </rPh>
    <rPh sb="335" eb="336">
      <t>オモ</t>
    </rPh>
    <rPh sb="342" eb="344">
      <t>ケイヒ</t>
    </rPh>
    <rPh sb="345" eb="347">
      <t>サクゲン</t>
    </rPh>
    <rPh sb="358" eb="361">
      <t>ユウシュウリツ</t>
    </rPh>
    <rPh sb="364" eb="365">
      <t>ツト</t>
    </rPh>
    <rPh sb="367" eb="369">
      <t>ヒツヨウ</t>
    </rPh>
    <phoneticPr fontId="4"/>
  </si>
  <si>
    <t>非設置</t>
    <rPh sb="0" eb="1">
      <t>ヒ</t>
    </rPh>
    <rPh sb="1" eb="3">
      <t>セッチ</t>
    </rPh>
    <phoneticPr fontId="4"/>
  </si>
  <si>
    <t>　法定耐用年数に近い管路や施設が大部分であり、老朽化が進んでいる。辺地対策事業債が利用可能な地区であるため、その活用も含めた財源により、施設更新を検討する。</t>
    <rPh sb="1" eb="3">
      <t>ホウテイ</t>
    </rPh>
    <rPh sb="3" eb="5">
      <t>タイヨウ</t>
    </rPh>
    <rPh sb="5" eb="7">
      <t>ネンスウ</t>
    </rPh>
    <rPh sb="8" eb="9">
      <t>チカ</t>
    </rPh>
    <rPh sb="13" eb="15">
      <t>シセツ</t>
    </rPh>
    <rPh sb="16" eb="19">
      <t>ダイブブン</t>
    </rPh>
    <rPh sb="33" eb="35">
      <t>ヘンチ</t>
    </rPh>
    <rPh sb="35" eb="37">
      <t>タイサク</t>
    </rPh>
    <rPh sb="37" eb="40">
      <t>ジギョウサイ</t>
    </rPh>
    <rPh sb="41" eb="43">
      <t>リヨウ</t>
    </rPh>
    <rPh sb="43" eb="45">
      <t>カノウ</t>
    </rPh>
    <rPh sb="46" eb="48">
      <t>チク</t>
    </rPh>
    <rPh sb="56" eb="58">
      <t>カツヨウ</t>
    </rPh>
    <rPh sb="59" eb="60">
      <t>フク</t>
    </rPh>
    <rPh sb="62" eb="64">
      <t>ザイゲン</t>
    </rPh>
    <rPh sb="68" eb="70">
      <t>シセツ</t>
    </rPh>
    <rPh sb="70" eb="72">
      <t>コウシン</t>
    </rPh>
    <rPh sb="73" eb="75">
      <t>ケントウ</t>
    </rPh>
    <phoneticPr fontId="7"/>
  </si>
  <si>
    <t>　給水人口の減少が続いており、総収益のさらなる減少が予想されるため、有収率向上等によりさらなる経費削減を図りながら、近い将来に給水人口が１００人以下になることが予想されるため、簡易水道事業から飲料水供給施設へと移行することも検討する。</t>
    <rPh sb="1" eb="3">
      <t>キュウスイ</t>
    </rPh>
    <rPh sb="3" eb="5">
      <t>ジンコウ</t>
    </rPh>
    <rPh sb="6" eb="8">
      <t>ゲンショウ</t>
    </rPh>
    <rPh sb="9" eb="10">
      <t>ツヅ</t>
    </rPh>
    <rPh sb="15" eb="18">
      <t>ソウシュウエキ</t>
    </rPh>
    <rPh sb="23" eb="25">
      <t>ゲンショウ</t>
    </rPh>
    <rPh sb="26" eb="28">
      <t>ヨソウ</t>
    </rPh>
    <rPh sb="34" eb="37">
      <t>ユウシュウリツ</t>
    </rPh>
    <rPh sb="37" eb="39">
      <t>コウジョウ</t>
    </rPh>
    <rPh sb="39" eb="40">
      <t>トウ</t>
    </rPh>
    <rPh sb="47" eb="49">
      <t>ケイヒ</t>
    </rPh>
    <rPh sb="49" eb="51">
      <t>サクゲン</t>
    </rPh>
    <rPh sb="52" eb="53">
      <t>ハカ</t>
    </rPh>
    <rPh sb="58" eb="59">
      <t>チカ</t>
    </rPh>
    <rPh sb="60" eb="62">
      <t>ショウライ</t>
    </rPh>
    <rPh sb="63" eb="65">
      <t>キュウスイ</t>
    </rPh>
    <rPh sb="65" eb="67">
      <t>ジンコウ</t>
    </rPh>
    <rPh sb="71" eb="72">
      <t>ニン</t>
    </rPh>
    <rPh sb="72" eb="74">
      <t>イカ</t>
    </rPh>
    <rPh sb="80" eb="82">
      <t>ヨソウ</t>
    </rPh>
    <rPh sb="88" eb="90">
      <t>カンイ</t>
    </rPh>
    <rPh sb="90" eb="92">
      <t>スイドウ</t>
    </rPh>
    <rPh sb="92" eb="94">
      <t>ジギョウ</t>
    </rPh>
    <rPh sb="96" eb="99">
      <t>インリョウスイ</t>
    </rPh>
    <rPh sb="99" eb="101">
      <t>キョウキュウ</t>
    </rPh>
    <rPh sb="101" eb="103">
      <t>シセツ</t>
    </rPh>
    <rPh sb="105" eb="107">
      <t>イコウ</t>
    </rPh>
    <rPh sb="112" eb="1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</si>
</sst>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54-4EBE-8594-B1052A01535D}"/>
            </c:ext>
          </c:extLst>
        </c:ser>
        <c:dLbls>
          <c:showLegendKey val="0"/>
          <c:showVal val="0"/>
          <c:showCatName val="0"/>
          <c:showSerName val="0"/>
          <c:showPercent val="0"/>
          <c:showBubbleSize val="0"/>
        </c:dLbls>
        <c:gapWidth val="150"/>
        <c:axId val="131991424"/>
        <c:axId val="1320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E354-4EBE-8594-B1052A01535D}"/>
            </c:ext>
          </c:extLst>
        </c:ser>
        <c:dLbls>
          <c:showLegendKey val="0"/>
          <c:showVal val="0"/>
          <c:showCatName val="0"/>
          <c:showSerName val="0"/>
          <c:showPercent val="0"/>
          <c:showBubbleSize val="0"/>
        </c:dLbls>
        <c:marker val="1"/>
        <c:smooth val="0"/>
        <c:axId val="131991424"/>
        <c:axId val="132059136"/>
      </c:lineChart>
      <c:dateAx>
        <c:axId val="131991424"/>
        <c:scaling>
          <c:orientation val="minMax"/>
        </c:scaling>
        <c:delete val="1"/>
        <c:axPos val="b"/>
        <c:numFmt formatCode="ge" sourceLinked="1"/>
        <c:majorTickMark val="none"/>
        <c:minorTickMark val="none"/>
        <c:tickLblPos val="none"/>
        <c:crossAx val="132059136"/>
        <c:crosses val="autoZero"/>
        <c:auto val="1"/>
        <c:lblOffset val="100"/>
        <c:baseTimeUnit val="years"/>
      </c:dateAx>
      <c:valAx>
        <c:axId val="1320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63.63</c:v>
                </c:pt>
                <c:pt idx="1">
                  <c:v>83.19</c:v>
                </c:pt>
                <c:pt idx="2">
                  <c:v>52.72</c:v>
                </c:pt>
                <c:pt idx="3">
                  <c:v>58.31</c:v>
                </c:pt>
                <c:pt idx="4">
                  <c:v>41.82</c:v>
                </c:pt>
              </c:numCache>
            </c:numRef>
          </c:val>
          <c:extLst>
            <c:ext xmlns:c16="http://schemas.microsoft.com/office/drawing/2014/chart" uri="{C3380CC4-5D6E-409C-BE32-E72D297353CC}">
              <c16:uniqueId val="{00000000-4F21-440E-BF38-0904FB1DDFA4}"/>
            </c:ext>
          </c:extLst>
        </c:ser>
        <c:dLbls>
          <c:showLegendKey val="0"/>
          <c:showVal val="0"/>
          <c:showCatName val="0"/>
          <c:showSerName val="0"/>
          <c:showPercent val="0"/>
          <c:showBubbleSize val="0"/>
        </c:dLbls>
        <c:gapWidth val="150"/>
        <c:axId val="140794880"/>
        <c:axId val="1408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4F21-440E-BF38-0904FB1DDFA4}"/>
            </c:ext>
          </c:extLst>
        </c:ser>
        <c:dLbls>
          <c:showLegendKey val="0"/>
          <c:showVal val="0"/>
          <c:showCatName val="0"/>
          <c:showSerName val="0"/>
          <c:showPercent val="0"/>
          <c:showBubbleSize val="0"/>
        </c:dLbls>
        <c:marker val="1"/>
        <c:smooth val="0"/>
        <c:axId val="140794880"/>
        <c:axId val="140813440"/>
      </c:lineChart>
      <c:dateAx>
        <c:axId val="140794880"/>
        <c:scaling>
          <c:orientation val="minMax"/>
        </c:scaling>
        <c:delete val="1"/>
        <c:axPos val="b"/>
        <c:numFmt formatCode="ge" sourceLinked="1"/>
        <c:majorTickMark val="none"/>
        <c:minorTickMark val="none"/>
        <c:tickLblPos val="none"/>
        <c:crossAx val="140813440"/>
        <c:crosses val="autoZero"/>
        <c:auto val="1"/>
        <c:lblOffset val="100"/>
        <c:baseTimeUnit val="years"/>
      </c:dateAx>
      <c:valAx>
        <c:axId val="1408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46.77</c:v>
                </c:pt>
                <c:pt idx="1">
                  <c:v>33.68</c:v>
                </c:pt>
                <c:pt idx="2">
                  <c:v>47.62</c:v>
                </c:pt>
                <c:pt idx="3">
                  <c:v>40.64</c:v>
                </c:pt>
                <c:pt idx="4">
                  <c:v>56.89</c:v>
                </c:pt>
              </c:numCache>
            </c:numRef>
          </c:val>
          <c:extLst>
            <c:ext xmlns:c16="http://schemas.microsoft.com/office/drawing/2014/chart" uri="{C3380CC4-5D6E-409C-BE32-E72D297353CC}">
              <c16:uniqueId val="{00000000-C64D-4959-829F-00A24368BA76}"/>
            </c:ext>
          </c:extLst>
        </c:ser>
        <c:dLbls>
          <c:showLegendKey val="0"/>
          <c:showVal val="0"/>
          <c:showCatName val="0"/>
          <c:showSerName val="0"/>
          <c:showPercent val="0"/>
          <c:showBubbleSize val="0"/>
        </c:dLbls>
        <c:gapWidth val="150"/>
        <c:axId val="140880512"/>
        <c:axId val="140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C64D-4959-829F-00A24368BA76}"/>
            </c:ext>
          </c:extLst>
        </c:ser>
        <c:dLbls>
          <c:showLegendKey val="0"/>
          <c:showVal val="0"/>
          <c:showCatName val="0"/>
          <c:showSerName val="0"/>
          <c:showPercent val="0"/>
          <c:showBubbleSize val="0"/>
        </c:dLbls>
        <c:marker val="1"/>
        <c:smooth val="0"/>
        <c:axId val="140880512"/>
        <c:axId val="140882688"/>
      </c:lineChart>
      <c:dateAx>
        <c:axId val="140880512"/>
        <c:scaling>
          <c:orientation val="minMax"/>
        </c:scaling>
        <c:delete val="1"/>
        <c:axPos val="b"/>
        <c:numFmt formatCode="ge" sourceLinked="1"/>
        <c:majorTickMark val="none"/>
        <c:minorTickMark val="none"/>
        <c:tickLblPos val="none"/>
        <c:crossAx val="140882688"/>
        <c:crosses val="autoZero"/>
        <c:auto val="1"/>
        <c:lblOffset val="100"/>
        <c:baseTimeUnit val="years"/>
      </c:dateAx>
      <c:valAx>
        <c:axId val="140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100.17</c:v>
                </c:pt>
                <c:pt idx="1">
                  <c:v>102.8</c:v>
                </c:pt>
                <c:pt idx="2">
                  <c:v>102.08</c:v>
                </c:pt>
                <c:pt idx="3">
                  <c:v>104.9</c:v>
                </c:pt>
                <c:pt idx="4">
                  <c:v>102.58</c:v>
                </c:pt>
              </c:numCache>
            </c:numRef>
          </c:val>
          <c:extLst>
            <c:ext xmlns:c16="http://schemas.microsoft.com/office/drawing/2014/chart" uri="{C3380CC4-5D6E-409C-BE32-E72D297353CC}">
              <c16:uniqueId val="{00000000-3A97-4943-90C2-F24BE5185974}"/>
            </c:ext>
          </c:extLst>
        </c:ser>
        <c:dLbls>
          <c:showLegendKey val="0"/>
          <c:showVal val="0"/>
          <c:showCatName val="0"/>
          <c:showSerName val="0"/>
          <c:showPercent val="0"/>
          <c:showBubbleSize val="0"/>
        </c:dLbls>
        <c:gapWidth val="150"/>
        <c:axId val="100181504"/>
        <c:axId val="100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3A97-4943-90C2-F24BE5185974}"/>
            </c:ext>
          </c:extLst>
        </c:ser>
        <c:dLbls>
          <c:showLegendKey val="0"/>
          <c:showVal val="0"/>
          <c:showCatName val="0"/>
          <c:showSerName val="0"/>
          <c:showPercent val="0"/>
          <c:showBubbleSize val="0"/>
        </c:dLbls>
        <c:marker val="1"/>
        <c:smooth val="0"/>
        <c:axId val="100181504"/>
        <c:axId val="100183424"/>
      </c:lineChart>
      <c:dateAx>
        <c:axId val="100181504"/>
        <c:scaling>
          <c:orientation val="minMax"/>
        </c:scaling>
        <c:delete val="1"/>
        <c:axPos val="b"/>
        <c:numFmt formatCode="ge" sourceLinked="1"/>
        <c:majorTickMark val="none"/>
        <c:minorTickMark val="none"/>
        <c:tickLblPos val="none"/>
        <c:crossAx val="100183424"/>
        <c:crosses val="autoZero"/>
        <c:auto val="1"/>
        <c:lblOffset val="100"/>
        <c:baseTimeUnit val="years"/>
      </c:dateAx>
      <c:valAx>
        <c:axId val="100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C-49F7-B49B-8FFE8575F1FD}"/>
            </c:ext>
          </c:extLst>
        </c:ser>
        <c:dLbls>
          <c:showLegendKey val="0"/>
          <c:showVal val="0"/>
          <c:showCatName val="0"/>
          <c:showSerName val="0"/>
          <c:showPercent val="0"/>
          <c:showBubbleSize val="0"/>
        </c:dLbls>
        <c:gapWidth val="150"/>
        <c:axId val="132043904"/>
        <c:axId val="132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C-49F7-B49B-8FFE8575F1FD}"/>
            </c:ext>
          </c:extLst>
        </c:ser>
        <c:dLbls>
          <c:showLegendKey val="0"/>
          <c:showVal val="0"/>
          <c:showCatName val="0"/>
          <c:showSerName val="0"/>
          <c:showPercent val="0"/>
          <c:showBubbleSize val="0"/>
        </c:dLbls>
        <c:marker val="1"/>
        <c:smooth val="0"/>
        <c:axId val="132043904"/>
        <c:axId val="132045824"/>
      </c:lineChart>
      <c:dateAx>
        <c:axId val="132043904"/>
        <c:scaling>
          <c:orientation val="minMax"/>
        </c:scaling>
        <c:delete val="1"/>
        <c:axPos val="b"/>
        <c:numFmt formatCode="ge" sourceLinked="1"/>
        <c:majorTickMark val="none"/>
        <c:minorTickMark val="none"/>
        <c:tickLblPos val="none"/>
        <c:crossAx val="132045824"/>
        <c:crosses val="autoZero"/>
        <c:auto val="1"/>
        <c:lblOffset val="100"/>
        <c:baseTimeUnit val="years"/>
      </c:dateAx>
      <c:valAx>
        <c:axId val="132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2-438B-BEB7-E1E78C0F160E}"/>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2-438B-BEB7-E1E78C0F160E}"/>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7-452A-963B-FED66C1526F5}"/>
            </c:ext>
          </c:extLst>
        </c:ser>
        <c:dLbls>
          <c:showLegendKey val="0"/>
          <c:showVal val="0"/>
          <c:showCatName val="0"/>
          <c:showSerName val="0"/>
          <c:showPercent val="0"/>
          <c:showBubbleSize val="0"/>
        </c:dLbls>
        <c:gapWidth val="150"/>
        <c:axId val="139989760"/>
        <c:axId val="1399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7-452A-963B-FED66C1526F5}"/>
            </c:ext>
          </c:extLst>
        </c:ser>
        <c:dLbls>
          <c:showLegendKey val="0"/>
          <c:showVal val="0"/>
          <c:showCatName val="0"/>
          <c:showSerName val="0"/>
          <c:showPercent val="0"/>
          <c:showBubbleSize val="0"/>
        </c:dLbls>
        <c:marker val="1"/>
        <c:smooth val="0"/>
        <c:axId val="139989760"/>
        <c:axId val="139991680"/>
      </c:lineChart>
      <c:dateAx>
        <c:axId val="139989760"/>
        <c:scaling>
          <c:orientation val="minMax"/>
        </c:scaling>
        <c:delete val="1"/>
        <c:axPos val="b"/>
        <c:numFmt formatCode="ge" sourceLinked="1"/>
        <c:majorTickMark val="none"/>
        <c:minorTickMark val="none"/>
        <c:tickLblPos val="none"/>
        <c:crossAx val="139991680"/>
        <c:crosses val="autoZero"/>
        <c:auto val="1"/>
        <c:lblOffset val="100"/>
        <c:baseTimeUnit val="years"/>
      </c:dateAx>
      <c:valAx>
        <c:axId val="139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E-4370-807A-81E9191B77AD}"/>
            </c:ext>
          </c:extLst>
        </c:ser>
        <c:dLbls>
          <c:showLegendKey val="0"/>
          <c:showVal val="0"/>
          <c:showCatName val="0"/>
          <c:showSerName val="0"/>
          <c:showPercent val="0"/>
          <c:showBubbleSize val="0"/>
        </c:dLbls>
        <c:gapWidth val="150"/>
        <c:axId val="140206464"/>
        <c:axId val="1402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E-4370-807A-81E9191B77AD}"/>
            </c:ext>
          </c:extLst>
        </c:ser>
        <c:dLbls>
          <c:showLegendKey val="0"/>
          <c:showVal val="0"/>
          <c:showCatName val="0"/>
          <c:showSerName val="0"/>
          <c:showPercent val="0"/>
          <c:showBubbleSize val="0"/>
        </c:dLbls>
        <c:marker val="1"/>
        <c:smooth val="0"/>
        <c:axId val="140206464"/>
        <c:axId val="140208384"/>
      </c:lineChart>
      <c:dateAx>
        <c:axId val="140206464"/>
        <c:scaling>
          <c:orientation val="minMax"/>
        </c:scaling>
        <c:delete val="1"/>
        <c:axPos val="b"/>
        <c:numFmt formatCode="ge" sourceLinked="1"/>
        <c:majorTickMark val="none"/>
        <c:minorTickMark val="none"/>
        <c:tickLblPos val="none"/>
        <c:crossAx val="140208384"/>
        <c:crosses val="autoZero"/>
        <c:auto val="1"/>
        <c:lblOffset val="100"/>
        <c:baseTimeUnit val="years"/>
      </c:dateAx>
      <c:valAx>
        <c:axId val="1402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4-4AFF-8943-2BDE984B8FC8}"/>
            </c:ext>
          </c:extLst>
        </c:ser>
        <c:dLbls>
          <c:showLegendKey val="0"/>
          <c:showVal val="0"/>
          <c:showCatName val="0"/>
          <c:showSerName val="0"/>
          <c:showPercent val="0"/>
          <c:showBubbleSize val="0"/>
        </c:dLbls>
        <c:gapWidth val="150"/>
        <c:axId val="140525568"/>
        <c:axId val="140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D784-4AFF-8943-2BDE984B8FC8}"/>
            </c:ext>
          </c:extLst>
        </c:ser>
        <c:dLbls>
          <c:showLegendKey val="0"/>
          <c:showVal val="0"/>
          <c:showCatName val="0"/>
          <c:showSerName val="0"/>
          <c:showPercent val="0"/>
          <c:showBubbleSize val="0"/>
        </c:dLbls>
        <c:marker val="1"/>
        <c:smooth val="0"/>
        <c:axId val="140525568"/>
        <c:axId val="140527488"/>
      </c:lineChart>
      <c:dateAx>
        <c:axId val="140525568"/>
        <c:scaling>
          <c:orientation val="minMax"/>
        </c:scaling>
        <c:delete val="1"/>
        <c:axPos val="b"/>
        <c:numFmt formatCode="ge" sourceLinked="1"/>
        <c:majorTickMark val="none"/>
        <c:minorTickMark val="none"/>
        <c:tickLblPos val="none"/>
        <c:crossAx val="140527488"/>
        <c:crosses val="autoZero"/>
        <c:auto val="1"/>
        <c:lblOffset val="100"/>
        <c:baseTimeUnit val="years"/>
      </c:dateAx>
      <c:valAx>
        <c:axId val="140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42.34</c:v>
                </c:pt>
                <c:pt idx="1">
                  <c:v>63.38</c:v>
                </c:pt>
                <c:pt idx="2">
                  <c:v>102.08</c:v>
                </c:pt>
                <c:pt idx="3">
                  <c:v>58.27</c:v>
                </c:pt>
                <c:pt idx="4">
                  <c:v>70.36</c:v>
                </c:pt>
              </c:numCache>
            </c:numRef>
          </c:val>
          <c:extLst>
            <c:ext xmlns:c16="http://schemas.microsoft.com/office/drawing/2014/chart" uri="{C3380CC4-5D6E-409C-BE32-E72D297353CC}">
              <c16:uniqueId val="{00000000-2A3E-4351-8097-7AEA16DB7A18}"/>
            </c:ext>
          </c:extLst>
        </c:ser>
        <c:dLbls>
          <c:showLegendKey val="0"/>
          <c:showVal val="0"/>
          <c:showCatName val="0"/>
          <c:showSerName val="0"/>
          <c:showPercent val="0"/>
          <c:showBubbleSize val="0"/>
        </c:dLbls>
        <c:gapWidth val="150"/>
        <c:axId val="140566912"/>
        <c:axId val="140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2A3E-4351-8097-7AEA16DB7A18}"/>
            </c:ext>
          </c:extLst>
        </c:ser>
        <c:dLbls>
          <c:showLegendKey val="0"/>
          <c:showVal val="0"/>
          <c:showCatName val="0"/>
          <c:showSerName val="0"/>
          <c:showPercent val="0"/>
          <c:showBubbleSize val="0"/>
        </c:dLbls>
        <c:marker val="1"/>
        <c:smooth val="0"/>
        <c:axId val="140566912"/>
        <c:axId val="140568448"/>
      </c:lineChart>
      <c:dateAx>
        <c:axId val="140566912"/>
        <c:scaling>
          <c:orientation val="minMax"/>
        </c:scaling>
        <c:delete val="1"/>
        <c:axPos val="b"/>
        <c:numFmt formatCode="ge" sourceLinked="1"/>
        <c:majorTickMark val="none"/>
        <c:minorTickMark val="none"/>
        <c:tickLblPos val="none"/>
        <c:crossAx val="140568448"/>
        <c:crosses val="autoZero"/>
        <c:auto val="1"/>
        <c:lblOffset val="100"/>
        <c:baseTimeUnit val="years"/>
      </c:dateAx>
      <c:valAx>
        <c:axId val="14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439.11</c:v>
                </c:pt>
                <c:pt idx="1">
                  <c:v>285.12</c:v>
                </c:pt>
                <c:pt idx="2">
                  <c:v>193.3</c:v>
                </c:pt>
                <c:pt idx="3">
                  <c:v>341.11</c:v>
                </c:pt>
                <c:pt idx="4">
                  <c:v>287.62</c:v>
                </c:pt>
              </c:numCache>
            </c:numRef>
          </c:val>
          <c:extLst>
            <c:ext xmlns:c16="http://schemas.microsoft.com/office/drawing/2014/chart" uri="{C3380CC4-5D6E-409C-BE32-E72D297353CC}">
              <c16:uniqueId val="{00000000-9A41-4A78-B19D-874D529DBC05}"/>
            </c:ext>
          </c:extLst>
        </c:ser>
        <c:dLbls>
          <c:showLegendKey val="0"/>
          <c:showVal val="0"/>
          <c:showCatName val="0"/>
          <c:showSerName val="0"/>
          <c:showPercent val="0"/>
          <c:showBubbleSize val="0"/>
        </c:dLbls>
        <c:gapWidth val="150"/>
        <c:axId val="140717440"/>
        <c:axId val="140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9A41-4A78-B19D-874D529DBC05}"/>
            </c:ext>
          </c:extLst>
        </c:ser>
        <c:dLbls>
          <c:showLegendKey val="0"/>
          <c:showVal val="0"/>
          <c:showCatName val="0"/>
          <c:showSerName val="0"/>
          <c:showPercent val="0"/>
          <c:showBubbleSize val="0"/>
        </c:dLbls>
        <c:marker val="1"/>
        <c:smooth val="0"/>
        <c:axId val="140717440"/>
        <c:axId val="140736000"/>
      </c:lineChart>
      <c:dateAx>
        <c:axId val="140717440"/>
        <c:scaling>
          <c:orientation val="minMax"/>
        </c:scaling>
        <c:delete val="1"/>
        <c:axPos val="b"/>
        <c:numFmt formatCode="ge" sourceLinked="1"/>
        <c:majorTickMark val="none"/>
        <c:minorTickMark val="none"/>
        <c:tickLblPos val="none"/>
        <c:crossAx val="140736000"/>
        <c:crosses val="autoZero"/>
        <c:auto val="1"/>
        <c:lblOffset val="100"/>
        <c:baseTimeUnit val="years"/>
      </c:dateAx>
      <c:valAx>
        <c:axId val="140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徳島県　阿波市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121</v>
      </c>
      <c r="AE8" s="80"/>
      <c r="AF8" s="80"/>
      <c r="AG8" s="80"/>
      <c r="AH8" s="80"/>
      <c r="AI8" s="80"/>
      <c r="AJ8" s="80"/>
      <c r="AK8" s="2"/>
      <c r="AL8" s="73">
        <f>データ!$R$6</f>
        <v>38692</v>
      </c>
      <c r="AM8" s="73"/>
      <c r="AN8" s="73"/>
      <c r="AO8" s="73"/>
      <c r="AP8" s="73"/>
      <c r="AQ8" s="73"/>
      <c r="AR8" s="73"/>
      <c r="AS8" s="73"/>
      <c r="AT8" s="72">
        <f>データ!$S$6</f>
        <v>191.11</v>
      </c>
      <c r="AU8" s="72"/>
      <c r="AV8" s="72"/>
      <c r="AW8" s="72"/>
      <c r="AX8" s="72"/>
      <c r="AY8" s="72"/>
      <c r="AZ8" s="72"/>
      <c r="BA8" s="72"/>
      <c r="BB8" s="72">
        <f>データ!$T$6</f>
        <v>202.46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0.28999999999999998</v>
      </c>
      <c r="Q10" s="72"/>
      <c r="R10" s="72"/>
      <c r="S10" s="72"/>
      <c r="T10" s="72"/>
      <c r="U10" s="72"/>
      <c r="V10" s="72"/>
      <c r="W10" s="73">
        <f>データ!$Q$6</f>
        <v>3240</v>
      </c>
      <c r="X10" s="73"/>
      <c r="Y10" s="73"/>
      <c r="Z10" s="73"/>
      <c r="AA10" s="73"/>
      <c r="AB10" s="73"/>
      <c r="AC10" s="73"/>
      <c r="AD10" s="2"/>
      <c r="AE10" s="2"/>
      <c r="AF10" s="2"/>
      <c r="AG10" s="2"/>
      <c r="AH10" s="2"/>
      <c r="AI10" s="2"/>
      <c r="AJ10" s="2"/>
      <c r="AK10" s="2"/>
      <c r="AL10" s="73">
        <f>データ!$U$6</f>
        <v>111</v>
      </c>
      <c r="AM10" s="73"/>
      <c r="AN10" s="73"/>
      <c r="AO10" s="73"/>
      <c r="AP10" s="73"/>
      <c r="AQ10" s="73"/>
      <c r="AR10" s="73"/>
      <c r="AS10" s="73"/>
      <c r="AT10" s="72">
        <f>データ!$V$6</f>
        <v>5</v>
      </c>
      <c r="AU10" s="72"/>
      <c r="AV10" s="72"/>
      <c r="AW10" s="72"/>
      <c r="AX10" s="72"/>
      <c r="AY10" s="72"/>
      <c r="AZ10" s="72"/>
      <c r="BA10" s="72"/>
      <c r="BB10" s="72">
        <f>データ!$W$6</f>
        <v>22.2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122</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362069</v>
      </c>
      <c r="D6" s="34">
        <f t="shared" si="3"/>
        <v>47</v>
      </c>
      <c r="E6" s="34">
        <f t="shared" si="3"/>
        <v>1</v>
      </c>
      <c r="F6" s="34">
        <f t="shared" si="3"/>
        <v>0</v>
      </c>
      <c r="G6" s="34">
        <f t="shared" si="3"/>
        <v>0</v>
      </c>
      <c r="H6" s="34" t="str">
        <f t="shared" si="3"/>
        <v>徳島県　阿波市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0.28999999999999998</v>
      </c>
      <c r="Q6" s="35">
        <f t="shared" si="3"/>
        <v>3240</v>
      </c>
      <c r="R6" s="35">
        <f t="shared" si="3"/>
        <v>38692</v>
      </c>
      <c r="S6" s="35">
        <f t="shared" si="3"/>
        <v>191.11</v>
      </c>
      <c r="T6" s="35">
        <f t="shared" si="3"/>
        <v>202.46</v>
      </c>
      <c r="U6" s="35">
        <f t="shared" si="3"/>
        <v>111</v>
      </c>
      <c r="V6" s="35">
        <f t="shared" si="3"/>
        <v>5</v>
      </c>
      <c r="W6" s="35">
        <f t="shared" si="3"/>
        <v>22.2</v>
      </c>
      <c r="X6" s="36">
        <f>IF(X7="",NA(),X7)</f>
        <v>100.17</v>
      </c>
      <c r="Y6" s="36">
        <f t="shared" ref="Y6:AG6" si="4">IF(Y7="",NA(),Y7)</f>
        <v>102.8</v>
      </c>
      <c r="Z6" s="36">
        <f t="shared" si="4"/>
        <v>102.08</v>
      </c>
      <c r="AA6" s="36">
        <f t="shared" si="4"/>
        <v>104.9</v>
      </c>
      <c r="AB6" s="36">
        <f t="shared" si="4"/>
        <v>102.58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42.34</v>
      </c>
      <c r="BQ6" s="36">
        <f t="shared" ref="BQ6:BY6" si="8">IF(BQ7="",NA(),BQ7)</f>
        <v>63.38</v>
      </c>
      <c r="BR6" s="36">
        <f t="shared" si="8"/>
        <v>102.08</v>
      </c>
      <c r="BS6" s="36">
        <f t="shared" si="8"/>
        <v>58.27</v>
      </c>
      <c r="BT6" s="36">
        <f t="shared" si="8"/>
        <v>70.36</v>
      </c>
      <c r="BU6" s="36">
        <f t="shared" si="8"/>
        <v>33.01</v>
      </c>
      <c r="BV6" s="36">
        <f t="shared" si="8"/>
        <v>32.39</v>
      </c>
      <c r="BW6" s="36">
        <f t="shared" si="8"/>
        <v>24.39</v>
      </c>
      <c r="BX6" s="36">
        <f t="shared" si="8"/>
        <v>22.67</v>
      </c>
      <c r="BY6" s="36">
        <f t="shared" si="8"/>
        <v>37.92</v>
      </c>
      <c r="BZ6" s="35" t="str">
        <f>IF(BZ7="","",IF(BZ7="-","【-】","【"&amp;SUBSTITUTE(TEXT(BZ7,"#,##0.00"),"-","△")&amp;"】"))</f>
        <v>【53.06】</v>
      </c>
      <c r="CA6" s="36">
        <f>IF(CA7="",NA(),CA7)</f>
        <v>439.11</v>
      </c>
      <c r="CB6" s="36">
        <f t="shared" ref="CB6:CJ6" si="9">IF(CB7="",NA(),CB7)</f>
        <v>285.12</v>
      </c>
      <c r="CC6" s="36">
        <f t="shared" si="9"/>
        <v>193.3</v>
      </c>
      <c r="CD6" s="36">
        <f t="shared" si="9"/>
        <v>341.11</v>
      </c>
      <c r="CE6" s="36">
        <f t="shared" si="9"/>
        <v>287.62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63.63</v>
      </c>
      <c r="CM6" s="36">
        <f t="shared" ref="CM6:CU6" si="10">IF(CM7="",NA(),CM7)</f>
        <v>83.19</v>
      </c>
      <c r="CN6" s="36">
        <f t="shared" si="10"/>
        <v>52.72</v>
      </c>
      <c r="CO6" s="36">
        <f t="shared" si="10"/>
        <v>58.31</v>
      </c>
      <c r="CP6" s="36">
        <f t="shared" si="10"/>
        <v>41.82</v>
      </c>
      <c r="CQ6" s="36">
        <f t="shared" si="10"/>
        <v>51.11</v>
      </c>
      <c r="CR6" s="36">
        <f t="shared" si="10"/>
        <v>50.49</v>
      </c>
      <c r="CS6" s="36">
        <f t="shared" si="10"/>
        <v>48.36</v>
      </c>
      <c r="CT6" s="36">
        <f t="shared" si="10"/>
        <v>48.7</v>
      </c>
      <c r="CU6" s="36">
        <f t="shared" si="10"/>
        <v>46.9</v>
      </c>
      <c r="CV6" s="35" t="str">
        <f>IF(CV7="","",IF(CV7="-","【-】","【"&amp;SUBSTITUTE(TEXT(CV7,"#,##0.00"),"-","△")&amp;"】"))</f>
        <v>【56.28】</v>
      </c>
      <c r="CW6" s="36">
        <f>IF(CW7="",NA(),CW7)</f>
        <v>46.77</v>
      </c>
      <c r="CX6" s="36">
        <f t="shared" ref="CX6:DF6" si="11">IF(CX7="",NA(),CX7)</f>
        <v>33.68</v>
      </c>
      <c r="CY6" s="36">
        <f t="shared" si="11"/>
        <v>47.62</v>
      </c>
      <c r="CZ6" s="36">
        <f t="shared" si="11"/>
        <v>40.64</v>
      </c>
      <c r="DA6" s="36">
        <f t="shared" si="11"/>
        <v>56.89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362069</v>
      </c>
      <c r="D7" s="38">
        <v>47</v>
      </c>
      <c r="E7" s="38">
        <v>1</v>
      </c>
      <c r="F7" s="38">
        <v>0</v>
      </c>
      <c r="G7" s="38">
        <v>0</v>
      </c>
      <c r="H7" s="38" t="s">
        <v>108</v>
      </c>
      <c r="I7" s="38" t="s">
        <v>109</v>
      </c>
      <c r="J7" s="38" t="s">
        <v>110</v>
      </c>
      <c r="K7" s="38" t="s">
        <v>111</v>
      </c>
      <c r="L7" s="38" t="s">
        <v>112</v>
      </c>
      <c r="M7" s="38"/>
      <c r="N7" s="39" t="s">
        <v>113</v>
      </c>
      <c r="O7" s="39" t="s">
        <v>114</v>
      </c>
      <c r="P7" s="39">
        <v>0.28999999999999998</v>
      </c>
      <c r="Q7" s="39">
        <v>3240</v>
      </c>
      <c r="R7" s="39">
        <v>38692</v>
      </c>
      <c r="S7" s="39">
        <v>191.11</v>
      </c>
      <c r="T7" s="39">
        <v>202.46</v>
      </c>
      <c r="U7" s="39">
        <v>111</v>
      </c>
      <c r="V7" s="39">
        <v>5</v>
      </c>
      <c r="W7" s="39">
        <v>22.2</v>
      </c>
      <c r="X7" s="39">
        <v>100.17</v>
      </c>
      <c r="Y7" s="39">
        <v>102.8</v>
      </c>
      <c r="Z7" s="39">
        <v>102.08</v>
      </c>
      <c r="AA7" s="39">
        <v>104.9</v>
      </c>
      <c r="AB7" s="39">
        <v>102.58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42.34</v>
      </c>
      <c r="BQ7" s="39">
        <v>63.38</v>
      </c>
      <c r="BR7" s="39">
        <v>102.08</v>
      </c>
      <c r="BS7" s="39">
        <v>58.27</v>
      </c>
      <c r="BT7" s="39">
        <v>70.36</v>
      </c>
      <c r="BU7" s="39">
        <v>33.01</v>
      </c>
      <c r="BV7" s="39">
        <v>32.39</v>
      </c>
      <c r="BW7" s="39">
        <v>24.39</v>
      </c>
      <c r="BX7" s="39">
        <v>22.67</v>
      </c>
      <c r="BY7" s="39">
        <v>37.92</v>
      </c>
      <c r="BZ7" s="39">
        <v>53.06</v>
      </c>
      <c r="CA7" s="39">
        <v>439.11</v>
      </c>
      <c r="CB7" s="39">
        <v>285.12</v>
      </c>
      <c r="CC7" s="39">
        <v>193.3</v>
      </c>
      <c r="CD7" s="39">
        <v>341.11</v>
      </c>
      <c r="CE7" s="39">
        <v>287.62</v>
      </c>
      <c r="CF7" s="39">
        <v>523.08000000000004</v>
      </c>
      <c r="CG7" s="39">
        <v>530.83000000000004</v>
      </c>
      <c r="CH7" s="39">
        <v>734.18</v>
      </c>
      <c r="CI7" s="39">
        <v>789.62</v>
      </c>
      <c r="CJ7" s="39">
        <v>423.18</v>
      </c>
      <c r="CK7" s="39">
        <v>314.83</v>
      </c>
      <c r="CL7" s="39">
        <v>63.63</v>
      </c>
      <c r="CM7" s="39">
        <v>83.19</v>
      </c>
      <c r="CN7" s="39">
        <v>52.72</v>
      </c>
      <c r="CO7" s="39">
        <v>58.31</v>
      </c>
      <c r="CP7" s="39">
        <v>41.82</v>
      </c>
      <c r="CQ7" s="39">
        <v>51.11</v>
      </c>
      <c r="CR7" s="39">
        <v>50.49</v>
      </c>
      <c r="CS7" s="39">
        <v>48.36</v>
      </c>
      <c r="CT7" s="39">
        <v>48.7</v>
      </c>
      <c r="CU7" s="39">
        <v>46.9</v>
      </c>
      <c r="CV7" s="39">
        <v>56.28</v>
      </c>
      <c r="CW7" s="39">
        <v>46.77</v>
      </c>
      <c r="CX7" s="39">
        <v>33.68</v>
      </c>
      <c r="CY7" s="39">
        <v>47.62</v>
      </c>
      <c r="CZ7" s="39">
        <v>40.64</v>
      </c>
      <c r="DA7" s="39">
        <v>56.89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直樹</cp:lastModifiedBy>
  <dcterms:created xsi:type="dcterms:W3CDTF">2017-12-25T01:46:34Z</dcterms:created>
  <dcterms:modified xsi:type="dcterms:W3CDTF">2018-02-01T02:20:17Z</dcterms:modified>
  <cp:category/>
</cp:coreProperties>
</file>