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W8" i="4"/>
  <c r="I8" i="4"/>
  <c r="B8" i="4"/>
  <c r="B6" i="4"/>
  <c r="D10" i="5" l="1"/>
  <c r="C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<sst xmlns="http://schemas.openxmlformats.org/spreadsheetml/2006/main" count="232" uniqueCount="120">
  <si>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</si>
  <si>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</si>
  <si>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</si>
  <si>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</si>
  <si>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</si>
  <si>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</si>
  <si>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</si>
  <si>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</si>
  <si>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</si>
  <si>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</si>
  <si>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</si>
  <si>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</si>
  <si>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</si>
  <si>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</si>
  <si>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</si>
  <si>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</si>
  <si>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</si>
  <si>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</si>
  <si>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</si>
  <si>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</si>
  <si>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</si>
  <si>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</si>
  <si>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</si>
  <si>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</si>
  <si>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</si>
  <si>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</si>
  <si>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</si>
  <si>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</si>
  <si>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</si>
  <si>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</si>
  <si>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</si>
  <si>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</si>
  <si>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</si>
  <si>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</si>
  <si>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</si>
  <si>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</si>
  <si>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</si>
  <si>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</si>
  <si>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</si>
  <si>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</si>
  <si>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</si>
  <si>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</si>
  <si>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</si>
  <si>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</si>
  <si>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</si>
  <si>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</si>
  <si>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</si>
  <si>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</si>
  <si>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</si>
  <si>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</si>
  <si>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</si>
  <si>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</si>
  <si>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</si>
  <si>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</si>
  <si>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</si>
  <si>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</si>
  <si>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</si>
  <si>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</si>
  <si>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</si>
  <si>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</si>
  <si>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</si>
  <si>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</si>
  <si>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</si>
  <si>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</si>
  <si>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</si>
  <si>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</si>
  <si>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</si>
  <si>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</si>
  <si>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</si>
  <si>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</si>
  <si>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</si>
  <si>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</si>
  <si>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</si>
  <si>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</si>
  <si>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</si>
  <si>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</si>
  <si>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</si>
  <si>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</si>
  <si>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</si>
  <si>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</si>
  <si>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</si>
  <si>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</si>
  <si>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</si>
  <si>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</si>
  <si>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</si>
  <si>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</si>
  <si>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</si>
  <si>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</si>
  <si>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</si>
  <si>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</si>
  <si>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</si>
  <si>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</si>
  <si>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</si>
  <si>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</si>
  <si>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</si>
  <si>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</si>
  <si>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</si>
  <si>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</si>
  <si>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</si>
  <si>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</si>
  <si>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</si>
  <si>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</si>
  <si>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</si>
  <si>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</si>
  <si>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</si>
  <si>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東みよし町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</si>
  <si>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</si>
  <si>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</si>
  <si>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</si>
  <si>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</si>
  <si>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</si>
  <si>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</si>
  <si>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</si>
  <si>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</si>
  <si>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</si>
  <si>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</si>
  <si>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減価償却率は類似団体や全国平均と比較しても適切であるが、耐用年数を経過した管の管路経年化率が平均値を上回っており老朽化が進んでいる。</t>
    <rPh sb="0" eb="2">
      <t>ゲンカ</t>
    </rPh>
    <rPh sb="2" eb="4">
      <t>ショウキャク</t>
    </rPh>
    <rPh sb="4" eb="5">
      <t>リツ</t>
    </rPh>
    <rPh sb="6" eb="8">
      <t>ルイジ</t>
    </rPh>
    <rPh sb="8" eb="10">
      <t>ダンタイ</t>
    </rPh>
    <rPh sb="11" eb="13">
      <t>ゼンコク</t>
    </rPh>
    <rPh sb="13" eb="15">
      <t>ヘイキン</t>
    </rPh>
    <rPh sb="16" eb="18">
      <t>ヒカク</t>
    </rPh>
    <rPh sb="21" eb="23">
      <t>テキセツ</t>
    </rPh>
    <rPh sb="28" eb="30">
      <t>タイヨウ</t>
    </rPh>
    <rPh sb="30" eb="32">
      <t>ネンスウ</t>
    </rPh>
    <rPh sb="33" eb="35">
      <t>ケイカ</t>
    </rPh>
    <rPh sb="37" eb="38">
      <t>カン</t>
    </rPh>
    <rPh sb="39" eb="41">
      <t>カンロ</t>
    </rPh>
    <rPh sb="41" eb="44">
      <t>ケイネンカ</t>
    </rPh>
    <rPh sb="44" eb="45">
      <t>リツ</t>
    </rPh>
    <rPh sb="46" eb="49">
      <t>ヘイキンチ</t>
    </rPh>
    <rPh sb="50" eb="52">
      <t>ウワマワ</t>
    </rPh>
    <rPh sb="56" eb="59">
      <t>ロウキュウカ</t>
    </rPh>
    <rPh sb="60" eb="61">
      <t>スス</t>
    </rPh>
    <phoneticPr fontId="4"/>
  </si>
  <si>
    <t>経営の健全性については、黒字で欠損金もなく料金回収率や費用施設の効率性はよいが耐用年数を経過した管が多く老朽化している。古い管や機械設備を更新するために企業債が多くなっているので見直す必要がある。来年度は簡易水道が統合されるため経営が厳しくなることが予想される。統合により経営全体や企業債借入の適正化など見直しを行う予定である。</t>
    <rPh sb="0" eb="2">
      <t>ケイエイ</t>
    </rPh>
    <rPh sb="3" eb="6">
      <t>ケンゼンセイ</t>
    </rPh>
    <rPh sb="12" eb="14">
      <t>クロジ</t>
    </rPh>
    <rPh sb="15" eb="18">
      <t>ケッソンキン</t>
    </rPh>
    <rPh sb="21" eb="23">
      <t>リョウキン</t>
    </rPh>
    <rPh sb="23" eb="25">
      <t>カイシュウ</t>
    </rPh>
    <rPh sb="25" eb="26">
      <t>リツ</t>
    </rPh>
    <rPh sb="27" eb="29">
      <t>ヒヨウ</t>
    </rPh>
    <rPh sb="29" eb="31">
      <t>シセツ</t>
    </rPh>
    <rPh sb="32" eb="34">
      <t>コウリツ</t>
    </rPh>
    <rPh sb="34" eb="35">
      <t>セイ</t>
    </rPh>
    <rPh sb="39" eb="41">
      <t>タイヨウ</t>
    </rPh>
    <rPh sb="41" eb="43">
      <t>ネンスウ</t>
    </rPh>
    <rPh sb="44" eb="46">
      <t>ケイカ</t>
    </rPh>
    <rPh sb="48" eb="49">
      <t>カン</t>
    </rPh>
    <rPh sb="50" eb="51">
      <t>オオ</t>
    </rPh>
    <rPh sb="52" eb="55">
      <t>ロウキュウカ</t>
    </rPh>
    <rPh sb="60" eb="61">
      <t>フル</t>
    </rPh>
    <rPh sb="62" eb="63">
      <t>カン</t>
    </rPh>
    <rPh sb="64" eb="66">
      <t>キカイ</t>
    </rPh>
    <rPh sb="66" eb="68">
      <t>セツビ</t>
    </rPh>
    <rPh sb="69" eb="71">
      <t>コウシン</t>
    </rPh>
    <rPh sb="76" eb="78">
      <t>キギョウ</t>
    </rPh>
    <rPh sb="78" eb="79">
      <t>サイ</t>
    </rPh>
    <rPh sb="80" eb="81">
      <t>オオ</t>
    </rPh>
    <rPh sb="89" eb="91">
      <t>ミナオ</t>
    </rPh>
    <rPh sb="92" eb="94">
      <t>ヒツヨウ</t>
    </rPh>
    <rPh sb="98" eb="101">
      <t>ライネンド</t>
    </rPh>
    <rPh sb="102" eb="104">
      <t>カンイ</t>
    </rPh>
    <rPh sb="104" eb="106">
      <t>スイドウ</t>
    </rPh>
    <rPh sb="107" eb="109">
      <t>トウゴウ</t>
    </rPh>
    <rPh sb="114" eb="116">
      <t>ケイエイ</t>
    </rPh>
    <rPh sb="117" eb="118">
      <t>キビ</t>
    </rPh>
    <rPh sb="125" eb="127">
      <t>ヨソウ</t>
    </rPh>
    <rPh sb="131" eb="133">
      <t>トウゴウ</t>
    </rPh>
    <rPh sb="136" eb="138">
      <t>ケイエイ</t>
    </rPh>
    <rPh sb="138" eb="140">
      <t>ゼンタイ</t>
    </rPh>
    <rPh sb="141" eb="143">
      <t>キギョウ</t>
    </rPh>
    <rPh sb="143" eb="144">
      <t>サイ</t>
    </rPh>
    <rPh sb="144" eb="146">
      <t>カリイレ</t>
    </rPh>
    <rPh sb="147" eb="150">
      <t>テキセイカ</t>
    </rPh>
    <rPh sb="152" eb="154">
      <t>ミナオ</t>
    </rPh>
    <rPh sb="156" eb="157">
      <t>オコナ</t>
    </rPh>
    <rPh sb="158" eb="160">
      <t>ヨテイ</t>
    </rPh>
    <phoneticPr fontId="4"/>
  </si>
  <si>
    <t>非設置</t>
    <rPh sb="0" eb="1">
      <t>ヒ</t>
    </rPh>
    <rPh sb="1" eb="3">
      <t>セッチ</t>
    </rPh>
    <phoneticPr fontId="4"/>
  </si>
  <si>
    <t>経常収支比率が平均値を上回って、黒字となっており累積欠損金もない。　　　　　　　　　　　　　　　流動比率もH26年度の制度改正により下がってはいるが平均値を上回り給水費用が給水収益で賄われている。　　　　　　　　　　　　　　　　　　　　　給水原価や費用の効率性もよい施設利用率も平均値を上回っているが有収率が平均値を下回り漏水が多くなっている。　　　　　　　　　　　　　　　　企業債残高対給水収益比率が平均を上回り企業債が多くなっている。</t>
    <rPh sb="0" eb="2">
      <t>ケイジョウ</t>
    </rPh>
    <rPh sb="2" eb="4">
      <t>シュウシ</t>
    </rPh>
    <rPh sb="4" eb="6">
      <t>ヒリツ</t>
    </rPh>
    <rPh sb="7" eb="10">
      <t>ヘイキンチ</t>
    </rPh>
    <rPh sb="11" eb="13">
      <t>ウワマワ</t>
    </rPh>
    <rPh sb="16" eb="18">
      <t>クロジ</t>
    </rPh>
    <rPh sb="24" eb="26">
      <t>ルイセキ</t>
    </rPh>
    <rPh sb="26" eb="29">
      <t>ケッソンキン</t>
    </rPh>
    <rPh sb="48" eb="50">
      <t>リュウドウ</t>
    </rPh>
    <rPh sb="50" eb="52">
      <t>ヒリツ</t>
    </rPh>
    <rPh sb="56" eb="58">
      <t>ネンド</t>
    </rPh>
    <rPh sb="59" eb="61">
      <t>セイド</t>
    </rPh>
    <rPh sb="61" eb="63">
      <t>カイセイ</t>
    </rPh>
    <rPh sb="66" eb="67">
      <t>サ</t>
    </rPh>
    <rPh sb="74" eb="77">
      <t>ヘイキンチ</t>
    </rPh>
    <rPh sb="78" eb="80">
      <t>ウワマワ</t>
    </rPh>
    <rPh sb="81" eb="83">
      <t>キュウスイ</t>
    </rPh>
    <rPh sb="83" eb="85">
      <t>ヒヨウ</t>
    </rPh>
    <rPh sb="86" eb="88">
      <t>キュウスイ</t>
    </rPh>
    <rPh sb="88" eb="90">
      <t>シュウエキ</t>
    </rPh>
    <rPh sb="91" eb="92">
      <t>マカナ</t>
    </rPh>
    <rPh sb="119" eb="121">
      <t>キュウスイ</t>
    </rPh>
    <rPh sb="121" eb="123">
      <t>ゲンカ</t>
    </rPh>
    <rPh sb="124" eb="126">
      <t>ヒヨウ</t>
    </rPh>
    <rPh sb="127" eb="130">
      <t>コウリツセイ</t>
    </rPh>
    <rPh sb="133" eb="135">
      <t>シセツ</t>
    </rPh>
    <rPh sb="135" eb="138">
      <t>リヨウリツ</t>
    </rPh>
    <rPh sb="139" eb="142">
      <t>ヘイキンチ</t>
    </rPh>
    <rPh sb="143" eb="145">
      <t>ウワマワ</t>
    </rPh>
    <rPh sb="150" eb="152">
      <t>ユウシュウ</t>
    </rPh>
    <rPh sb="152" eb="153">
      <t>リツ</t>
    </rPh>
    <rPh sb="154" eb="157">
      <t>ヘイキンチ</t>
    </rPh>
    <rPh sb="158" eb="160">
      <t>シタマワ</t>
    </rPh>
    <rPh sb="161" eb="163">
      <t>ロウスイ</t>
    </rPh>
    <rPh sb="164" eb="165">
      <t>オオ</t>
    </rPh>
    <rPh sb="188" eb="190">
      <t>キギョウ</t>
    </rPh>
    <rPh sb="190" eb="191">
      <t>サイ</t>
    </rPh>
    <rPh sb="191" eb="193">
      <t>ザンダカ</t>
    </rPh>
    <rPh sb="193" eb="194">
      <t>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</si>
</sst>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0.97</c:v>
                </c:pt>
                <c:pt idx="1">
                  <c:v>0.89</c:v>
                </c:pt>
                <c:pt idx="2">
                  <c:v>1.21</c:v>
                </c:pt>
                <c:pt idx="3">
                  <c:v>0.99</c:v>
                </c:pt>
                <c:pt idx="4">
                  <c:v>1.53</c:v>
                </c:pt>
              </c:numCache>
            </c:numRef>
          </c:val>
        </c:ser>
        <c:dLbls>
          <c:showLegendKey val="0"/>
          <c:showVal val="0"/>
          <c:showCatName val="0"/>
          <c:showSerName val="0"/>
          <c:showPercent val="0"/>
          <c:showBubbleSize val="0"/>
        </c:dLbls>
        <c:gapWidth val="150"/>
        <c:axId val="101745792"/>
        <c:axId val="1017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01745792"/>
        <c:axId val="101747712"/>
      </c:lineChart>
      <c:dateAx>
        <c:axId val="101745792"/>
        <c:scaling>
          <c:orientation val="minMax"/>
        </c:scaling>
        <c:delete val="1"/>
        <c:axPos val="b"/>
        <c:numFmt formatCode="ge" sourceLinked="1"/>
        <c:majorTickMark val="none"/>
        <c:minorTickMark val="none"/>
        <c:tickLblPos val="none"/>
        <c:crossAx val="101747712"/>
        <c:crosses val="autoZero"/>
        <c:auto val="1"/>
        <c:lblOffset val="100"/>
        <c:baseTimeUnit val="years"/>
      </c:dateAx>
      <c:valAx>
        <c:axId val="1017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68.89</c:v>
                </c:pt>
                <c:pt idx="1">
                  <c:v>69.05</c:v>
                </c:pt>
                <c:pt idx="2">
                  <c:v>69.39</c:v>
                </c:pt>
                <c:pt idx="3">
                  <c:v>69.989999999999995</c:v>
                </c:pt>
                <c:pt idx="4">
                  <c:v>70.11</c:v>
                </c:pt>
              </c:numCache>
            </c:numRef>
          </c:val>
        </c:ser>
        <c:dLbls>
          <c:showLegendKey val="0"/>
          <c:showVal val="0"/>
          <c:showCatName val="0"/>
          <c:showSerName val="0"/>
          <c:showPercent val="0"/>
          <c:showBubbleSize val="0"/>
        </c:dLbls>
        <c:gapWidth val="150"/>
        <c:axId val="104121856"/>
        <c:axId val="1041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04121856"/>
        <c:axId val="104123776"/>
      </c:lineChart>
      <c:dateAx>
        <c:axId val="104121856"/>
        <c:scaling>
          <c:orientation val="minMax"/>
        </c:scaling>
        <c:delete val="1"/>
        <c:axPos val="b"/>
        <c:numFmt formatCode="ge" sourceLinked="1"/>
        <c:majorTickMark val="none"/>
        <c:minorTickMark val="none"/>
        <c:tickLblPos val="none"/>
        <c:crossAx val="104123776"/>
        <c:crosses val="autoZero"/>
        <c:auto val="1"/>
        <c:lblOffset val="100"/>
        <c:baseTimeUnit val="years"/>
      </c:dateAx>
      <c:valAx>
        <c:axId val="1041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83.42</c:v>
                </c:pt>
                <c:pt idx="1">
                  <c:v>84.1</c:v>
                </c:pt>
                <c:pt idx="2">
                  <c:v>81.52</c:v>
                </c:pt>
                <c:pt idx="3">
                  <c:v>81.12</c:v>
                </c:pt>
                <c:pt idx="4">
                  <c:v>80.17</c:v>
                </c:pt>
              </c:numCache>
            </c:numRef>
          </c:val>
        </c:ser>
        <c:dLbls>
          <c:showLegendKey val="0"/>
          <c:showVal val="0"/>
          <c:showCatName val="0"/>
          <c:showSerName val="0"/>
          <c:showPercent val="0"/>
          <c:showBubbleSize val="0"/>
        </c:dLbls>
        <c:gapWidth val="150"/>
        <c:axId val="104227968"/>
        <c:axId val="1042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04227968"/>
        <c:axId val="104229888"/>
      </c:lineChart>
      <c:dateAx>
        <c:axId val="104227968"/>
        <c:scaling>
          <c:orientation val="minMax"/>
        </c:scaling>
        <c:delete val="1"/>
        <c:axPos val="b"/>
        <c:numFmt formatCode="ge" sourceLinked="1"/>
        <c:majorTickMark val="none"/>
        <c:minorTickMark val="none"/>
        <c:tickLblPos val="none"/>
        <c:crossAx val="104229888"/>
        <c:crosses val="autoZero"/>
        <c:auto val="1"/>
        <c:lblOffset val="100"/>
        <c:baseTimeUnit val="years"/>
      </c:dateAx>
      <c:valAx>
        <c:axId val="1042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124.04</c:v>
                </c:pt>
                <c:pt idx="1">
                  <c:v>113.43</c:v>
                </c:pt>
                <c:pt idx="2">
                  <c:v>120.88</c:v>
                </c:pt>
                <c:pt idx="3">
                  <c:v>119.83</c:v>
                </c:pt>
                <c:pt idx="4">
                  <c:v>123.81</c:v>
                </c:pt>
              </c:numCache>
            </c:numRef>
          </c:val>
        </c:ser>
        <c:dLbls>
          <c:showLegendKey val="0"/>
          <c:showVal val="0"/>
          <c:showCatName val="0"/>
          <c:showSerName val="0"/>
          <c:showPercent val="0"/>
          <c:showBubbleSize val="0"/>
        </c:dLbls>
        <c:gapWidth val="150"/>
        <c:axId val="103752448"/>
        <c:axId val="10375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03752448"/>
        <c:axId val="103754368"/>
      </c:lineChart>
      <c:dateAx>
        <c:axId val="103752448"/>
        <c:scaling>
          <c:orientation val="minMax"/>
        </c:scaling>
        <c:delete val="1"/>
        <c:axPos val="b"/>
        <c:numFmt formatCode="ge" sourceLinked="1"/>
        <c:majorTickMark val="none"/>
        <c:minorTickMark val="none"/>
        <c:tickLblPos val="none"/>
        <c:crossAx val="103754368"/>
        <c:crosses val="autoZero"/>
        <c:auto val="1"/>
        <c:lblOffset val="100"/>
        <c:baseTimeUnit val="years"/>
      </c:dateAx>
      <c:valAx>
        <c:axId val="103754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7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42.01</c:v>
                </c:pt>
                <c:pt idx="1">
                  <c:v>49.04</c:v>
                </c:pt>
                <c:pt idx="2">
                  <c:v>50.63</c:v>
                </c:pt>
                <c:pt idx="3">
                  <c:v>52.75</c:v>
                </c:pt>
                <c:pt idx="4">
                  <c:v>52</c:v>
                </c:pt>
              </c:numCache>
            </c:numRef>
          </c:val>
        </c:ser>
        <c:dLbls>
          <c:showLegendKey val="0"/>
          <c:showVal val="0"/>
          <c:showCatName val="0"/>
          <c:showSerName val="0"/>
          <c:showPercent val="0"/>
          <c:showBubbleSize val="0"/>
        </c:dLbls>
        <c:gapWidth val="150"/>
        <c:axId val="103788928"/>
        <c:axId val="10379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03788928"/>
        <c:axId val="103790848"/>
      </c:lineChart>
      <c:dateAx>
        <c:axId val="103788928"/>
        <c:scaling>
          <c:orientation val="minMax"/>
        </c:scaling>
        <c:delete val="1"/>
        <c:axPos val="b"/>
        <c:numFmt formatCode="ge" sourceLinked="1"/>
        <c:majorTickMark val="none"/>
        <c:minorTickMark val="none"/>
        <c:tickLblPos val="none"/>
        <c:crossAx val="103790848"/>
        <c:crosses val="autoZero"/>
        <c:auto val="1"/>
        <c:lblOffset val="100"/>
        <c:baseTimeUnit val="years"/>
      </c:dateAx>
      <c:valAx>
        <c:axId val="1037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25.08</c:v>
                </c:pt>
                <c:pt idx="1">
                  <c:v>24.24</c:v>
                </c:pt>
                <c:pt idx="2">
                  <c:v>22.36</c:v>
                </c:pt>
                <c:pt idx="3">
                  <c:v>23.93</c:v>
                </c:pt>
                <c:pt idx="4">
                  <c:v>22.13</c:v>
                </c:pt>
              </c:numCache>
            </c:numRef>
          </c:val>
        </c:ser>
        <c:dLbls>
          <c:showLegendKey val="0"/>
          <c:showVal val="0"/>
          <c:showCatName val="0"/>
          <c:showSerName val="0"/>
          <c:showPercent val="0"/>
          <c:showBubbleSize val="0"/>
        </c:dLbls>
        <c:gapWidth val="150"/>
        <c:axId val="103837696"/>
        <c:axId val="10383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03837696"/>
        <c:axId val="103839616"/>
      </c:lineChart>
      <c:dateAx>
        <c:axId val="103837696"/>
        <c:scaling>
          <c:orientation val="minMax"/>
        </c:scaling>
        <c:delete val="1"/>
        <c:axPos val="b"/>
        <c:numFmt formatCode="ge" sourceLinked="1"/>
        <c:majorTickMark val="none"/>
        <c:minorTickMark val="none"/>
        <c:tickLblPos val="none"/>
        <c:crossAx val="103839616"/>
        <c:crosses val="autoZero"/>
        <c:auto val="1"/>
        <c:lblOffset val="100"/>
        <c:baseTimeUnit val="years"/>
      </c:dateAx>
      <c:valAx>
        <c:axId val="1038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3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870464"/>
        <c:axId val="1038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03870464"/>
        <c:axId val="103872384"/>
      </c:lineChart>
      <c:dateAx>
        <c:axId val="103870464"/>
        <c:scaling>
          <c:orientation val="minMax"/>
        </c:scaling>
        <c:delete val="1"/>
        <c:axPos val="b"/>
        <c:numFmt formatCode="ge" sourceLinked="1"/>
        <c:majorTickMark val="none"/>
        <c:minorTickMark val="none"/>
        <c:tickLblPos val="none"/>
        <c:crossAx val="103872384"/>
        <c:crosses val="autoZero"/>
        <c:auto val="1"/>
        <c:lblOffset val="100"/>
        <c:baseTimeUnit val="years"/>
      </c:dateAx>
      <c:valAx>
        <c:axId val="10387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8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3912.96</c:v>
                </c:pt>
                <c:pt idx="1">
                  <c:v>8177.1</c:v>
                </c:pt>
                <c:pt idx="2">
                  <c:v>525.61</c:v>
                </c:pt>
                <c:pt idx="3">
                  <c:v>501.35</c:v>
                </c:pt>
                <c:pt idx="4">
                  <c:v>454.81</c:v>
                </c:pt>
              </c:numCache>
            </c:numRef>
          </c:val>
        </c:ser>
        <c:dLbls>
          <c:showLegendKey val="0"/>
          <c:showVal val="0"/>
          <c:showCatName val="0"/>
          <c:showSerName val="0"/>
          <c:showPercent val="0"/>
          <c:showBubbleSize val="0"/>
        </c:dLbls>
        <c:gapWidth val="150"/>
        <c:axId val="103917056"/>
        <c:axId val="10391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03917056"/>
        <c:axId val="103918976"/>
      </c:lineChart>
      <c:dateAx>
        <c:axId val="103917056"/>
        <c:scaling>
          <c:orientation val="minMax"/>
        </c:scaling>
        <c:delete val="1"/>
        <c:axPos val="b"/>
        <c:numFmt formatCode="ge" sourceLinked="1"/>
        <c:majorTickMark val="none"/>
        <c:minorTickMark val="none"/>
        <c:tickLblPos val="none"/>
        <c:crossAx val="103918976"/>
        <c:crosses val="autoZero"/>
        <c:auto val="1"/>
        <c:lblOffset val="100"/>
        <c:baseTimeUnit val="years"/>
      </c:dateAx>
      <c:valAx>
        <c:axId val="103918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9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714.69</c:v>
                </c:pt>
                <c:pt idx="1">
                  <c:v>684.97</c:v>
                </c:pt>
                <c:pt idx="2">
                  <c:v>694.27</c:v>
                </c:pt>
                <c:pt idx="3">
                  <c:v>663.67</c:v>
                </c:pt>
                <c:pt idx="4">
                  <c:v>706.75</c:v>
                </c:pt>
              </c:numCache>
            </c:numRef>
          </c:val>
        </c:ser>
        <c:dLbls>
          <c:showLegendKey val="0"/>
          <c:showVal val="0"/>
          <c:showCatName val="0"/>
          <c:showSerName val="0"/>
          <c:showPercent val="0"/>
          <c:showBubbleSize val="0"/>
        </c:dLbls>
        <c:gapWidth val="150"/>
        <c:axId val="103941248"/>
        <c:axId val="10394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03941248"/>
        <c:axId val="103943168"/>
      </c:lineChart>
      <c:dateAx>
        <c:axId val="103941248"/>
        <c:scaling>
          <c:orientation val="minMax"/>
        </c:scaling>
        <c:delete val="1"/>
        <c:axPos val="b"/>
        <c:numFmt formatCode="ge" sourceLinked="1"/>
        <c:majorTickMark val="none"/>
        <c:minorTickMark val="none"/>
        <c:tickLblPos val="none"/>
        <c:crossAx val="103943168"/>
        <c:crosses val="autoZero"/>
        <c:auto val="1"/>
        <c:lblOffset val="100"/>
        <c:baseTimeUnit val="years"/>
      </c:dateAx>
      <c:valAx>
        <c:axId val="103943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9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118.96</c:v>
                </c:pt>
                <c:pt idx="1">
                  <c:v>111.27</c:v>
                </c:pt>
                <c:pt idx="2">
                  <c:v>118.96</c:v>
                </c:pt>
                <c:pt idx="3">
                  <c:v>118.45</c:v>
                </c:pt>
                <c:pt idx="4">
                  <c:v>120.87</c:v>
                </c:pt>
              </c:numCache>
            </c:numRef>
          </c:val>
        </c:ser>
        <c:dLbls>
          <c:showLegendKey val="0"/>
          <c:showVal val="0"/>
          <c:showCatName val="0"/>
          <c:showSerName val="0"/>
          <c:showPercent val="0"/>
          <c:showBubbleSize val="0"/>
        </c:dLbls>
        <c:gapWidth val="150"/>
        <c:axId val="103994112"/>
        <c:axId val="1039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03994112"/>
        <c:axId val="103996032"/>
      </c:lineChart>
      <c:dateAx>
        <c:axId val="103994112"/>
        <c:scaling>
          <c:orientation val="minMax"/>
        </c:scaling>
        <c:delete val="1"/>
        <c:axPos val="b"/>
        <c:numFmt formatCode="ge" sourceLinked="1"/>
        <c:majorTickMark val="none"/>
        <c:minorTickMark val="none"/>
        <c:tickLblPos val="none"/>
        <c:crossAx val="103996032"/>
        <c:crosses val="autoZero"/>
        <c:auto val="1"/>
        <c:lblOffset val="100"/>
        <c:baseTimeUnit val="years"/>
      </c:dateAx>
      <c:valAx>
        <c:axId val="1039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125.92</c:v>
                </c:pt>
                <c:pt idx="1">
                  <c:v>134.72999999999999</c:v>
                </c:pt>
                <c:pt idx="2">
                  <c:v>126.47</c:v>
                </c:pt>
                <c:pt idx="3">
                  <c:v>126.98</c:v>
                </c:pt>
                <c:pt idx="4">
                  <c:v>124.71</c:v>
                </c:pt>
              </c:numCache>
            </c:numRef>
          </c:val>
        </c:ser>
        <c:dLbls>
          <c:showLegendKey val="0"/>
          <c:showVal val="0"/>
          <c:showCatName val="0"/>
          <c:showSerName val="0"/>
          <c:showPercent val="0"/>
          <c:showBubbleSize val="0"/>
        </c:dLbls>
        <c:gapWidth val="150"/>
        <c:axId val="104089472"/>
        <c:axId val="1040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04089472"/>
        <c:axId val="104099840"/>
      </c:lineChart>
      <c:dateAx>
        <c:axId val="104089472"/>
        <c:scaling>
          <c:orientation val="minMax"/>
        </c:scaling>
        <c:delete val="1"/>
        <c:axPos val="b"/>
        <c:numFmt formatCode="ge" sourceLinked="1"/>
        <c:majorTickMark val="none"/>
        <c:minorTickMark val="none"/>
        <c:tickLblPos val="none"/>
        <c:crossAx val="104099840"/>
        <c:crosses val="autoZero"/>
        <c:auto val="1"/>
        <c:lblOffset val="100"/>
        <c:baseTimeUnit val="years"/>
      </c:dateAx>
      <c:valAx>
        <c:axId val="1040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4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徳島県　東みよし町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118</v>
      </c>
      <c r="AE8" s="60"/>
      <c r="AF8" s="60"/>
      <c r="AG8" s="60"/>
      <c r="AH8" s="60"/>
      <c r="AI8" s="60"/>
      <c r="AJ8" s="60"/>
      <c r="AK8" s="5"/>
      <c r="AL8" s="61">
        <f>データ!$R$6</f>
        <v>14784</v>
      </c>
      <c r="AM8" s="61"/>
      <c r="AN8" s="61"/>
      <c r="AO8" s="61"/>
      <c r="AP8" s="61"/>
      <c r="AQ8" s="61"/>
      <c r="AR8" s="61"/>
      <c r="AS8" s="61"/>
      <c r="AT8" s="51">
        <f>データ!$S$6</f>
        <v>122.48</v>
      </c>
      <c r="AU8" s="52"/>
      <c r="AV8" s="52"/>
      <c r="AW8" s="52"/>
      <c r="AX8" s="52"/>
      <c r="AY8" s="52"/>
      <c r="AZ8" s="52"/>
      <c r="BA8" s="52"/>
      <c r="BB8" s="53">
        <f>データ!$T$6</f>
        <v>120.71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30.68</v>
      </c>
      <c r="J10" s="52"/>
      <c r="K10" s="52"/>
      <c r="L10" s="52"/>
      <c r="M10" s="52"/>
      <c r="N10" s="52"/>
      <c r="O10" s="64"/>
      <c r="P10" s="53">
        <f>データ!$P$6</f>
        <v>46.45</v>
      </c>
      <c r="Q10" s="53"/>
      <c r="R10" s="53"/>
      <c r="S10" s="53"/>
      <c r="T10" s="53"/>
      <c r="U10" s="53"/>
      <c r="V10" s="53"/>
      <c r="W10" s="61">
        <f>データ!$Q$6</f>
        <v>2910</v>
      </c>
      <c r="X10" s="61"/>
      <c r="Y10" s="61"/>
      <c r="Z10" s="61"/>
      <c r="AA10" s="61"/>
      <c r="AB10" s="61"/>
      <c r="AC10" s="61"/>
      <c r="AD10" s="2"/>
      <c r="AE10" s="2"/>
      <c r="AF10" s="2"/>
      <c r="AG10" s="2"/>
      <c r="AH10" s="5"/>
      <c r="AI10" s="5"/>
      <c r="AJ10" s="5"/>
      <c r="AK10" s="5"/>
      <c r="AL10" s="61">
        <f>データ!$U$6</f>
        <v>6823</v>
      </c>
      <c r="AM10" s="61"/>
      <c r="AN10" s="61"/>
      <c r="AO10" s="61"/>
      <c r="AP10" s="61"/>
      <c r="AQ10" s="61"/>
      <c r="AR10" s="61"/>
      <c r="AS10" s="61"/>
      <c r="AT10" s="51">
        <f>データ!$V$6</f>
        <v>5.6</v>
      </c>
      <c r="AU10" s="52"/>
      <c r="AV10" s="52"/>
      <c r="AW10" s="52"/>
      <c r="AX10" s="52"/>
      <c r="AY10" s="52"/>
      <c r="AZ10" s="52"/>
      <c r="BA10" s="52"/>
      <c r="BB10" s="53">
        <f>データ!$W$6</f>
        <v>1218.3900000000001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364894</v>
      </c>
      <c r="D6" s="34">
        <f t="shared" si="3"/>
        <v>46</v>
      </c>
      <c r="E6" s="34">
        <f t="shared" si="3"/>
        <v>1</v>
      </c>
      <c r="F6" s="34">
        <f t="shared" si="3"/>
        <v>0</v>
      </c>
      <c r="G6" s="34">
        <f t="shared" si="3"/>
        <v>1</v>
      </c>
      <c r="H6" s="34" t="str">
        <f t="shared" si="3"/>
        <v>徳島県　東みよし町</v>
      </c>
      <c r="I6" s="34" t="str">
        <f t="shared" si="3"/>
        <v>法適用</v>
      </c>
      <c r="J6" s="34" t="str">
        <f t="shared" si="3"/>
        <v>水道事業</v>
      </c>
      <c r="K6" s="34" t="str">
        <f t="shared" si="3"/>
        <v>末端給水事業</v>
      </c>
      <c r="L6" s="34" t="str">
        <f t="shared" si="3"/>
        <v>A8</v>
      </c>
      <c r="M6" s="34">
        <f t="shared" si="3"/>
        <v>0</v>
      </c>
      <c r="N6" s="35" t="str">
        <f t="shared" si="3"/>
        <v>-</v>
      </c>
      <c r="O6" s="35">
        <f t="shared" si="3"/>
        <v>30.68</v>
      </c>
      <c r="P6" s="35">
        <f t="shared" si="3"/>
        <v>46.45</v>
      </c>
      <c r="Q6" s="35">
        <f t="shared" si="3"/>
        <v>2910</v>
      </c>
      <c r="R6" s="35">
        <f t="shared" si="3"/>
        <v>14784</v>
      </c>
      <c r="S6" s="35">
        <f t="shared" si="3"/>
        <v>122.48</v>
      </c>
      <c r="T6" s="35">
        <f t="shared" si="3"/>
        <v>120.71</v>
      </c>
      <c r="U6" s="35">
        <f t="shared" si="3"/>
        <v>6823</v>
      </c>
      <c r="V6" s="35">
        <f t="shared" si="3"/>
        <v>5.6</v>
      </c>
      <c r="W6" s="35">
        <f t="shared" si="3"/>
        <v>1218.3900000000001</v>
      </c>
      <c r="X6" s="36">
        <f>IF(X7="",NA(),X7)</f>
        <v>124.04</v>
      </c>
      <c r="Y6" s="36">
        <f t="shared" ref="Y6:AG6" si="4">IF(Y7="",NA(),Y7)</f>
        <v>113.43</v>
      </c>
      <c r="Z6" s="36">
        <f t="shared" si="4"/>
        <v>120.88</v>
      </c>
      <c r="AA6" s="36">
        <f t="shared" si="4"/>
        <v>119.83</v>
      </c>
      <c r="AB6" s="36">
        <f t="shared" si="4"/>
        <v>123.81</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3912.96</v>
      </c>
      <c r="AU6" s="36">
        <f t="shared" ref="AU6:BC6" si="6">IF(AU7="",NA(),AU7)</f>
        <v>8177.1</v>
      </c>
      <c r="AV6" s="36">
        <f t="shared" si="6"/>
        <v>525.61</v>
      </c>
      <c r="AW6" s="36">
        <f t="shared" si="6"/>
        <v>501.35</v>
      </c>
      <c r="AX6" s="36">
        <f t="shared" si="6"/>
        <v>454.81</v>
      </c>
      <c r="AY6" s="36">
        <f t="shared" si="6"/>
        <v>1002.64</v>
      </c>
      <c r="AZ6" s="36">
        <f t="shared" si="6"/>
        <v>1164.51</v>
      </c>
      <c r="BA6" s="36">
        <f t="shared" si="6"/>
        <v>434.72</v>
      </c>
      <c r="BB6" s="36">
        <f t="shared" si="6"/>
        <v>416.14</v>
      </c>
      <c r="BC6" s="36">
        <f t="shared" si="6"/>
        <v>371.89</v>
      </c>
      <c r="BD6" s="35" t="str">
        <f>IF(BD7="","",IF(BD7="-","【-】","【"&amp;SUBSTITUTE(TEXT(BD7,"#,##0.00"),"-","△")&amp;"】"))</f>
        <v>【262.87】</v>
      </c>
      <c r="BE6" s="36">
        <f>IF(BE7="",NA(),BE7)</f>
        <v>714.69</v>
      </c>
      <c r="BF6" s="36">
        <f t="shared" ref="BF6:BN6" si="7">IF(BF7="",NA(),BF7)</f>
        <v>684.97</v>
      </c>
      <c r="BG6" s="36">
        <f t="shared" si="7"/>
        <v>694.27</v>
      </c>
      <c r="BH6" s="36">
        <f t="shared" si="7"/>
        <v>663.67</v>
      </c>
      <c r="BI6" s="36">
        <f t="shared" si="7"/>
        <v>706.75</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118.96</v>
      </c>
      <c r="BQ6" s="36">
        <f t="shared" ref="BQ6:BY6" si="8">IF(BQ7="",NA(),BQ7)</f>
        <v>111.27</v>
      </c>
      <c r="BR6" s="36">
        <f t="shared" si="8"/>
        <v>118.96</v>
      </c>
      <c r="BS6" s="36">
        <f t="shared" si="8"/>
        <v>118.45</v>
      </c>
      <c r="BT6" s="36">
        <f t="shared" si="8"/>
        <v>120.87</v>
      </c>
      <c r="BU6" s="36">
        <f t="shared" si="8"/>
        <v>90.69</v>
      </c>
      <c r="BV6" s="36">
        <f t="shared" si="8"/>
        <v>90.64</v>
      </c>
      <c r="BW6" s="36">
        <f t="shared" si="8"/>
        <v>93.66</v>
      </c>
      <c r="BX6" s="36">
        <f t="shared" si="8"/>
        <v>92.76</v>
      </c>
      <c r="BY6" s="36">
        <f t="shared" si="8"/>
        <v>93.28</v>
      </c>
      <c r="BZ6" s="35" t="str">
        <f>IF(BZ7="","",IF(BZ7="-","【-】","【"&amp;SUBSTITUTE(TEXT(BZ7,"#,##0.00"),"-","△")&amp;"】"))</f>
        <v>【105.59】</v>
      </c>
      <c r="CA6" s="36">
        <f>IF(CA7="",NA(),CA7)</f>
        <v>125.92</v>
      </c>
      <c r="CB6" s="36">
        <f t="shared" ref="CB6:CJ6" si="9">IF(CB7="",NA(),CB7)</f>
        <v>134.72999999999999</v>
      </c>
      <c r="CC6" s="36">
        <f t="shared" si="9"/>
        <v>126.47</v>
      </c>
      <c r="CD6" s="36">
        <f t="shared" si="9"/>
        <v>126.98</v>
      </c>
      <c r="CE6" s="36">
        <f t="shared" si="9"/>
        <v>124.71</v>
      </c>
      <c r="CF6" s="36">
        <f t="shared" si="9"/>
        <v>211.08</v>
      </c>
      <c r="CG6" s="36">
        <f t="shared" si="9"/>
        <v>213.52</v>
      </c>
      <c r="CH6" s="36">
        <f t="shared" si="9"/>
        <v>208.21</v>
      </c>
      <c r="CI6" s="36">
        <f t="shared" si="9"/>
        <v>208.67</v>
      </c>
      <c r="CJ6" s="36">
        <f t="shared" si="9"/>
        <v>208.29</v>
      </c>
      <c r="CK6" s="35" t="str">
        <f>IF(CK7="","",IF(CK7="-","【-】","【"&amp;SUBSTITUTE(TEXT(CK7,"#,##0.00"),"-","△")&amp;"】"))</f>
        <v>【163.27】</v>
      </c>
      <c r="CL6" s="36">
        <f>IF(CL7="",NA(),CL7)</f>
        <v>68.89</v>
      </c>
      <c r="CM6" s="36">
        <f t="shared" ref="CM6:CU6" si="10">IF(CM7="",NA(),CM7)</f>
        <v>69.05</v>
      </c>
      <c r="CN6" s="36">
        <f t="shared" si="10"/>
        <v>69.39</v>
      </c>
      <c r="CO6" s="36">
        <f t="shared" si="10"/>
        <v>69.989999999999995</v>
      </c>
      <c r="CP6" s="36">
        <f t="shared" si="10"/>
        <v>70.11</v>
      </c>
      <c r="CQ6" s="36">
        <f t="shared" si="10"/>
        <v>49.69</v>
      </c>
      <c r="CR6" s="36">
        <f t="shared" si="10"/>
        <v>49.77</v>
      </c>
      <c r="CS6" s="36">
        <f t="shared" si="10"/>
        <v>49.22</v>
      </c>
      <c r="CT6" s="36">
        <f t="shared" si="10"/>
        <v>49.08</v>
      </c>
      <c r="CU6" s="36">
        <f t="shared" si="10"/>
        <v>49.32</v>
      </c>
      <c r="CV6" s="35" t="str">
        <f>IF(CV7="","",IF(CV7="-","【-】","【"&amp;SUBSTITUTE(TEXT(CV7,"#,##0.00"),"-","△")&amp;"】"))</f>
        <v>【59.94】</v>
      </c>
      <c r="CW6" s="36">
        <f>IF(CW7="",NA(),CW7)</f>
        <v>83.42</v>
      </c>
      <c r="CX6" s="36">
        <f t="shared" ref="CX6:DF6" si="11">IF(CX7="",NA(),CX7)</f>
        <v>84.1</v>
      </c>
      <c r="CY6" s="36">
        <f t="shared" si="11"/>
        <v>81.52</v>
      </c>
      <c r="CZ6" s="36">
        <f t="shared" si="11"/>
        <v>81.12</v>
      </c>
      <c r="DA6" s="36">
        <f t="shared" si="11"/>
        <v>80.17</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42.01</v>
      </c>
      <c r="DI6" s="36">
        <f t="shared" ref="DI6:DQ6" si="12">IF(DI7="",NA(),DI7)</f>
        <v>49.04</v>
      </c>
      <c r="DJ6" s="36">
        <f t="shared" si="12"/>
        <v>50.63</v>
      </c>
      <c r="DK6" s="36">
        <f t="shared" si="12"/>
        <v>52.75</v>
      </c>
      <c r="DL6" s="36">
        <f t="shared" si="12"/>
        <v>52</v>
      </c>
      <c r="DM6" s="36">
        <f t="shared" si="12"/>
        <v>35.18</v>
      </c>
      <c r="DN6" s="36">
        <f t="shared" si="12"/>
        <v>36.43</v>
      </c>
      <c r="DO6" s="36">
        <f t="shared" si="12"/>
        <v>46.12</v>
      </c>
      <c r="DP6" s="36">
        <f t="shared" si="12"/>
        <v>47.44</v>
      </c>
      <c r="DQ6" s="36">
        <f t="shared" si="12"/>
        <v>48.3</v>
      </c>
      <c r="DR6" s="35" t="str">
        <f>IF(DR7="","",IF(DR7="-","【-】","【"&amp;SUBSTITUTE(TEXT(DR7,"#,##0.00"),"-","△")&amp;"】"))</f>
        <v>【47.91】</v>
      </c>
      <c r="DS6" s="36">
        <f>IF(DS7="",NA(),DS7)</f>
        <v>25.08</v>
      </c>
      <c r="DT6" s="36">
        <f t="shared" ref="DT6:EB6" si="13">IF(DT7="",NA(),DT7)</f>
        <v>24.24</v>
      </c>
      <c r="DU6" s="36">
        <f t="shared" si="13"/>
        <v>22.36</v>
      </c>
      <c r="DV6" s="36">
        <f t="shared" si="13"/>
        <v>23.93</v>
      </c>
      <c r="DW6" s="36">
        <f t="shared" si="13"/>
        <v>22.13</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0.97</v>
      </c>
      <c r="EE6" s="36">
        <f t="shared" ref="EE6:EM6" si="14">IF(EE7="",NA(),EE7)</f>
        <v>0.89</v>
      </c>
      <c r="EF6" s="36">
        <f t="shared" si="14"/>
        <v>1.21</v>
      </c>
      <c r="EG6" s="36">
        <f t="shared" si="14"/>
        <v>0.99</v>
      </c>
      <c r="EH6" s="36">
        <f t="shared" si="14"/>
        <v>1.53</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364894</v>
      </c>
      <c r="D7" s="38">
        <v>46</v>
      </c>
      <c r="E7" s="38">
        <v>1</v>
      </c>
      <c r="F7" s="38">
        <v>0</v>
      </c>
      <c r="G7" s="38">
        <v>1</v>
      </c>
      <c r="H7" s="38" t="s">
        <v>105</v>
      </c>
      <c r="I7" s="38" t="s">
        <v>106</v>
      </c>
      <c r="J7" s="38" t="s">
        <v>107</v>
      </c>
      <c r="K7" s="38" t="s">
        <v>108</v>
      </c>
      <c r="L7" s="38" t="s">
        <v>109</v>
      </c>
      <c r="M7" s="38"/>
      <c r="N7" s="39" t="s">
        <v>110</v>
      </c>
      <c r="O7" s="39">
        <v>30.68</v>
      </c>
      <c r="P7" s="39">
        <v>46.45</v>
      </c>
      <c r="Q7" s="39">
        <v>2910</v>
      </c>
      <c r="R7" s="39">
        <v>14784</v>
      </c>
      <c r="S7" s="39">
        <v>122.48</v>
      </c>
      <c r="T7" s="39">
        <v>120.71</v>
      </c>
      <c r="U7" s="39">
        <v>6823</v>
      </c>
      <c r="V7" s="39">
        <v>5.6</v>
      </c>
      <c r="W7" s="39">
        <v>1218.3900000000001</v>
      </c>
      <c r="X7" s="39">
        <v>124.04</v>
      </c>
      <c r="Y7" s="39">
        <v>113.43</v>
      </c>
      <c r="Z7" s="39">
        <v>120.88</v>
      </c>
      <c r="AA7" s="39">
        <v>119.83</v>
      </c>
      <c r="AB7" s="39">
        <v>123.81</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3912.96</v>
      </c>
      <c r="AU7" s="39">
        <v>8177.1</v>
      </c>
      <c r="AV7" s="39">
        <v>525.61</v>
      </c>
      <c r="AW7" s="39">
        <v>501.35</v>
      </c>
      <c r="AX7" s="39">
        <v>454.81</v>
      </c>
      <c r="AY7" s="39">
        <v>1002.64</v>
      </c>
      <c r="AZ7" s="39">
        <v>1164.51</v>
      </c>
      <c r="BA7" s="39">
        <v>434.72</v>
      </c>
      <c r="BB7" s="39">
        <v>416.14</v>
      </c>
      <c r="BC7" s="39">
        <v>371.89</v>
      </c>
      <c r="BD7" s="39">
        <v>262.87</v>
      </c>
      <c r="BE7" s="39">
        <v>714.69</v>
      </c>
      <c r="BF7" s="39">
        <v>684.97</v>
      </c>
      <c r="BG7" s="39">
        <v>694.27</v>
      </c>
      <c r="BH7" s="39">
        <v>663.67</v>
      </c>
      <c r="BI7" s="39">
        <v>706.75</v>
      </c>
      <c r="BJ7" s="39">
        <v>520.29999999999995</v>
      </c>
      <c r="BK7" s="39">
        <v>498.27</v>
      </c>
      <c r="BL7" s="39">
        <v>495.76</v>
      </c>
      <c r="BM7" s="39">
        <v>487.22</v>
      </c>
      <c r="BN7" s="39">
        <v>483.11</v>
      </c>
      <c r="BO7" s="39">
        <v>270.87</v>
      </c>
      <c r="BP7" s="39">
        <v>118.96</v>
      </c>
      <c r="BQ7" s="39">
        <v>111.27</v>
      </c>
      <c r="BR7" s="39">
        <v>118.96</v>
      </c>
      <c r="BS7" s="39">
        <v>118.45</v>
      </c>
      <c r="BT7" s="39">
        <v>120.87</v>
      </c>
      <c r="BU7" s="39">
        <v>90.69</v>
      </c>
      <c r="BV7" s="39">
        <v>90.64</v>
      </c>
      <c r="BW7" s="39">
        <v>93.66</v>
      </c>
      <c r="BX7" s="39">
        <v>92.76</v>
      </c>
      <c r="BY7" s="39">
        <v>93.28</v>
      </c>
      <c r="BZ7" s="39">
        <v>105.59</v>
      </c>
      <c r="CA7" s="39">
        <v>125.92</v>
      </c>
      <c r="CB7" s="39">
        <v>134.72999999999999</v>
      </c>
      <c r="CC7" s="39">
        <v>126.47</v>
      </c>
      <c r="CD7" s="39">
        <v>126.98</v>
      </c>
      <c r="CE7" s="39">
        <v>124.71</v>
      </c>
      <c r="CF7" s="39">
        <v>211.08</v>
      </c>
      <c r="CG7" s="39">
        <v>213.52</v>
      </c>
      <c r="CH7" s="39">
        <v>208.21</v>
      </c>
      <c r="CI7" s="39">
        <v>208.67</v>
      </c>
      <c r="CJ7" s="39">
        <v>208.29</v>
      </c>
      <c r="CK7" s="39">
        <v>163.27000000000001</v>
      </c>
      <c r="CL7" s="39">
        <v>68.89</v>
      </c>
      <c r="CM7" s="39">
        <v>69.05</v>
      </c>
      <c r="CN7" s="39">
        <v>69.39</v>
      </c>
      <c r="CO7" s="39">
        <v>69.989999999999995</v>
      </c>
      <c r="CP7" s="39">
        <v>70.11</v>
      </c>
      <c r="CQ7" s="39">
        <v>49.69</v>
      </c>
      <c r="CR7" s="39">
        <v>49.77</v>
      </c>
      <c r="CS7" s="39">
        <v>49.22</v>
      </c>
      <c r="CT7" s="39">
        <v>49.08</v>
      </c>
      <c r="CU7" s="39">
        <v>49.32</v>
      </c>
      <c r="CV7" s="39">
        <v>59.94</v>
      </c>
      <c r="CW7" s="39">
        <v>83.42</v>
      </c>
      <c r="CX7" s="39">
        <v>84.1</v>
      </c>
      <c r="CY7" s="39">
        <v>81.52</v>
      </c>
      <c r="CZ7" s="39">
        <v>81.12</v>
      </c>
      <c r="DA7" s="39">
        <v>80.17</v>
      </c>
      <c r="DB7" s="39">
        <v>80.010000000000005</v>
      </c>
      <c r="DC7" s="39">
        <v>79.98</v>
      </c>
      <c r="DD7" s="39">
        <v>79.48</v>
      </c>
      <c r="DE7" s="39">
        <v>79.3</v>
      </c>
      <c r="DF7" s="39">
        <v>79.34</v>
      </c>
      <c r="DG7" s="39">
        <v>90.22</v>
      </c>
      <c r="DH7" s="39">
        <v>42.01</v>
      </c>
      <c r="DI7" s="39">
        <v>49.04</v>
      </c>
      <c r="DJ7" s="39">
        <v>50.63</v>
      </c>
      <c r="DK7" s="39">
        <v>52.75</v>
      </c>
      <c r="DL7" s="39">
        <v>52</v>
      </c>
      <c r="DM7" s="39">
        <v>35.18</v>
      </c>
      <c r="DN7" s="39">
        <v>36.43</v>
      </c>
      <c r="DO7" s="39">
        <v>46.12</v>
      </c>
      <c r="DP7" s="39">
        <v>47.44</v>
      </c>
      <c r="DQ7" s="39">
        <v>48.3</v>
      </c>
      <c r="DR7" s="39">
        <v>47.91</v>
      </c>
      <c r="DS7" s="39">
        <v>25.08</v>
      </c>
      <c r="DT7" s="39">
        <v>24.24</v>
      </c>
      <c r="DU7" s="39">
        <v>22.36</v>
      </c>
      <c r="DV7" s="39">
        <v>23.93</v>
      </c>
      <c r="DW7" s="39">
        <v>22.13</v>
      </c>
      <c r="DX7" s="39">
        <v>8.41</v>
      </c>
      <c r="DY7" s="39">
        <v>8.7200000000000006</v>
      </c>
      <c r="DZ7" s="39">
        <v>9.86</v>
      </c>
      <c r="EA7" s="39">
        <v>11.16</v>
      </c>
      <c r="EB7" s="39">
        <v>12.43</v>
      </c>
      <c r="EC7" s="39">
        <v>15</v>
      </c>
      <c r="ED7" s="39">
        <v>0.97</v>
      </c>
      <c r="EE7" s="39">
        <v>0.89</v>
      </c>
      <c r="EF7" s="39">
        <v>1.21</v>
      </c>
      <c r="EG7" s="39">
        <v>0.99</v>
      </c>
      <c r="EH7" s="39">
        <v>1.53</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立花 照代</cp:lastModifiedBy>
  <cp:lastPrinted>2018-01-29T05:41:47Z</cp:lastPrinted>
  <dcterms:created xsi:type="dcterms:W3CDTF">2017-12-25T01:35:11Z</dcterms:created>
  <dcterms:modified xsi:type="dcterms:W3CDTF">2018-01-29T06:09:38Z</dcterms:modified>
  <cp:category/>
</cp:coreProperties>
</file>