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P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<sst xmlns="http://schemas.openxmlformats.org/spreadsheetml/2006/main" count="232" uniqueCount="120">
  <si>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</si>
  <si>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</si>
  <si>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</si>
  <si>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</si>
  <si>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</si>
  <si>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</si>
  <si>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</si>
  <si>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</si>
  <si>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</si>
  <si>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</si>
  <si>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</si>
  <si>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</si>
  <si>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</si>
  <si>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</si>
  <si>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</si>
  <si>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</si>
  <si>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</si>
  <si>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</si>
  <si>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</si>
  <si>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</si>
  <si>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</si>
  <si>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</si>
  <si>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</si>
  <si>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</si>
  <si>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</si>
  <si>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</si>
  <si>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</si>
  <si>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</si>
  <si>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</si>
  <si>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</si>
  <si>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</si>
  <si>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</si>
  <si>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</si>
  <si>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</si>
  <si>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</si>
  <si>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</si>
  <si>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</si>
  <si>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</si>
  <si>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</si>
  <si>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</si>
  <si>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</si>
  <si>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</si>
  <si>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</si>
  <si>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</si>
  <si>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</si>
  <si>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</si>
  <si>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</si>
  <si>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</si>
  <si>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</si>
  <si>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</si>
  <si>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</si>
  <si>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</si>
  <si>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</si>
  <si>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</si>
  <si>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</si>
  <si>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</si>
  <si>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</si>
  <si>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</si>
  <si>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</si>
  <si>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</si>
  <si>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</si>
  <si>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</si>
  <si>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</si>
  <si>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</si>
  <si>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</si>
  <si>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</si>
  <si>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</si>
  <si>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</si>
  <si>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</si>
  <si>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</si>
  <si>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</si>
  <si>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</si>
  <si>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</si>
  <si>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</si>
  <si>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</si>
  <si>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</si>
  <si>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</si>
  <si>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</si>
  <si>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</si>
  <si>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</si>
  <si>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</si>
  <si>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</si>
  <si>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</si>
  <si>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</si>
  <si>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</si>
  <si>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</si>
  <si>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</si>
  <si>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</si>
  <si>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</si>
  <si>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</si>
  <si>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</si>
  <si>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</si>
  <si>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</si>
  <si>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</si>
  <si>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</si>
  <si>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</si>
  <si>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</si>
  <si>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</si>
  <si>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</si>
  <si>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</si>
  <si>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</si>
  <si>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</si>
  <si>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</si>
  <si>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</si>
  <si>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</si>
  <si>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藍住町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</si>
  <si>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</si>
  <si>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</si>
  <si>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</si>
  <si>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</si>
  <si>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</si>
  <si>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</si>
  <si>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</si>
  <si>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</si>
  <si>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</si>
  <si>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</si>
  <si>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経営は良好であるが、今後増加する老朽管の布設替えや、浄水場施設の更新等について費用増が見込まれる。
　一部施設の更新計画とともに、平成２９年度中に策定予定の経営戦略に基づき、さらに効率的な給水と、健全な経営の維持が必要であると考える。
　</t>
    <rPh sb="1" eb="3">
      <t>ケイエイ</t>
    </rPh>
    <rPh sb="4" eb="6">
      <t>リョウコウ</t>
    </rPh>
    <rPh sb="11" eb="13">
      <t>コンゴ</t>
    </rPh>
    <rPh sb="13" eb="15">
      <t>ゾウカ</t>
    </rPh>
    <rPh sb="17" eb="19">
      <t>ロウキュウ</t>
    </rPh>
    <rPh sb="19" eb="20">
      <t>カン</t>
    </rPh>
    <rPh sb="21" eb="23">
      <t>フセツ</t>
    </rPh>
    <rPh sb="23" eb="24">
      <t>カ</t>
    </rPh>
    <rPh sb="27" eb="30">
      <t>ジョウスイジョウ</t>
    </rPh>
    <rPh sb="30" eb="32">
      <t>シセツ</t>
    </rPh>
    <rPh sb="33" eb="36">
      <t>コウシントウ</t>
    </rPh>
    <rPh sb="40" eb="42">
      <t>ヒヨウ</t>
    </rPh>
    <rPh sb="42" eb="43">
      <t>ゾウ</t>
    </rPh>
    <rPh sb="44" eb="46">
      <t>ミコ</t>
    </rPh>
    <rPh sb="52" eb="54">
      <t>イチブ</t>
    </rPh>
    <rPh sb="54" eb="56">
      <t>シセツ</t>
    </rPh>
    <rPh sb="57" eb="59">
      <t>コウシン</t>
    </rPh>
    <rPh sb="59" eb="61">
      <t>ケイカク</t>
    </rPh>
    <rPh sb="66" eb="68">
      <t>ヘイセイ</t>
    </rPh>
    <rPh sb="70" eb="72">
      <t>ネンド</t>
    </rPh>
    <rPh sb="72" eb="73">
      <t>チュウ</t>
    </rPh>
    <rPh sb="74" eb="76">
      <t>サクテイ</t>
    </rPh>
    <rPh sb="76" eb="78">
      <t>ヨテイ</t>
    </rPh>
    <rPh sb="79" eb="81">
      <t>ケイエイ</t>
    </rPh>
    <rPh sb="81" eb="83">
      <t>センリャク</t>
    </rPh>
    <rPh sb="84" eb="85">
      <t>モト</t>
    </rPh>
    <rPh sb="91" eb="94">
      <t>コウリツテキ</t>
    </rPh>
    <rPh sb="95" eb="97">
      <t>キュウスイ</t>
    </rPh>
    <rPh sb="99" eb="101">
      <t>ケンゼン</t>
    </rPh>
    <rPh sb="102" eb="104">
      <t>ケイエイ</t>
    </rPh>
    <rPh sb="105" eb="107">
      <t>イジ</t>
    </rPh>
    <rPh sb="108" eb="110">
      <t>ヒツヨウ</t>
    </rPh>
    <rPh sb="114" eb="115">
      <t>カンガ</t>
    </rPh>
    <phoneticPr fontId="4"/>
  </si>
  <si>
    <t>　いずれの指標についても、類似団体と比較し良好な数値で推移しており、健全経営で効率的な運営ができている。</t>
    <rPh sb="5" eb="7">
      <t>シヒョウ</t>
    </rPh>
    <rPh sb="13" eb="15">
      <t>ルイジ</t>
    </rPh>
    <rPh sb="15" eb="17">
      <t>ダンタイ</t>
    </rPh>
    <rPh sb="18" eb="20">
      <t>ヒカク</t>
    </rPh>
    <rPh sb="21" eb="23">
      <t>リョウコウ</t>
    </rPh>
    <rPh sb="24" eb="26">
      <t>スウチ</t>
    </rPh>
    <rPh sb="27" eb="29">
      <t>スイイ</t>
    </rPh>
    <rPh sb="34" eb="36">
      <t>ケンゼン</t>
    </rPh>
    <rPh sb="36" eb="38">
      <t>ケイエイ</t>
    </rPh>
    <rPh sb="39" eb="41">
      <t>コウリツ</t>
    </rPh>
    <rPh sb="41" eb="42">
      <t>テキ</t>
    </rPh>
    <rPh sb="43" eb="45">
      <t>ウンエイ</t>
    </rPh>
    <phoneticPr fontId="4"/>
  </si>
  <si>
    <t>　減価償却率は平均的な数値であるが、管路更新率については小さい値となっている。
　配水管路については、最も年数が経過した箇所より計画的に耐震管に布設替えを行っている。
　平成２９年度に、浄水場施設の一部旧施設と管路の更新計画を策定しており、それに基づき計画的・効率的に改修していく必要がある。</t>
    <rPh sb="1" eb="3">
      <t>ゲンカ</t>
    </rPh>
    <rPh sb="3" eb="5">
      <t>ショウキャク</t>
    </rPh>
    <rPh sb="5" eb="6">
      <t>リツ</t>
    </rPh>
    <rPh sb="7" eb="10">
      <t>ヘイキンテキ</t>
    </rPh>
    <rPh sb="11" eb="13">
      <t>スウチ</t>
    </rPh>
    <rPh sb="18" eb="20">
      <t>カンロ</t>
    </rPh>
    <rPh sb="20" eb="22">
      <t>コウシン</t>
    </rPh>
    <rPh sb="22" eb="23">
      <t>リツ</t>
    </rPh>
    <rPh sb="28" eb="29">
      <t>チイ</t>
    </rPh>
    <rPh sb="31" eb="32">
      <t>アタイ</t>
    </rPh>
    <rPh sb="41" eb="44">
      <t>ハイスイカン</t>
    </rPh>
    <rPh sb="44" eb="45">
      <t>ロ</t>
    </rPh>
    <rPh sb="51" eb="52">
      <t>モット</t>
    </rPh>
    <rPh sb="53" eb="55">
      <t>ネンスウ</t>
    </rPh>
    <rPh sb="56" eb="58">
      <t>ケイカ</t>
    </rPh>
    <rPh sb="60" eb="62">
      <t>カショ</t>
    </rPh>
    <rPh sb="64" eb="67">
      <t>ケイカクテキ</t>
    </rPh>
    <rPh sb="68" eb="70">
      <t>タイシン</t>
    </rPh>
    <rPh sb="70" eb="71">
      <t>カン</t>
    </rPh>
    <rPh sb="72" eb="74">
      <t>フセツ</t>
    </rPh>
    <rPh sb="74" eb="75">
      <t>カ</t>
    </rPh>
    <rPh sb="77" eb="78">
      <t>オコナ</t>
    </rPh>
    <rPh sb="85" eb="87">
      <t>ヘイセイ</t>
    </rPh>
    <rPh sb="89" eb="91">
      <t>ネンド</t>
    </rPh>
    <rPh sb="99" eb="101">
      <t>イチブ</t>
    </rPh>
    <rPh sb="101" eb="102">
      <t>キュウ</t>
    </rPh>
    <rPh sb="102" eb="104">
      <t>シセツ</t>
    </rPh>
    <rPh sb="105" eb="107">
      <t>カンロ</t>
    </rPh>
    <rPh sb="108" eb="110">
      <t>コウシン</t>
    </rPh>
    <rPh sb="110" eb="112">
      <t>ケイカク</t>
    </rPh>
    <rPh sb="113" eb="115">
      <t>サクテイ</t>
    </rPh>
    <rPh sb="123" eb="124">
      <t>モト</t>
    </rPh>
    <rPh sb="126" eb="129">
      <t>ケイカクテキ</t>
    </rPh>
    <rPh sb="130" eb="133">
      <t>コウリツテキ</t>
    </rPh>
    <rPh sb="134" eb="136">
      <t>カイシュウ</t>
    </rPh>
    <rPh sb="140" eb="14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</si>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</sst>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0.53</c:v>
                </c:pt>
                <c:pt idx="1">
                  <c:v>1.1200000000000001</c:v>
                </c:pt>
                <c:pt idx="2">
                  <c:v>0.21</c:v>
                </c:pt>
                <c:pt idx="3" formatCode="#,##0.00;&quot;△&quot;#,##0.00">
                  <c:v>0</c:v>
                </c:pt>
                <c:pt idx="4" formatCode="#,##0.00;&quot;△&quot;#,##0.00">
                  <c:v>0</c:v>
                </c:pt>
              </c:numCache>
            </c:numRef>
          </c:val>
        </c:ser>
        <c:dLbls>
          <c:showLegendKey val="0"/>
          <c:showVal val="0"/>
          <c:showCatName val="0"/>
          <c:showSerName val="0"/>
          <c:showPercent val="0"/>
          <c:showBubbleSize val="0"/>
        </c:dLbls>
        <c:gapWidth val="150"/>
        <c:axId val="-1274255488"/>
        <c:axId val="-113636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274255488"/>
        <c:axId val="-1136365392"/>
      </c:lineChart>
      <c:dateAx>
        <c:axId val="-1274255488"/>
        <c:scaling>
          <c:orientation val="minMax"/>
        </c:scaling>
        <c:delete val="1"/>
        <c:axPos val="b"/>
        <c:numFmt formatCode="ge" sourceLinked="1"/>
        <c:majorTickMark val="none"/>
        <c:minorTickMark val="none"/>
        <c:tickLblPos val="none"/>
        <c:crossAx val="-1136365392"/>
        <c:crosses val="autoZero"/>
        <c:auto val="1"/>
        <c:lblOffset val="100"/>
        <c:baseTimeUnit val="years"/>
      </c:dateAx>
      <c:valAx>
        <c:axId val="-113636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2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63.51</c:v>
                </c:pt>
                <c:pt idx="1">
                  <c:v>61.63</c:v>
                </c:pt>
                <c:pt idx="2">
                  <c:v>61.79</c:v>
                </c:pt>
                <c:pt idx="3">
                  <c:v>61.9</c:v>
                </c:pt>
                <c:pt idx="4">
                  <c:v>62.78</c:v>
                </c:pt>
              </c:numCache>
            </c:numRef>
          </c:val>
        </c:ser>
        <c:dLbls>
          <c:showLegendKey val="0"/>
          <c:showVal val="0"/>
          <c:showCatName val="0"/>
          <c:showSerName val="0"/>
          <c:showPercent val="0"/>
          <c:showBubbleSize val="0"/>
        </c:dLbls>
        <c:gapWidth val="150"/>
        <c:axId val="-1135875728"/>
        <c:axId val="-113587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135875728"/>
        <c:axId val="-1135872464"/>
      </c:lineChart>
      <c:dateAx>
        <c:axId val="-1135875728"/>
        <c:scaling>
          <c:orientation val="minMax"/>
        </c:scaling>
        <c:delete val="1"/>
        <c:axPos val="b"/>
        <c:numFmt formatCode="ge" sourceLinked="1"/>
        <c:majorTickMark val="none"/>
        <c:minorTickMark val="none"/>
        <c:tickLblPos val="none"/>
        <c:crossAx val="-1135872464"/>
        <c:crosses val="autoZero"/>
        <c:auto val="1"/>
        <c:lblOffset val="100"/>
        <c:baseTimeUnit val="years"/>
      </c:dateAx>
      <c:valAx>
        <c:axId val="-113587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7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91.11</c:v>
                </c:pt>
                <c:pt idx="1">
                  <c:v>91.5</c:v>
                </c:pt>
                <c:pt idx="2">
                  <c:v>89.69</c:v>
                </c:pt>
                <c:pt idx="3">
                  <c:v>89.69</c:v>
                </c:pt>
                <c:pt idx="4">
                  <c:v>90.08</c:v>
                </c:pt>
              </c:numCache>
            </c:numRef>
          </c:val>
        </c:ser>
        <c:dLbls>
          <c:showLegendKey val="0"/>
          <c:showVal val="0"/>
          <c:showCatName val="0"/>
          <c:showSerName val="0"/>
          <c:showPercent val="0"/>
          <c:showBubbleSize val="0"/>
        </c:dLbls>
        <c:gapWidth val="150"/>
        <c:axId val="-1135871376"/>
        <c:axId val="-11358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135871376"/>
        <c:axId val="-1135879536"/>
      </c:lineChart>
      <c:dateAx>
        <c:axId val="-1135871376"/>
        <c:scaling>
          <c:orientation val="minMax"/>
        </c:scaling>
        <c:delete val="1"/>
        <c:axPos val="b"/>
        <c:numFmt formatCode="ge" sourceLinked="1"/>
        <c:majorTickMark val="none"/>
        <c:minorTickMark val="none"/>
        <c:tickLblPos val="none"/>
        <c:crossAx val="-1135879536"/>
        <c:crosses val="autoZero"/>
        <c:auto val="1"/>
        <c:lblOffset val="100"/>
        <c:baseTimeUnit val="years"/>
      </c:dateAx>
      <c:valAx>
        <c:axId val="-11358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7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123.17</c:v>
                </c:pt>
                <c:pt idx="1">
                  <c:v>133.22999999999999</c:v>
                </c:pt>
                <c:pt idx="2">
                  <c:v>127.74</c:v>
                </c:pt>
                <c:pt idx="3">
                  <c:v>135.25</c:v>
                </c:pt>
                <c:pt idx="4">
                  <c:v>130.12</c:v>
                </c:pt>
              </c:numCache>
            </c:numRef>
          </c:val>
        </c:ser>
        <c:dLbls>
          <c:showLegendKey val="0"/>
          <c:showVal val="0"/>
          <c:showCatName val="0"/>
          <c:showSerName val="0"/>
          <c:showPercent val="0"/>
          <c:showBubbleSize val="0"/>
        </c:dLbls>
        <c:gapWidth val="150"/>
        <c:axId val="-1136374096"/>
        <c:axId val="-113637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136374096"/>
        <c:axId val="-1136376272"/>
      </c:lineChart>
      <c:dateAx>
        <c:axId val="-1136374096"/>
        <c:scaling>
          <c:orientation val="minMax"/>
        </c:scaling>
        <c:delete val="1"/>
        <c:axPos val="b"/>
        <c:numFmt formatCode="ge" sourceLinked="1"/>
        <c:majorTickMark val="none"/>
        <c:minorTickMark val="none"/>
        <c:tickLblPos val="none"/>
        <c:crossAx val="-1136376272"/>
        <c:crosses val="autoZero"/>
        <c:auto val="1"/>
        <c:lblOffset val="100"/>
        <c:baseTimeUnit val="years"/>
      </c:dateAx>
      <c:valAx>
        <c:axId val="-113637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3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45.98</c:v>
                </c:pt>
                <c:pt idx="1">
                  <c:v>41.94</c:v>
                </c:pt>
                <c:pt idx="2">
                  <c:v>43.27</c:v>
                </c:pt>
                <c:pt idx="3">
                  <c:v>44.86</c:v>
                </c:pt>
                <c:pt idx="4">
                  <c:v>46.26</c:v>
                </c:pt>
              </c:numCache>
            </c:numRef>
          </c:val>
        </c:ser>
        <c:dLbls>
          <c:showLegendKey val="0"/>
          <c:showVal val="0"/>
          <c:showCatName val="0"/>
          <c:showSerName val="0"/>
          <c:showPercent val="0"/>
          <c:showBubbleSize val="0"/>
        </c:dLbls>
        <c:gapWidth val="150"/>
        <c:axId val="-1136365936"/>
        <c:axId val="-113636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136365936"/>
        <c:axId val="-1136367024"/>
      </c:lineChart>
      <c:dateAx>
        <c:axId val="-1136365936"/>
        <c:scaling>
          <c:orientation val="minMax"/>
        </c:scaling>
        <c:delete val="1"/>
        <c:axPos val="b"/>
        <c:numFmt formatCode="ge" sourceLinked="1"/>
        <c:majorTickMark val="none"/>
        <c:minorTickMark val="none"/>
        <c:tickLblPos val="none"/>
        <c:crossAx val="-1136367024"/>
        <c:crosses val="autoZero"/>
        <c:auto val="1"/>
        <c:lblOffset val="100"/>
        <c:baseTimeUnit val="years"/>
      </c:dateAx>
      <c:valAx>
        <c:axId val="-113636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6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6374640"/>
        <c:axId val="-113637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136374640"/>
        <c:axId val="-1136370832"/>
      </c:lineChart>
      <c:dateAx>
        <c:axId val="-1136374640"/>
        <c:scaling>
          <c:orientation val="minMax"/>
        </c:scaling>
        <c:delete val="1"/>
        <c:axPos val="b"/>
        <c:numFmt formatCode="ge" sourceLinked="1"/>
        <c:majorTickMark val="none"/>
        <c:minorTickMark val="none"/>
        <c:tickLblPos val="none"/>
        <c:crossAx val="-1136370832"/>
        <c:crosses val="autoZero"/>
        <c:auto val="1"/>
        <c:lblOffset val="100"/>
        <c:baseTimeUnit val="years"/>
      </c:dateAx>
      <c:valAx>
        <c:axId val="-11363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7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6371920"/>
        <c:axId val="-113636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136371920"/>
        <c:axId val="-1136369744"/>
      </c:lineChart>
      <c:dateAx>
        <c:axId val="-1136371920"/>
        <c:scaling>
          <c:orientation val="minMax"/>
        </c:scaling>
        <c:delete val="1"/>
        <c:axPos val="b"/>
        <c:numFmt formatCode="ge" sourceLinked="1"/>
        <c:majorTickMark val="none"/>
        <c:minorTickMark val="none"/>
        <c:tickLblPos val="none"/>
        <c:crossAx val="-1136369744"/>
        <c:crosses val="autoZero"/>
        <c:auto val="1"/>
        <c:lblOffset val="100"/>
        <c:baseTimeUnit val="years"/>
      </c:dateAx>
      <c:valAx>
        <c:axId val="-113636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37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2212.27</c:v>
                </c:pt>
                <c:pt idx="1">
                  <c:v>1574.66</c:v>
                </c:pt>
                <c:pt idx="2">
                  <c:v>748.59</c:v>
                </c:pt>
                <c:pt idx="3">
                  <c:v>840.3</c:v>
                </c:pt>
                <c:pt idx="4">
                  <c:v>1049.21</c:v>
                </c:pt>
              </c:numCache>
            </c:numRef>
          </c:val>
        </c:ser>
        <c:dLbls>
          <c:showLegendKey val="0"/>
          <c:showVal val="0"/>
          <c:showCatName val="0"/>
          <c:showSerName val="0"/>
          <c:showPercent val="0"/>
          <c:showBubbleSize val="0"/>
        </c:dLbls>
        <c:gapWidth val="150"/>
        <c:axId val="-1136367568"/>
        <c:axId val="-113636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136367568"/>
        <c:axId val="-1136364848"/>
      </c:lineChart>
      <c:dateAx>
        <c:axId val="-1136367568"/>
        <c:scaling>
          <c:orientation val="minMax"/>
        </c:scaling>
        <c:delete val="1"/>
        <c:axPos val="b"/>
        <c:numFmt formatCode="ge" sourceLinked="1"/>
        <c:majorTickMark val="none"/>
        <c:minorTickMark val="none"/>
        <c:tickLblPos val="none"/>
        <c:crossAx val="-1136364848"/>
        <c:crosses val="autoZero"/>
        <c:auto val="1"/>
        <c:lblOffset val="100"/>
        <c:baseTimeUnit val="years"/>
      </c:dateAx>
      <c:valAx>
        <c:axId val="-113636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36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116.88</c:v>
                </c:pt>
                <c:pt idx="1">
                  <c:v>111.85</c:v>
                </c:pt>
                <c:pt idx="2">
                  <c:v>108.76</c:v>
                </c:pt>
                <c:pt idx="3">
                  <c:v>101.33</c:v>
                </c:pt>
                <c:pt idx="4">
                  <c:v>92.58</c:v>
                </c:pt>
              </c:numCache>
            </c:numRef>
          </c:val>
        </c:ser>
        <c:dLbls>
          <c:showLegendKey val="0"/>
          <c:showVal val="0"/>
          <c:showCatName val="0"/>
          <c:showSerName val="0"/>
          <c:showPercent val="0"/>
          <c:showBubbleSize val="0"/>
        </c:dLbls>
        <c:gapWidth val="150"/>
        <c:axId val="-1135878448"/>
        <c:axId val="-113586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135878448"/>
        <c:axId val="-1135865936"/>
      </c:lineChart>
      <c:dateAx>
        <c:axId val="-1135878448"/>
        <c:scaling>
          <c:orientation val="minMax"/>
        </c:scaling>
        <c:delete val="1"/>
        <c:axPos val="b"/>
        <c:numFmt formatCode="ge" sourceLinked="1"/>
        <c:majorTickMark val="none"/>
        <c:minorTickMark val="none"/>
        <c:tickLblPos val="none"/>
        <c:crossAx val="-1135865936"/>
        <c:crosses val="autoZero"/>
        <c:auto val="1"/>
        <c:lblOffset val="100"/>
        <c:baseTimeUnit val="years"/>
      </c:dateAx>
      <c:valAx>
        <c:axId val="-113586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587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120.05</c:v>
                </c:pt>
                <c:pt idx="1">
                  <c:v>129.80000000000001</c:v>
                </c:pt>
                <c:pt idx="2">
                  <c:v>126.63</c:v>
                </c:pt>
                <c:pt idx="3">
                  <c:v>132.06</c:v>
                </c:pt>
                <c:pt idx="4">
                  <c:v>125.62</c:v>
                </c:pt>
              </c:numCache>
            </c:numRef>
          </c:val>
        </c:ser>
        <c:dLbls>
          <c:showLegendKey val="0"/>
          <c:showVal val="0"/>
          <c:showCatName val="0"/>
          <c:showSerName val="0"/>
          <c:showPercent val="0"/>
          <c:showBubbleSize val="0"/>
        </c:dLbls>
        <c:gapWidth val="150"/>
        <c:axId val="-1135875184"/>
        <c:axId val="-113586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135875184"/>
        <c:axId val="-1135868112"/>
      </c:lineChart>
      <c:dateAx>
        <c:axId val="-1135875184"/>
        <c:scaling>
          <c:orientation val="minMax"/>
        </c:scaling>
        <c:delete val="1"/>
        <c:axPos val="b"/>
        <c:numFmt formatCode="ge" sourceLinked="1"/>
        <c:majorTickMark val="none"/>
        <c:minorTickMark val="none"/>
        <c:tickLblPos val="none"/>
        <c:crossAx val="-1135868112"/>
        <c:crosses val="autoZero"/>
        <c:auto val="1"/>
        <c:lblOffset val="100"/>
        <c:baseTimeUnit val="years"/>
      </c:dateAx>
      <c:valAx>
        <c:axId val="-113586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7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87.22</c:v>
                </c:pt>
                <c:pt idx="1">
                  <c:v>81.709999999999994</c:v>
                </c:pt>
                <c:pt idx="2">
                  <c:v>82.43</c:v>
                </c:pt>
                <c:pt idx="3">
                  <c:v>79.03</c:v>
                </c:pt>
                <c:pt idx="4">
                  <c:v>83.26</c:v>
                </c:pt>
              </c:numCache>
            </c:numRef>
          </c:val>
        </c:ser>
        <c:dLbls>
          <c:showLegendKey val="0"/>
          <c:showVal val="0"/>
          <c:showCatName val="0"/>
          <c:showSerName val="0"/>
          <c:showPercent val="0"/>
          <c:showBubbleSize val="0"/>
        </c:dLbls>
        <c:gapWidth val="150"/>
        <c:axId val="-1135876272"/>
        <c:axId val="-113586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135876272"/>
        <c:axId val="-1135869744"/>
      </c:lineChart>
      <c:dateAx>
        <c:axId val="-1135876272"/>
        <c:scaling>
          <c:orientation val="minMax"/>
        </c:scaling>
        <c:delete val="1"/>
        <c:axPos val="b"/>
        <c:numFmt formatCode="ge" sourceLinked="1"/>
        <c:majorTickMark val="none"/>
        <c:minorTickMark val="none"/>
        <c:tickLblPos val="none"/>
        <c:crossAx val="-1135869744"/>
        <c:crosses val="autoZero"/>
        <c:auto val="1"/>
        <c:lblOffset val="100"/>
        <c:baseTimeUnit val="years"/>
      </c:dateAx>
      <c:valAx>
        <c:axId val="-113586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F10" sqref="AF10"/>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藍住町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34958</v>
      </c>
      <c r="AM8" s="61"/>
      <c r="AN8" s="61"/>
      <c r="AO8" s="61"/>
      <c r="AP8" s="61"/>
      <c r="AQ8" s="61"/>
      <c r="AR8" s="61"/>
      <c r="AS8" s="61"/>
      <c r="AT8" s="51">
        <f>データ!$S$6</f>
        <v>16.27</v>
      </c>
      <c r="AU8" s="52"/>
      <c r="AV8" s="52"/>
      <c r="AW8" s="52"/>
      <c r="AX8" s="52"/>
      <c r="AY8" s="52"/>
      <c r="AZ8" s="52"/>
      <c r="BA8" s="52"/>
      <c r="BB8" s="53">
        <f>データ!$T$6</f>
        <v>2148.62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89.22</v>
      </c>
      <c r="J10" s="52"/>
      <c r="K10" s="52"/>
      <c r="L10" s="52"/>
      <c r="M10" s="52"/>
      <c r="N10" s="52"/>
      <c r="O10" s="64"/>
      <c r="P10" s="53">
        <f>データ!$P$6</f>
        <v>99.22</v>
      </c>
      <c r="Q10" s="53"/>
      <c r="R10" s="53"/>
      <c r="S10" s="53"/>
      <c r="T10" s="53"/>
      <c r="U10" s="53"/>
      <c r="V10" s="53"/>
      <c r="W10" s="61">
        <f>データ!$Q$6</f>
        <v>2200</v>
      </c>
      <c r="X10" s="61"/>
      <c r="Y10" s="61"/>
      <c r="Z10" s="61"/>
      <c r="AA10" s="61"/>
      <c r="AB10" s="61"/>
      <c r="AC10" s="61"/>
      <c r="AD10" s="2"/>
      <c r="AE10" s="2"/>
      <c r="AF10" s="2"/>
      <c r="AG10" s="2"/>
      <c r="AH10" s="5"/>
      <c r="AI10" s="5"/>
      <c r="AJ10" s="5"/>
      <c r="AK10" s="5"/>
      <c r="AL10" s="61">
        <f>データ!$U$6</f>
        <v>34634</v>
      </c>
      <c r="AM10" s="61"/>
      <c r="AN10" s="61"/>
      <c r="AO10" s="61"/>
      <c r="AP10" s="61"/>
      <c r="AQ10" s="61"/>
      <c r="AR10" s="61"/>
      <c r="AS10" s="61"/>
      <c r="AT10" s="51">
        <f>データ!$V$6</f>
        <v>16.27</v>
      </c>
      <c r="AU10" s="52"/>
      <c r="AV10" s="52"/>
      <c r="AW10" s="52"/>
      <c r="AX10" s="52"/>
      <c r="AY10" s="52"/>
      <c r="AZ10" s="52"/>
      <c r="BA10" s="52"/>
      <c r="BB10" s="53">
        <f>データ!$W$6</f>
        <v>2128.6999999999998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364037</v>
      </c>
      <c r="D6" s="34">
        <f t="shared" si="3"/>
        <v>46</v>
      </c>
      <c r="E6" s="34">
        <f t="shared" si="3"/>
        <v>1</v>
      </c>
      <c r="F6" s="34">
        <f t="shared" si="3"/>
        <v>0</v>
      </c>
      <c r="G6" s="34">
        <f t="shared" si="3"/>
        <v>1</v>
      </c>
      <c r="H6" s="34" t="str">
        <f t="shared" si="3"/>
        <v>徳島県　藍住町</v>
      </c>
      <c r="I6" s="34" t="str">
        <f t="shared" si="3"/>
        <v>法適用</v>
      </c>
      <c r="J6" s="34" t="str">
        <f t="shared" si="3"/>
        <v>水道事業</v>
      </c>
      <c r="K6" s="34" t="str">
        <f t="shared" si="3"/>
        <v>末端給水事業</v>
      </c>
      <c r="L6" s="34" t="str">
        <f t="shared" si="3"/>
        <v>A5</v>
      </c>
      <c r="M6" s="34">
        <f t="shared" si="3"/>
        <v>0</v>
      </c>
      <c r="N6" s="35" t="str">
        <f t="shared" si="3"/>
        <v>-</v>
      </c>
      <c r="O6" s="35">
        <f t="shared" si="3"/>
        <v>89.22</v>
      </c>
      <c r="P6" s="35">
        <f t="shared" si="3"/>
        <v>99.22</v>
      </c>
      <c r="Q6" s="35">
        <f t="shared" si="3"/>
        <v>2200</v>
      </c>
      <c r="R6" s="35">
        <f t="shared" si="3"/>
        <v>34958</v>
      </c>
      <c r="S6" s="35">
        <f t="shared" si="3"/>
        <v>16.27</v>
      </c>
      <c r="T6" s="35">
        <f t="shared" si="3"/>
        <v>2148.62</v>
      </c>
      <c r="U6" s="35">
        <f t="shared" si="3"/>
        <v>34634</v>
      </c>
      <c r="V6" s="35">
        <f t="shared" si="3"/>
        <v>16.27</v>
      </c>
      <c r="W6" s="35">
        <f t="shared" si="3"/>
        <v>2128.6999999999998</v>
      </c>
      <c r="X6" s="36">
        <f>IF(X7="",NA(),X7)</f>
        <v>123.17</v>
      </c>
      <c r="Y6" s="36">
        <f t="shared" ref="Y6:AG6" si="4">IF(Y7="",NA(),Y7)</f>
        <v>133.22999999999999</v>
      </c>
      <c r="Z6" s="36">
        <f t="shared" si="4"/>
        <v>127.74</v>
      </c>
      <c r="AA6" s="36">
        <f t="shared" si="4"/>
        <v>135.25</v>
      </c>
      <c r="AB6" s="36">
        <f t="shared" si="4"/>
        <v>130.12</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2212.27</v>
      </c>
      <c r="AU6" s="36">
        <f t="shared" ref="AU6:BC6" si="6">IF(AU7="",NA(),AU7)</f>
        <v>1574.66</v>
      </c>
      <c r="AV6" s="36">
        <f t="shared" si="6"/>
        <v>748.59</v>
      </c>
      <c r="AW6" s="36">
        <f t="shared" si="6"/>
        <v>840.3</v>
      </c>
      <c r="AX6" s="36">
        <f t="shared" si="6"/>
        <v>1049.21</v>
      </c>
      <c r="AY6" s="36">
        <f t="shared" si="6"/>
        <v>852.01</v>
      </c>
      <c r="AZ6" s="36">
        <f t="shared" si="6"/>
        <v>909.68</v>
      </c>
      <c r="BA6" s="36">
        <f t="shared" si="6"/>
        <v>382.09</v>
      </c>
      <c r="BB6" s="36">
        <f t="shared" si="6"/>
        <v>371.31</v>
      </c>
      <c r="BC6" s="36">
        <f t="shared" si="6"/>
        <v>377.63</v>
      </c>
      <c r="BD6" s="35" t="str">
        <f>IF(BD7="","",IF(BD7="-","【-】","【"&amp;SUBSTITUTE(TEXT(BD7,"#,##0.00"),"-","△")&amp;"】"))</f>
        <v>【262.87】</v>
      </c>
      <c r="BE6" s="36">
        <f>IF(BE7="",NA(),BE7)</f>
        <v>116.88</v>
      </c>
      <c r="BF6" s="36">
        <f t="shared" ref="BF6:BN6" si="7">IF(BF7="",NA(),BF7)</f>
        <v>111.85</v>
      </c>
      <c r="BG6" s="36">
        <f t="shared" si="7"/>
        <v>108.76</v>
      </c>
      <c r="BH6" s="36">
        <f t="shared" si="7"/>
        <v>101.33</v>
      </c>
      <c r="BI6" s="36">
        <f t="shared" si="7"/>
        <v>92.58</v>
      </c>
      <c r="BJ6" s="36">
        <f t="shared" si="7"/>
        <v>391.4</v>
      </c>
      <c r="BK6" s="36">
        <f t="shared" si="7"/>
        <v>382.65</v>
      </c>
      <c r="BL6" s="36">
        <f t="shared" si="7"/>
        <v>385.06</v>
      </c>
      <c r="BM6" s="36">
        <f t="shared" si="7"/>
        <v>373.09</v>
      </c>
      <c r="BN6" s="36">
        <f t="shared" si="7"/>
        <v>364.71</v>
      </c>
      <c r="BO6" s="35" t="str">
        <f>IF(BO7="","",IF(BO7="-","【-】","【"&amp;SUBSTITUTE(TEXT(BO7,"#,##0.00"),"-","△")&amp;"】"))</f>
        <v>【270.87】</v>
      </c>
      <c r="BP6" s="36">
        <f>IF(BP7="",NA(),BP7)</f>
        <v>120.05</v>
      </c>
      <c r="BQ6" s="36">
        <f t="shared" ref="BQ6:BY6" si="8">IF(BQ7="",NA(),BQ7)</f>
        <v>129.80000000000001</v>
      </c>
      <c r="BR6" s="36">
        <f t="shared" si="8"/>
        <v>126.63</v>
      </c>
      <c r="BS6" s="36">
        <f t="shared" si="8"/>
        <v>132.06</v>
      </c>
      <c r="BT6" s="36">
        <f t="shared" si="8"/>
        <v>125.62</v>
      </c>
      <c r="BU6" s="36">
        <f t="shared" si="8"/>
        <v>95.91</v>
      </c>
      <c r="BV6" s="36">
        <f t="shared" si="8"/>
        <v>96.1</v>
      </c>
      <c r="BW6" s="36">
        <f t="shared" si="8"/>
        <v>99.07</v>
      </c>
      <c r="BX6" s="36">
        <f t="shared" si="8"/>
        <v>99.99</v>
      </c>
      <c r="BY6" s="36">
        <f t="shared" si="8"/>
        <v>100.65</v>
      </c>
      <c r="BZ6" s="35" t="str">
        <f>IF(BZ7="","",IF(BZ7="-","【-】","【"&amp;SUBSTITUTE(TEXT(BZ7,"#,##0.00"),"-","△")&amp;"】"))</f>
        <v>【105.59】</v>
      </c>
      <c r="CA6" s="36">
        <f>IF(CA7="",NA(),CA7)</f>
        <v>87.22</v>
      </c>
      <c r="CB6" s="36">
        <f t="shared" ref="CB6:CJ6" si="9">IF(CB7="",NA(),CB7)</f>
        <v>81.709999999999994</v>
      </c>
      <c r="CC6" s="36">
        <f t="shared" si="9"/>
        <v>82.43</v>
      </c>
      <c r="CD6" s="36">
        <f t="shared" si="9"/>
        <v>79.03</v>
      </c>
      <c r="CE6" s="36">
        <f t="shared" si="9"/>
        <v>83.26</v>
      </c>
      <c r="CF6" s="36">
        <f t="shared" si="9"/>
        <v>179.29</v>
      </c>
      <c r="CG6" s="36">
        <f t="shared" si="9"/>
        <v>178.39</v>
      </c>
      <c r="CH6" s="36">
        <f t="shared" si="9"/>
        <v>173.03</v>
      </c>
      <c r="CI6" s="36">
        <f t="shared" si="9"/>
        <v>171.15</v>
      </c>
      <c r="CJ6" s="36">
        <f t="shared" si="9"/>
        <v>170.19</v>
      </c>
      <c r="CK6" s="35" t="str">
        <f>IF(CK7="","",IF(CK7="-","【-】","【"&amp;SUBSTITUTE(TEXT(CK7,"#,##0.00"),"-","△")&amp;"】"))</f>
        <v>【163.27】</v>
      </c>
      <c r="CL6" s="36">
        <f>IF(CL7="",NA(),CL7)</f>
        <v>63.51</v>
      </c>
      <c r="CM6" s="36">
        <f t="shared" ref="CM6:CU6" si="10">IF(CM7="",NA(),CM7)</f>
        <v>61.63</v>
      </c>
      <c r="CN6" s="36">
        <f t="shared" si="10"/>
        <v>61.79</v>
      </c>
      <c r="CO6" s="36">
        <f t="shared" si="10"/>
        <v>61.9</v>
      </c>
      <c r="CP6" s="36">
        <f t="shared" si="10"/>
        <v>62.78</v>
      </c>
      <c r="CQ6" s="36">
        <f t="shared" si="10"/>
        <v>59.09</v>
      </c>
      <c r="CR6" s="36">
        <f t="shared" si="10"/>
        <v>59.23</v>
      </c>
      <c r="CS6" s="36">
        <f t="shared" si="10"/>
        <v>58.58</v>
      </c>
      <c r="CT6" s="36">
        <f t="shared" si="10"/>
        <v>58.53</v>
      </c>
      <c r="CU6" s="36">
        <f t="shared" si="10"/>
        <v>59.01</v>
      </c>
      <c r="CV6" s="35" t="str">
        <f>IF(CV7="","",IF(CV7="-","【-】","【"&amp;SUBSTITUTE(TEXT(CV7,"#,##0.00"),"-","△")&amp;"】"))</f>
        <v>【59.94】</v>
      </c>
      <c r="CW6" s="36">
        <f>IF(CW7="",NA(),CW7)</f>
        <v>91.11</v>
      </c>
      <c r="CX6" s="36">
        <f t="shared" ref="CX6:DF6" si="11">IF(CX7="",NA(),CX7)</f>
        <v>91.5</v>
      </c>
      <c r="CY6" s="36">
        <f t="shared" si="11"/>
        <v>89.69</v>
      </c>
      <c r="CZ6" s="36">
        <f t="shared" si="11"/>
        <v>89.69</v>
      </c>
      <c r="DA6" s="36">
        <f t="shared" si="11"/>
        <v>90.08</v>
      </c>
      <c r="DB6" s="36">
        <f t="shared" si="11"/>
        <v>85.4</v>
      </c>
      <c r="DC6" s="36">
        <f t="shared" si="11"/>
        <v>85.53</v>
      </c>
      <c r="DD6" s="36">
        <f t="shared" si="11"/>
        <v>85.23</v>
      </c>
      <c r="DE6" s="36">
        <f t="shared" si="11"/>
        <v>85.26</v>
      </c>
      <c r="DF6" s="36">
        <f t="shared" si="11"/>
        <v>85.37</v>
      </c>
      <c r="DG6" s="35" t="str">
        <f>IF(DG7="","",IF(DG7="-","【-】","【"&amp;SUBSTITUTE(TEXT(DG7,"#,##0.00"),"-","△")&amp;"】"))</f>
        <v>【90.22】</v>
      </c>
      <c r="DH6" s="36">
        <f>IF(DH7="",NA(),DH7)</f>
        <v>45.98</v>
      </c>
      <c r="DI6" s="36">
        <f t="shared" ref="DI6:DQ6" si="12">IF(DI7="",NA(),DI7)</f>
        <v>41.94</v>
      </c>
      <c r="DJ6" s="36">
        <f t="shared" si="12"/>
        <v>43.27</v>
      </c>
      <c r="DK6" s="36">
        <f t="shared" si="12"/>
        <v>44.86</v>
      </c>
      <c r="DL6" s="36">
        <f t="shared" si="12"/>
        <v>46.26</v>
      </c>
      <c r="DM6" s="36">
        <f t="shared" si="12"/>
        <v>36.36</v>
      </c>
      <c r="DN6" s="36">
        <f t="shared" si="12"/>
        <v>37.340000000000003</v>
      </c>
      <c r="DO6" s="36">
        <f t="shared" si="12"/>
        <v>44.31</v>
      </c>
      <c r="DP6" s="36">
        <f t="shared" si="12"/>
        <v>45.75</v>
      </c>
      <c r="DQ6" s="36">
        <f t="shared" si="12"/>
        <v>46.9</v>
      </c>
      <c r="DR6" s="35" t="str">
        <f>IF(DR7="","",IF(DR7="-","【-】","【"&amp;SUBSTITUTE(TEXT(DR7,"#,##0.00"),"-","△")&amp;"】"))</f>
        <v>【47.91】</v>
      </c>
      <c r="DS6" s="35">
        <f>IF(DS7="",NA(),DS7)</f>
        <v>0</v>
      </c>
      <c r="DT6" s="35">
        <f t="shared" ref="DT6:EB6" si="13">IF(DT7="",NA(),DT7)</f>
        <v>0</v>
      </c>
      <c r="DU6" s="35">
        <f t="shared" si="13"/>
        <v>0</v>
      </c>
      <c r="DV6" s="35">
        <f t="shared" si="13"/>
        <v>0</v>
      </c>
      <c r="DW6" s="35">
        <f t="shared" si="13"/>
        <v>0</v>
      </c>
      <c r="DX6" s="36">
        <f t="shared" si="13"/>
        <v>7.8</v>
      </c>
      <c r="DY6" s="36">
        <f t="shared" si="13"/>
        <v>8.39</v>
      </c>
      <c r="DZ6" s="36">
        <f t="shared" si="13"/>
        <v>10.09</v>
      </c>
      <c r="EA6" s="36">
        <f t="shared" si="13"/>
        <v>10.54</v>
      </c>
      <c r="EB6" s="36">
        <f t="shared" si="13"/>
        <v>12.03</v>
      </c>
      <c r="EC6" s="35" t="str">
        <f>IF(EC7="","",IF(EC7="-","【-】","【"&amp;SUBSTITUTE(TEXT(EC7,"#,##0.00"),"-","△")&amp;"】"))</f>
        <v>【15.00】</v>
      </c>
      <c r="ED6" s="36">
        <f>IF(ED7="",NA(),ED7)</f>
        <v>0.53</v>
      </c>
      <c r="EE6" s="36">
        <f t="shared" ref="EE6:EM6" si="14">IF(EE7="",NA(),EE7)</f>
        <v>1.1200000000000001</v>
      </c>
      <c r="EF6" s="36">
        <f t="shared" si="14"/>
        <v>0.21</v>
      </c>
      <c r="EG6" s="35">
        <f t="shared" si="14"/>
        <v>0</v>
      </c>
      <c r="EH6" s="35">
        <f t="shared" si="14"/>
        <v>0</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364037</v>
      </c>
      <c r="D7" s="38">
        <v>46</v>
      </c>
      <c r="E7" s="38">
        <v>1</v>
      </c>
      <c r="F7" s="38">
        <v>0</v>
      </c>
      <c r="G7" s="38">
        <v>1</v>
      </c>
      <c r="H7" s="38" t="s">
        <v>105</v>
      </c>
      <c r="I7" s="38" t="s">
        <v>106</v>
      </c>
      <c r="J7" s="38" t="s">
        <v>107</v>
      </c>
      <c r="K7" s="38" t="s">
        <v>108</v>
      </c>
      <c r="L7" s="38" t="s">
        <v>109</v>
      </c>
      <c r="M7" s="38"/>
      <c r="N7" s="39" t="s">
        <v>110</v>
      </c>
      <c r="O7" s="39">
        <v>89.22</v>
      </c>
      <c r="P7" s="39">
        <v>99.22</v>
      </c>
      <c r="Q7" s="39">
        <v>2200</v>
      </c>
      <c r="R7" s="39">
        <v>34958</v>
      </c>
      <c r="S7" s="39">
        <v>16.27</v>
      </c>
      <c r="T7" s="39">
        <v>2148.62</v>
      </c>
      <c r="U7" s="39">
        <v>34634</v>
      </c>
      <c r="V7" s="39">
        <v>16.27</v>
      </c>
      <c r="W7" s="39">
        <v>2128.6999999999998</v>
      </c>
      <c r="X7" s="39">
        <v>123.17</v>
      </c>
      <c r="Y7" s="39">
        <v>133.22999999999999</v>
      </c>
      <c r="Z7" s="39">
        <v>127.74</v>
      </c>
      <c r="AA7" s="39">
        <v>135.25</v>
      </c>
      <c r="AB7" s="39">
        <v>130.12</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2212.27</v>
      </c>
      <c r="AU7" s="39">
        <v>1574.66</v>
      </c>
      <c r="AV7" s="39">
        <v>748.59</v>
      </c>
      <c r="AW7" s="39">
        <v>840.3</v>
      </c>
      <c r="AX7" s="39">
        <v>1049.21</v>
      </c>
      <c r="AY7" s="39">
        <v>852.01</v>
      </c>
      <c r="AZ7" s="39">
        <v>909.68</v>
      </c>
      <c r="BA7" s="39">
        <v>382.09</v>
      </c>
      <c r="BB7" s="39">
        <v>371.31</v>
      </c>
      <c r="BC7" s="39">
        <v>377.63</v>
      </c>
      <c r="BD7" s="39">
        <v>262.87</v>
      </c>
      <c r="BE7" s="39">
        <v>116.88</v>
      </c>
      <c r="BF7" s="39">
        <v>111.85</v>
      </c>
      <c r="BG7" s="39">
        <v>108.76</v>
      </c>
      <c r="BH7" s="39">
        <v>101.33</v>
      </c>
      <c r="BI7" s="39">
        <v>92.58</v>
      </c>
      <c r="BJ7" s="39">
        <v>391.4</v>
      </c>
      <c r="BK7" s="39">
        <v>382.65</v>
      </c>
      <c r="BL7" s="39">
        <v>385.06</v>
      </c>
      <c r="BM7" s="39">
        <v>373.09</v>
      </c>
      <c r="BN7" s="39">
        <v>364.71</v>
      </c>
      <c r="BO7" s="39">
        <v>270.87</v>
      </c>
      <c r="BP7" s="39">
        <v>120.05</v>
      </c>
      <c r="BQ7" s="39">
        <v>129.80000000000001</v>
      </c>
      <c r="BR7" s="39">
        <v>126.63</v>
      </c>
      <c r="BS7" s="39">
        <v>132.06</v>
      </c>
      <c r="BT7" s="39">
        <v>125.62</v>
      </c>
      <c r="BU7" s="39">
        <v>95.91</v>
      </c>
      <c r="BV7" s="39">
        <v>96.1</v>
      </c>
      <c r="BW7" s="39">
        <v>99.07</v>
      </c>
      <c r="BX7" s="39">
        <v>99.99</v>
      </c>
      <c r="BY7" s="39">
        <v>100.65</v>
      </c>
      <c r="BZ7" s="39">
        <v>105.59</v>
      </c>
      <c r="CA7" s="39">
        <v>87.22</v>
      </c>
      <c r="CB7" s="39">
        <v>81.709999999999994</v>
      </c>
      <c r="CC7" s="39">
        <v>82.43</v>
      </c>
      <c r="CD7" s="39">
        <v>79.03</v>
      </c>
      <c r="CE7" s="39">
        <v>83.26</v>
      </c>
      <c r="CF7" s="39">
        <v>179.29</v>
      </c>
      <c r="CG7" s="39">
        <v>178.39</v>
      </c>
      <c r="CH7" s="39">
        <v>173.03</v>
      </c>
      <c r="CI7" s="39">
        <v>171.15</v>
      </c>
      <c r="CJ7" s="39">
        <v>170.19</v>
      </c>
      <c r="CK7" s="39">
        <v>163.27000000000001</v>
      </c>
      <c r="CL7" s="39">
        <v>63.51</v>
      </c>
      <c r="CM7" s="39">
        <v>61.63</v>
      </c>
      <c r="CN7" s="39">
        <v>61.79</v>
      </c>
      <c r="CO7" s="39">
        <v>61.9</v>
      </c>
      <c r="CP7" s="39">
        <v>62.78</v>
      </c>
      <c r="CQ7" s="39">
        <v>59.09</v>
      </c>
      <c r="CR7" s="39">
        <v>59.23</v>
      </c>
      <c r="CS7" s="39">
        <v>58.58</v>
      </c>
      <c r="CT7" s="39">
        <v>58.53</v>
      </c>
      <c r="CU7" s="39">
        <v>59.01</v>
      </c>
      <c r="CV7" s="39">
        <v>59.94</v>
      </c>
      <c r="CW7" s="39">
        <v>91.11</v>
      </c>
      <c r="CX7" s="39">
        <v>91.5</v>
      </c>
      <c r="CY7" s="39">
        <v>89.69</v>
      </c>
      <c r="CZ7" s="39">
        <v>89.69</v>
      </c>
      <c r="DA7" s="39">
        <v>90.08</v>
      </c>
      <c r="DB7" s="39">
        <v>85.4</v>
      </c>
      <c r="DC7" s="39">
        <v>85.53</v>
      </c>
      <c r="DD7" s="39">
        <v>85.23</v>
      </c>
      <c r="DE7" s="39">
        <v>85.26</v>
      </c>
      <c r="DF7" s="39">
        <v>85.37</v>
      </c>
      <c r="DG7" s="39">
        <v>90.22</v>
      </c>
      <c r="DH7" s="39">
        <v>45.98</v>
      </c>
      <c r="DI7" s="39">
        <v>41.94</v>
      </c>
      <c r="DJ7" s="39">
        <v>43.27</v>
      </c>
      <c r="DK7" s="39">
        <v>44.86</v>
      </c>
      <c r="DL7" s="39">
        <v>46.26</v>
      </c>
      <c r="DM7" s="39">
        <v>36.36</v>
      </c>
      <c r="DN7" s="39">
        <v>37.340000000000003</v>
      </c>
      <c r="DO7" s="39">
        <v>44.31</v>
      </c>
      <c r="DP7" s="39">
        <v>45.75</v>
      </c>
      <c r="DQ7" s="39">
        <v>46.9</v>
      </c>
      <c r="DR7" s="39">
        <v>47.91</v>
      </c>
      <c r="DS7" s="39">
        <v>0</v>
      </c>
      <c r="DT7" s="39">
        <v>0</v>
      </c>
      <c r="DU7" s="39">
        <v>0</v>
      </c>
      <c r="DV7" s="39">
        <v>0</v>
      </c>
      <c r="DW7" s="39">
        <v>0</v>
      </c>
      <c r="DX7" s="39">
        <v>7.8</v>
      </c>
      <c r="DY7" s="39">
        <v>8.39</v>
      </c>
      <c r="DZ7" s="39">
        <v>10.09</v>
      </c>
      <c r="EA7" s="39">
        <v>10.54</v>
      </c>
      <c r="EB7" s="39">
        <v>12.03</v>
      </c>
      <c r="EC7" s="39">
        <v>15</v>
      </c>
      <c r="ED7" s="39">
        <v>0.53</v>
      </c>
      <c r="EE7" s="39">
        <v>1.1200000000000001</v>
      </c>
      <c r="EF7" s="39">
        <v>0.21</v>
      </c>
      <c r="EG7" s="39">
        <v>0</v>
      </c>
      <c r="EH7" s="39">
        <v>0</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2018-02-22T00:26:52Z</cp:lastPrinted>
  <dcterms:created xsi:type="dcterms:W3CDTF">2017-12-25T01:35:07Z</dcterms:created>
  <dcterms:modified xsi:type="dcterms:W3CDTF">2018-02-22T00:26:59Z</dcterms:modified>
</cp:coreProperties>
</file>