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24.217\suidouHDD\谷岡　恒\経営分析表公表・策定\Ｈ２９\"/>
    </mc:Choice>
  </mc:AlternateContent>
  <workbookProtection workbookPassword="B319" lockStructure="1"/>
  <bookViews>
    <workbookView xWindow="0" yWindow="0" windowWidth="28800" windowHeight="1245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P6" i="5"/>
  <c r="P10" i="4" s="1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10" i="4"/>
  <c r="BB8" i="4"/>
  <c r="AT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<sst xmlns="http://schemas.openxmlformats.org/spreadsheetml/2006/main" count="232" uniqueCount="120">
  <si>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</si>
  <si>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</si>
  <si>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</si>
  <si>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</si>
  <si>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</si>
  <si>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</si>
  <si>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</si>
  <si>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</si>
  <si>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</si>
  <si>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</si>
  <si>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</si>
  <si>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</si>
  <si>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</si>
  <si>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</si>
  <si>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</si>
  <si>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</si>
  <si>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</si>
  <si>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</si>
  <si>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</si>
  <si>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</si>
  <si>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</si>
  <si>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</si>
  <si>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</si>
  <si>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</si>
  <si>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</si>
  <si>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</si>
  <si>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</si>
  <si>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</si>
  <si>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</si>
  <si>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</si>
  <si>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</si>
  <si>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</si>
  <si>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</si>
  <si>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</si>
  <si>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</si>
  <si>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</si>
  <si>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</si>
  <si>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</si>
  <si>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</si>
  <si>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</si>
  <si>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</si>
  <si>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</si>
  <si>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</si>
  <si>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</si>
  <si>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</si>
  <si>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</si>
  <si>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</si>
  <si>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</si>
  <si>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</si>
  <si>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</si>
  <si>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</si>
  <si>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</si>
  <si>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</si>
  <si>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</si>
  <si>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</si>
  <si>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</si>
  <si>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</si>
  <si>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</si>
  <si>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</si>
  <si>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</si>
  <si>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</si>
  <si>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</si>
  <si>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</si>
  <si>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</si>
  <si>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</si>
  <si>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</si>
  <si>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</si>
  <si>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</si>
  <si>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</si>
  <si>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</si>
  <si>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</si>
  <si>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</si>
  <si>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</si>
  <si>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</si>
  <si>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</si>
  <si>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</si>
  <si>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</si>
  <si>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</si>
  <si>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</si>
  <si>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</si>
  <si>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</si>
  <si>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</si>
  <si>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</si>
  <si>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</si>
  <si>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</si>
  <si>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</si>
  <si>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</si>
  <si>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</si>
  <si>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</si>
  <si>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</si>
  <si>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</si>
  <si>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</si>
  <si>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</si>
  <si>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</si>
  <si>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</si>
  <si>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</si>
  <si>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</si>
  <si>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</si>
  <si>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</si>
  <si>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</si>
  <si>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</si>
  <si>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</si>
  <si>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</si>
  <si>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</si>
  <si>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</si>
  <si>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海陽町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</si>
  <si>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</si>
  <si>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</si>
  <si>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</si>
  <si>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</si>
  <si>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</si>
  <si>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</si>
  <si>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</si>
  <si>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</si>
  <si>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</si>
  <si>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</si>
  <si>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</si>
  <si>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現状では経常収支比率や料金回収率などの各指標において、経営状況は健全であるといえるが、給水人口の減少や節水意識の向上等により、給水収益は減少傾向にある。平成３２年度に簡易水道事業との会計統合を予定しており、施設の修繕・更新や統合など効率的な経営を図っていく。
　</t>
    <rPh sb="1" eb="3">
      <t>ゲンジョウ</t>
    </rPh>
    <rPh sb="5" eb="7">
      <t>ケイジョウ</t>
    </rPh>
    <rPh sb="7" eb="9">
      <t>シュウシ</t>
    </rPh>
    <rPh sb="9" eb="11">
      <t>ヒリツ</t>
    </rPh>
    <rPh sb="12" eb="14">
      <t>リョウキン</t>
    </rPh>
    <rPh sb="14" eb="17">
      <t>カイシュウリツ</t>
    </rPh>
    <rPh sb="20" eb="21">
      <t>カク</t>
    </rPh>
    <rPh sb="21" eb="23">
      <t>シヒョウ</t>
    </rPh>
    <rPh sb="28" eb="30">
      <t>ケイエイ</t>
    </rPh>
    <rPh sb="30" eb="32">
      <t>ジョウキョウ</t>
    </rPh>
    <rPh sb="33" eb="35">
      <t>ケンゼン</t>
    </rPh>
    <rPh sb="44" eb="46">
      <t>キュウスイ</t>
    </rPh>
    <rPh sb="46" eb="48">
      <t>ジンコウ</t>
    </rPh>
    <rPh sb="49" eb="51">
      <t>ゲンショウ</t>
    </rPh>
    <rPh sb="52" eb="54">
      <t>セッスイ</t>
    </rPh>
    <rPh sb="54" eb="56">
      <t>イシキ</t>
    </rPh>
    <rPh sb="57" eb="59">
      <t>コウジョウ</t>
    </rPh>
    <rPh sb="59" eb="60">
      <t>トウ</t>
    </rPh>
    <rPh sb="64" eb="66">
      <t>キュウスイ</t>
    </rPh>
    <rPh sb="66" eb="68">
      <t>シュウエキ</t>
    </rPh>
    <rPh sb="69" eb="71">
      <t>ゲンショウ</t>
    </rPh>
    <rPh sb="71" eb="73">
      <t>ケイコウ</t>
    </rPh>
    <rPh sb="77" eb="79">
      <t>ヘイセイ</t>
    </rPh>
    <rPh sb="81" eb="83">
      <t>ネンド</t>
    </rPh>
    <rPh sb="88" eb="90">
      <t>ジギョウ</t>
    </rPh>
    <rPh sb="92" eb="94">
      <t>カイケイ</t>
    </rPh>
    <rPh sb="94" eb="96">
      <t>トウゴウ</t>
    </rPh>
    <rPh sb="97" eb="99">
      <t>ヨテイ</t>
    </rPh>
    <rPh sb="104" eb="106">
      <t>シセツ</t>
    </rPh>
    <rPh sb="107" eb="109">
      <t>シュウゼン</t>
    </rPh>
    <rPh sb="110" eb="112">
      <t>コウシン</t>
    </rPh>
    <rPh sb="113" eb="115">
      <t>トウゴウ</t>
    </rPh>
    <rPh sb="117" eb="120">
      <t>コウリツテキ</t>
    </rPh>
    <rPh sb="121" eb="123">
      <t>ケイエイ</t>
    </rPh>
    <rPh sb="124" eb="125">
      <t>ハカ</t>
    </rPh>
    <phoneticPr fontId="4"/>
  </si>
  <si>
    <t>　平成８年度～１６年度にかけて石綿セメント管等老朽管の更新を行っている。
　管路更新率は、類似団体平均値と比較しても大きな差異はない。
　道路の改修や公共下水道工事の施工に合わせ、水道管の更新を実施している状況であるが、耐震管の使用など計画的に実施していく。</t>
    <rPh sb="1" eb="3">
      <t>ヘイセイ</t>
    </rPh>
    <rPh sb="4" eb="6">
      <t>ネンド</t>
    </rPh>
    <rPh sb="9" eb="11">
      <t>ネンド</t>
    </rPh>
    <rPh sb="15" eb="17">
      <t>セキメン</t>
    </rPh>
    <rPh sb="21" eb="22">
      <t>カン</t>
    </rPh>
    <rPh sb="22" eb="23">
      <t>トウ</t>
    </rPh>
    <rPh sb="23" eb="25">
      <t>ロウキュウ</t>
    </rPh>
    <rPh sb="25" eb="26">
      <t>カン</t>
    </rPh>
    <rPh sb="27" eb="29">
      <t>コウシン</t>
    </rPh>
    <rPh sb="30" eb="31">
      <t>オコナ</t>
    </rPh>
    <rPh sb="38" eb="40">
      <t>カンロ</t>
    </rPh>
    <rPh sb="40" eb="42">
      <t>コウシン</t>
    </rPh>
    <rPh sb="42" eb="43">
      <t>リツ</t>
    </rPh>
    <rPh sb="45" eb="47">
      <t>ルイジ</t>
    </rPh>
    <rPh sb="47" eb="49">
      <t>ダンタイ</t>
    </rPh>
    <rPh sb="49" eb="52">
      <t>ヘイキンチ</t>
    </rPh>
    <rPh sb="53" eb="55">
      <t>ヒカク</t>
    </rPh>
    <rPh sb="58" eb="59">
      <t>オオ</t>
    </rPh>
    <rPh sb="61" eb="63">
      <t>サイ</t>
    </rPh>
    <rPh sb="69" eb="71">
      <t>ドウロ</t>
    </rPh>
    <rPh sb="72" eb="74">
      <t>カイシュウ</t>
    </rPh>
    <rPh sb="75" eb="77">
      <t>コウキョウ</t>
    </rPh>
    <rPh sb="77" eb="80">
      <t>ゲスイドウ</t>
    </rPh>
    <rPh sb="80" eb="82">
      <t>コウジ</t>
    </rPh>
    <rPh sb="83" eb="85">
      <t>セコウ</t>
    </rPh>
    <rPh sb="86" eb="87">
      <t>ア</t>
    </rPh>
    <rPh sb="90" eb="93">
      <t>スイドウカン</t>
    </rPh>
    <rPh sb="94" eb="96">
      <t>コウシン</t>
    </rPh>
    <rPh sb="97" eb="99">
      <t>ジッシ</t>
    </rPh>
    <rPh sb="103" eb="105">
      <t>ジョウキョウ</t>
    </rPh>
    <rPh sb="110" eb="112">
      <t>タイシン</t>
    </rPh>
    <rPh sb="112" eb="113">
      <t>カン</t>
    </rPh>
    <rPh sb="114" eb="116">
      <t>シヨウ</t>
    </rPh>
    <rPh sb="118" eb="121">
      <t>ケイカクテキ</t>
    </rPh>
    <rPh sb="122" eb="124">
      <t>ジッシ</t>
    </rPh>
    <phoneticPr fontId="4"/>
  </si>
  <si>
    <t>　給水人口の減少や節水意識の向上等により、給水収益は減少傾向にある一方、安定した水の供給を図るため、施設の修繕・更新は継続して実施していく必要がある。平成３２年度の簡易水道事業との会計統合を踏まえ、経営戦略を策定していく中で、投資・財政計画を十分検討し、効率的な経営を図っていく。</t>
    <rPh sb="1" eb="3">
      <t>キュウスイ</t>
    </rPh>
    <rPh sb="3" eb="5">
      <t>ジンコウ</t>
    </rPh>
    <rPh sb="6" eb="8">
      <t>ゲンショウ</t>
    </rPh>
    <rPh sb="9" eb="11">
      <t>セッスイ</t>
    </rPh>
    <rPh sb="11" eb="13">
      <t>イシキ</t>
    </rPh>
    <rPh sb="14" eb="16">
      <t>コウジョウ</t>
    </rPh>
    <rPh sb="16" eb="17">
      <t>トウ</t>
    </rPh>
    <rPh sb="21" eb="23">
      <t>キュウスイ</t>
    </rPh>
    <rPh sb="23" eb="25">
      <t>シュウエキ</t>
    </rPh>
    <rPh sb="26" eb="28">
      <t>ゲンショウ</t>
    </rPh>
    <rPh sb="28" eb="30">
      <t>ケイコウ</t>
    </rPh>
    <rPh sb="33" eb="35">
      <t>イッポウ</t>
    </rPh>
    <rPh sb="36" eb="38">
      <t>アンテイ</t>
    </rPh>
    <rPh sb="40" eb="41">
      <t>ミズ</t>
    </rPh>
    <rPh sb="42" eb="44">
      <t>キョウキュウ</t>
    </rPh>
    <rPh sb="45" eb="46">
      <t>ハカ</t>
    </rPh>
    <rPh sb="50" eb="52">
      <t>シセツ</t>
    </rPh>
    <rPh sb="53" eb="55">
      <t>シュウゼン</t>
    </rPh>
    <rPh sb="56" eb="58">
      <t>コウシン</t>
    </rPh>
    <rPh sb="59" eb="61">
      <t>ケイゾク</t>
    </rPh>
    <rPh sb="63" eb="65">
      <t>ジッシ</t>
    </rPh>
    <rPh sb="69" eb="71">
      <t>ヒツヨウ</t>
    </rPh>
    <rPh sb="75" eb="77">
      <t>ヘイセイ</t>
    </rPh>
    <rPh sb="79" eb="81">
      <t>ネンド</t>
    </rPh>
    <rPh sb="86" eb="88">
      <t>ジギョウ</t>
    </rPh>
    <rPh sb="90" eb="92">
      <t>カイケイ</t>
    </rPh>
    <rPh sb="92" eb="94">
      <t>トウゴウ</t>
    </rPh>
    <rPh sb="95" eb="96">
      <t>フ</t>
    </rPh>
    <rPh sb="99" eb="101">
      <t>ケイエイ</t>
    </rPh>
    <rPh sb="101" eb="103">
      <t>センリャク</t>
    </rPh>
    <rPh sb="104" eb="106">
      <t>サクテイ</t>
    </rPh>
    <rPh sb="110" eb="111">
      <t>ナカ</t>
    </rPh>
    <rPh sb="113" eb="115">
      <t>トウシ</t>
    </rPh>
    <rPh sb="116" eb="118">
      <t>ザイセイ</t>
    </rPh>
    <rPh sb="118" eb="120">
      <t>ケイカク</t>
    </rPh>
    <rPh sb="121" eb="123">
      <t>ジュウブン</t>
    </rPh>
    <rPh sb="123" eb="125">
      <t>ケントウ</t>
    </rPh>
    <rPh sb="127" eb="130">
      <t>コウリツテキ</t>
    </rPh>
    <rPh sb="131" eb="133">
      <t>ケイエイ</t>
    </rPh>
    <rPh sb="134" eb="135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</si>
</sst>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1.01</c:v>
                </c:pt>
                <c:pt idx="1">
                  <c:v>0.59</c:v>
                </c:pt>
                <c:pt idx="2">
                  <c:v>0.61</c:v>
                </c:pt>
                <c:pt idx="3">
                  <c:v>0.8</c:v>
                </c:pt>
                <c:pt idx="4">
                  <c:v>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566616"/>
        <c:axId val="34556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0.64</c:v>
                </c:pt>
                <c:pt idx="2">
                  <c:v>0.56000000000000005</c:v>
                </c:pt>
                <c:pt idx="3">
                  <c:v>0.65</c:v>
                </c:pt>
                <c:pt idx="4">
                  <c:v>0.46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66616"/>
        <c:axId val="345567008"/>
      </c:lineChart>
      <c:dateAx>
        <c:axId val="345566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5567008"/>
        <c:crosses val="autoZero"/>
        <c:auto val="1"/>
        <c:lblOffset val="100"/>
        <c:baseTimeUnit val="years"/>
      </c:dateAx>
      <c:valAx>
        <c:axId val="34556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566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46.01</c:v>
                </c:pt>
                <c:pt idx="1">
                  <c:v>44.78</c:v>
                </c:pt>
                <c:pt idx="2">
                  <c:v>42.66</c:v>
                </c:pt>
                <c:pt idx="3">
                  <c:v>41.42</c:v>
                </c:pt>
                <c:pt idx="4">
                  <c:v>40.479999999999997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663896"/>
        <c:axId val="46366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49.69</c:v>
                </c:pt>
                <c:pt idx="1">
                  <c:v>49.77</c:v>
                </c:pt>
                <c:pt idx="2">
                  <c:v>49.22</c:v>
                </c:pt>
                <c:pt idx="3">
                  <c:v>49.08</c:v>
                </c:pt>
                <c:pt idx="4">
                  <c:v>49.32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663896"/>
        <c:axId val="463664288"/>
      </c:lineChart>
      <c:dateAx>
        <c:axId val="463663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664288"/>
        <c:crosses val="autoZero"/>
        <c:auto val="1"/>
        <c:lblOffset val="100"/>
        <c:baseTimeUnit val="years"/>
      </c:dateAx>
      <c:valAx>
        <c:axId val="46366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663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84.8</c:v>
                </c:pt>
                <c:pt idx="1">
                  <c:v>84.9</c:v>
                </c:pt>
                <c:pt idx="2">
                  <c:v>84.9</c:v>
                </c:pt>
                <c:pt idx="3">
                  <c:v>84.9</c:v>
                </c:pt>
                <c:pt idx="4">
                  <c:v>85.2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665464"/>
        <c:axId val="35774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79.98</c:v>
                </c:pt>
                <c:pt idx="2">
                  <c:v>79.48</c:v>
                </c:pt>
                <c:pt idx="3">
                  <c:v>79.3</c:v>
                </c:pt>
                <c:pt idx="4">
                  <c:v>79.34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665464"/>
        <c:axId val="357748768"/>
      </c:lineChart>
      <c:dateAx>
        <c:axId val="463665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7748768"/>
        <c:crosses val="autoZero"/>
        <c:auto val="1"/>
        <c:lblOffset val="100"/>
        <c:baseTimeUnit val="years"/>
      </c:dateAx>
      <c:valAx>
        <c:axId val="35774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665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129.47999999999999</c:v>
                </c:pt>
                <c:pt idx="1">
                  <c:v>126.08</c:v>
                </c:pt>
                <c:pt idx="2">
                  <c:v>112.71</c:v>
                </c:pt>
                <c:pt idx="3">
                  <c:v>112.22</c:v>
                </c:pt>
                <c:pt idx="4">
                  <c:v>115.62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565048"/>
        <c:axId val="34556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104.95</c:v>
                </c:pt>
                <c:pt idx="1">
                  <c:v>105.53</c:v>
                </c:pt>
                <c:pt idx="2">
                  <c:v>107.2</c:v>
                </c:pt>
                <c:pt idx="3">
                  <c:v>106.62</c:v>
                </c:pt>
                <c:pt idx="4">
                  <c:v>107.95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65048"/>
        <c:axId val="345568576"/>
      </c:lineChart>
      <c:dateAx>
        <c:axId val="345565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5568576"/>
        <c:crosses val="autoZero"/>
        <c:auto val="1"/>
        <c:lblOffset val="100"/>
        <c:baseTimeUnit val="years"/>
      </c:dateAx>
      <c:valAx>
        <c:axId val="345568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565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40.049999999999997</c:v>
                </c:pt>
                <c:pt idx="1">
                  <c:v>42.19</c:v>
                </c:pt>
                <c:pt idx="2">
                  <c:v>47.96</c:v>
                </c:pt>
                <c:pt idx="3">
                  <c:v>49.68</c:v>
                </c:pt>
                <c:pt idx="4">
                  <c:v>51.63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564656"/>
        <c:axId val="345568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35.18</c:v>
                </c:pt>
                <c:pt idx="1">
                  <c:v>36.43</c:v>
                </c:pt>
                <c:pt idx="2">
                  <c:v>46.12</c:v>
                </c:pt>
                <c:pt idx="3">
                  <c:v>47.44</c:v>
                </c:pt>
                <c:pt idx="4">
                  <c:v>48.3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64656"/>
        <c:axId val="345568184"/>
      </c:lineChart>
      <c:dateAx>
        <c:axId val="34556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5568184"/>
        <c:crosses val="autoZero"/>
        <c:auto val="1"/>
        <c:lblOffset val="100"/>
        <c:baseTimeUnit val="years"/>
      </c:dateAx>
      <c:valAx>
        <c:axId val="345568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56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569752"/>
        <c:axId val="269394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8.41</c:v>
                </c:pt>
                <c:pt idx="1">
                  <c:v>8.7200000000000006</c:v>
                </c:pt>
                <c:pt idx="2">
                  <c:v>9.86</c:v>
                </c:pt>
                <c:pt idx="3">
                  <c:v>11.16</c:v>
                </c:pt>
                <c:pt idx="4">
                  <c:v>12.43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69752"/>
        <c:axId val="269394264"/>
      </c:lineChart>
      <c:dateAx>
        <c:axId val="345569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394264"/>
        <c:crosses val="autoZero"/>
        <c:auto val="1"/>
        <c:lblOffset val="100"/>
        <c:baseTimeUnit val="years"/>
      </c:dateAx>
      <c:valAx>
        <c:axId val="269394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569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440240"/>
        <c:axId val="22131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26.81</c:v>
                </c:pt>
                <c:pt idx="1">
                  <c:v>28.31</c:v>
                </c:pt>
                <c:pt idx="2">
                  <c:v>13.46</c:v>
                </c:pt>
                <c:pt idx="3">
                  <c:v>12.59</c:v>
                </c:pt>
                <c:pt idx="4">
                  <c:v>12.44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440240"/>
        <c:axId val="221310288"/>
      </c:lineChart>
      <c:dateAx>
        <c:axId val="34644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310288"/>
        <c:crosses val="autoZero"/>
        <c:auto val="1"/>
        <c:lblOffset val="100"/>
        <c:baseTimeUnit val="years"/>
      </c:dateAx>
      <c:valAx>
        <c:axId val="221310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44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23841.07</c:v>
                </c:pt>
                <c:pt idx="1">
                  <c:v>22076.36</c:v>
                </c:pt>
                <c:pt idx="2">
                  <c:v>1670.2</c:v>
                </c:pt>
                <c:pt idx="3">
                  <c:v>1743.86</c:v>
                </c:pt>
                <c:pt idx="4">
                  <c:v>1784.4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573784"/>
        <c:axId val="46365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1002.64</c:v>
                </c:pt>
                <c:pt idx="1">
                  <c:v>1164.51</c:v>
                </c:pt>
                <c:pt idx="2">
                  <c:v>434.72</c:v>
                </c:pt>
                <c:pt idx="3">
                  <c:v>416.14</c:v>
                </c:pt>
                <c:pt idx="4">
                  <c:v>371.89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573784"/>
        <c:axId val="463658016"/>
      </c:lineChart>
      <c:dateAx>
        <c:axId val="265573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658016"/>
        <c:crosses val="autoZero"/>
        <c:auto val="1"/>
        <c:lblOffset val="100"/>
        <c:baseTimeUnit val="years"/>
      </c:dateAx>
      <c:valAx>
        <c:axId val="463658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5573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420.68</c:v>
                </c:pt>
                <c:pt idx="1">
                  <c:v>410.02</c:v>
                </c:pt>
                <c:pt idx="2">
                  <c:v>405.21</c:v>
                </c:pt>
                <c:pt idx="3">
                  <c:v>391.98</c:v>
                </c:pt>
                <c:pt idx="4">
                  <c:v>373.95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659192"/>
        <c:axId val="463659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520.29999999999995</c:v>
                </c:pt>
                <c:pt idx="1">
                  <c:v>498.27</c:v>
                </c:pt>
                <c:pt idx="2">
                  <c:v>495.76</c:v>
                </c:pt>
                <c:pt idx="3">
                  <c:v>487.22</c:v>
                </c:pt>
                <c:pt idx="4">
                  <c:v>483.11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659192"/>
        <c:axId val="463659584"/>
      </c:lineChart>
      <c:dateAx>
        <c:axId val="463659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659584"/>
        <c:crosses val="autoZero"/>
        <c:auto val="1"/>
        <c:lblOffset val="100"/>
        <c:baseTimeUnit val="years"/>
      </c:dateAx>
      <c:valAx>
        <c:axId val="463659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659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128.75</c:v>
                </c:pt>
                <c:pt idx="1">
                  <c:v>125.65</c:v>
                </c:pt>
                <c:pt idx="2">
                  <c:v>113.12</c:v>
                </c:pt>
                <c:pt idx="3">
                  <c:v>112.56</c:v>
                </c:pt>
                <c:pt idx="4">
                  <c:v>116.16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660760"/>
        <c:axId val="46366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90.64</c:v>
                </c:pt>
                <c:pt idx="2">
                  <c:v>93.66</c:v>
                </c:pt>
                <c:pt idx="3">
                  <c:v>92.76</c:v>
                </c:pt>
                <c:pt idx="4">
                  <c:v>93.28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660760"/>
        <c:axId val="463661152"/>
      </c:lineChart>
      <c:dateAx>
        <c:axId val="463660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661152"/>
        <c:crosses val="autoZero"/>
        <c:auto val="1"/>
        <c:lblOffset val="100"/>
        <c:baseTimeUnit val="years"/>
      </c:dateAx>
      <c:valAx>
        <c:axId val="46366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660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100.04</c:v>
                </c:pt>
                <c:pt idx="1">
                  <c:v>102.57</c:v>
                </c:pt>
                <c:pt idx="2">
                  <c:v>114.55</c:v>
                </c:pt>
                <c:pt idx="3">
                  <c:v>115.17</c:v>
                </c:pt>
                <c:pt idx="4">
                  <c:v>112.07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662328"/>
        <c:axId val="46366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211.08</c:v>
                </c:pt>
                <c:pt idx="1">
                  <c:v>213.52</c:v>
                </c:pt>
                <c:pt idx="2">
                  <c:v>208.21</c:v>
                </c:pt>
                <c:pt idx="3">
                  <c:v>208.67</c:v>
                </c:pt>
                <c:pt idx="4">
                  <c:v>208.29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662328"/>
        <c:axId val="463662720"/>
      </c:lineChart>
      <c:dateAx>
        <c:axId val="463662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662720"/>
        <c:crosses val="autoZero"/>
        <c:auto val="1"/>
        <c:lblOffset val="100"/>
        <c:baseTimeUnit val="years"/>
      </c:dateAx>
      <c:valAx>
        <c:axId val="46366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662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S31" zoomScaleNormal="100" workbookViewId="0">
      <selection activeCell="BL47" sqref="BL47:BZ63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徳島県　海陽町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A8</v>
      </c>
      <c r="X8" s="83"/>
      <c r="Y8" s="83"/>
      <c r="Z8" s="83"/>
      <c r="AA8" s="83"/>
      <c r="AB8" s="83"/>
      <c r="AC8" s="83"/>
      <c r="AD8" s="84" t="s">
        <v>116</v>
      </c>
      <c r="AE8" s="84"/>
      <c r="AF8" s="84"/>
      <c r="AG8" s="84"/>
      <c r="AH8" s="84"/>
      <c r="AI8" s="84"/>
      <c r="AJ8" s="84"/>
      <c r="AK8" s="5"/>
      <c r="AL8" s="71">
        <f>データ!$R$6</f>
        <v>9851</v>
      </c>
      <c r="AM8" s="71"/>
      <c r="AN8" s="71"/>
      <c r="AO8" s="71"/>
      <c r="AP8" s="71"/>
      <c r="AQ8" s="71"/>
      <c r="AR8" s="71"/>
      <c r="AS8" s="71"/>
      <c r="AT8" s="67">
        <f>データ!$S$6</f>
        <v>327.64999999999998</v>
      </c>
      <c r="AU8" s="68"/>
      <c r="AV8" s="68"/>
      <c r="AW8" s="68"/>
      <c r="AX8" s="68"/>
      <c r="AY8" s="68"/>
      <c r="AZ8" s="68"/>
      <c r="BA8" s="68"/>
      <c r="BB8" s="70">
        <f>データ!$T$6</f>
        <v>30.07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74.53</v>
      </c>
      <c r="J10" s="68"/>
      <c r="K10" s="68"/>
      <c r="L10" s="68"/>
      <c r="M10" s="68"/>
      <c r="N10" s="68"/>
      <c r="O10" s="69"/>
      <c r="P10" s="70">
        <f>データ!$P$6</f>
        <v>66.91</v>
      </c>
      <c r="Q10" s="70"/>
      <c r="R10" s="70"/>
      <c r="S10" s="70"/>
      <c r="T10" s="70"/>
      <c r="U10" s="70"/>
      <c r="V10" s="70"/>
      <c r="W10" s="71">
        <f>データ!$Q$6</f>
        <v>2640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6541</v>
      </c>
      <c r="AM10" s="71"/>
      <c r="AN10" s="71"/>
      <c r="AO10" s="71"/>
      <c r="AP10" s="71"/>
      <c r="AQ10" s="71"/>
      <c r="AR10" s="71"/>
      <c r="AS10" s="71"/>
      <c r="AT10" s="67">
        <f>データ!$V$6</f>
        <v>7.72</v>
      </c>
      <c r="AU10" s="68"/>
      <c r="AV10" s="68"/>
      <c r="AW10" s="68"/>
      <c r="AX10" s="68"/>
      <c r="AY10" s="68"/>
      <c r="AZ10" s="68"/>
      <c r="BA10" s="68"/>
      <c r="BB10" s="70">
        <f>データ!$W$6</f>
        <v>847.28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3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5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118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119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363880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徳島県　海陽町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>
        <f t="shared" si="3"/>
        <v>0</v>
      </c>
      <c r="N6" s="35" t="str">
        <f t="shared" si="3"/>
        <v>-</v>
      </c>
      <c r="O6" s="35">
        <f t="shared" si="3"/>
        <v>74.53</v>
      </c>
      <c r="P6" s="35">
        <f t="shared" si="3"/>
        <v>66.91</v>
      </c>
      <c r="Q6" s="35">
        <f t="shared" si="3"/>
        <v>2640</v>
      </c>
      <c r="R6" s="35">
        <f t="shared" si="3"/>
        <v>9851</v>
      </c>
      <c r="S6" s="35">
        <f t="shared" si="3"/>
        <v>327.64999999999998</v>
      </c>
      <c r="T6" s="35">
        <f t="shared" si="3"/>
        <v>30.07</v>
      </c>
      <c r="U6" s="35">
        <f t="shared" si="3"/>
        <v>6541</v>
      </c>
      <c r="V6" s="35">
        <f t="shared" si="3"/>
        <v>7.72</v>
      </c>
      <c r="W6" s="35">
        <f t="shared" si="3"/>
        <v>847.28</v>
      </c>
      <c r="X6" s="36">
        <f>IF(X7="",NA(),X7)</f>
        <v>129.47999999999999</v>
      </c>
      <c r="Y6" s="36">
        <f t="shared" ref="Y6:AG6" si="4">IF(Y7="",NA(),Y7)</f>
        <v>126.08</v>
      </c>
      <c r="Z6" s="36">
        <f t="shared" si="4"/>
        <v>112.71</v>
      </c>
      <c r="AA6" s="36">
        <f t="shared" si="4"/>
        <v>112.22</v>
      </c>
      <c r="AB6" s="36">
        <f t="shared" si="4"/>
        <v>115.62</v>
      </c>
      <c r="AC6" s="36">
        <f t="shared" si="4"/>
        <v>104.95</v>
      </c>
      <c r="AD6" s="36">
        <f t="shared" si="4"/>
        <v>105.53</v>
      </c>
      <c r="AE6" s="36">
        <f t="shared" si="4"/>
        <v>107.2</v>
      </c>
      <c r="AF6" s="36">
        <f t="shared" si="4"/>
        <v>106.62</v>
      </c>
      <c r="AG6" s="36">
        <f t="shared" si="4"/>
        <v>107.95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26.81</v>
      </c>
      <c r="AO6" s="36">
        <f t="shared" si="5"/>
        <v>28.31</v>
      </c>
      <c r="AP6" s="36">
        <f t="shared" si="5"/>
        <v>13.46</v>
      </c>
      <c r="AQ6" s="36">
        <f t="shared" si="5"/>
        <v>12.59</v>
      </c>
      <c r="AR6" s="36">
        <f t="shared" si="5"/>
        <v>12.44</v>
      </c>
      <c r="AS6" s="35" t="str">
        <f>IF(AS7="","",IF(AS7="-","【-】","【"&amp;SUBSTITUTE(TEXT(AS7,"#,##0.00"),"-","△")&amp;"】"))</f>
        <v>【0.79】</v>
      </c>
      <c r="AT6" s="36">
        <f>IF(AT7="",NA(),AT7)</f>
        <v>23841.07</v>
      </c>
      <c r="AU6" s="36">
        <f t="shared" ref="AU6:BC6" si="6">IF(AU7="",NA(),AU7)</f>
        <v>22076.36</v>
      </c>
      <c r="AV6" s="36">
        <f t="shared" si="6"/>
        <v>1670.2</v>
      </c>
      <c r="AW6" s="36">
        <f t="shared" si="6"/>
        <v>1743.86</v>
      </c>
      <c r="AX6" s="36">
        <f t="shared" si="6"/>
        <v>1784.4</v>
      </c>
      <c r="AY6" s="36">
        <f t="shared" si="6"/>
        <v>1002.64</v>
      </c>
      <c r="AZ6" s="36">
        <f t="shared" si="6"/>
        <v>1164.51</v>
      </c>
      <c r="BA6" s="36">
        <f t="shared" si="6"/>
        <v>434.72</v>
      </c>
      <c r="BB6" s="36">
        <f t="shared" si="6"/>
        <v>416.14</v>
      </c>
      <c r="BC6" s="36">
        <f t="shared" si="6"/>
        <v>371.89</v>
      </c>
      <c r="BD6" s="35" t="str">
        <f>IF(BD7="","",IF(BD7="-","【-】","【"&amp;SUBSTITUTE(TEXT(BD7,"#,##0.00"),"-","△")&amp;"】"))</f>
        <v>【262.87】</v>
      </c>
      <c r="BE6" s="36">
        <f>IF(BE7="",NA(),BE7)</f>
        <v>420.68</v>
      </c>
      <c r="BF6" s="36">
        <f t="shared" ref="BF6:BN6" si="7">IF(BF7="",NA(),BF7)</f>
        <v>410.02</v>
      </c>
      <c r="BG6" s="36">
        <f t="shared" si="7"/>
        <v>405.21</v>
      </c>
      <c r="BH6" s="36">
        <f t="shared" si="7"/>
        <v>391.98</v>
      </c>
      <c r="BI6" s="36">
        <f t="shared" si="7"/>
        <v>373.95</v>
      </c>
      <c r="BJ6" s="36">
        <f t="shared" si="7"/>
        <v>520.29999999999995</v>
      </c>
      <c r="BK6" s="36">
        <f t="shared" si="7"/>
        <v>498.27</v>
      </c>
      <c r="BL6" s="36">
        <f t="shared" si="7"/>
        <v>495.76</v>
      </c>
      <c r="BM6" s="36">
        <f t="shared" si="7"/>
        <v>487.22</v>
      </c>
      <c r="BN6" s="36">
        <f t="shared" si="7"/>
        <v>483.11</v>
      </c>
      <c r="BO6" s="35" t="str">
        <f>IF(BO7="","",IF(BO7="-","【-】","【"&amp;SUBSTITUTE(TEXT(BO7,"#,##0.00"),"-","△")&amp;"】"))</f>
        <v>【270.87】</v>
      </c>
      <c r="BP6" s="36">
        <f>IF(BP7="",NA(),BP7)</f>
        <v>128.75</v>
      </c>
      <c r="BQ6" s="36">
        <f t="shared" ref="BQ6:BY6" si="8">IF(BQ7="",NA(),BQ7)</f>
        <v>125.65</v>
      </c>
      <c r="BR6" s="36">
        <f t="shared" si="8"/>
        <v>113.12</v>
      </c>
      <c r="BS6" s="36">
        <f t="shared" si="8"/>
        <v>112.56</v>
      </c>
      <c r="BT6" s="36">
        <f t="shared" si="8"/>
        <v>116.16</v>
      </c>
      <c r="BU6" s="36">
        <f t="shared" si="8"/>
        <v>90.69</v>
      </c>
      <c r="BV6" s="36">
        <f t="shared" si="8"/>
        <v>90.64</v>
      </c>
      <c r="BW6" s="36">
        <f t="shared" si="8"/>
        <v>93.66</v>
      </c>
      <c r="BX6" s="36">
        <f t="shared" si="8"/>
        <v>92.76</v>
      </c>
      <c r="BY6" s="36">
        <f t="shared" si="8"/>
        <v>93.28</v>
      </c>
      <c r="BZ6" s="35" t="str">
        <f>IF(BZ7="","",IF(BZ7="-","【-】","【"&amp;SUBSTITUTE(TEXT(BZ7,"#,##0.00"),"-","△")&amp;"】"))</f>
        <v>【105.59】</v>
      </c>
      <c r="CA6" s="36">
        <f>IF(CA7="",NA(),CA7)</f>
        <v>100.04</v>
      </c>
      <c r="CB6" s="36">
        <f t="shared" ref="CB6:CJ6" si="9">IF(CB7="",NA(),CB7)</f>
        <v>102.57</v>
      </c>
      <c r="CC6" s="36">
        <f t="shared" si="9"/>
        <v>114.55</v>
      </c>
      <c r="CD6" s="36">
        <f t="shared" si="9"/>
        <v>115.17</v>
      </c>
      <c r="CE6" s="36">
        <f t="shared" si="9"/>
        <v>112.07</v>
      </c>
      <c r="CF6" s="36">
        <f t="shared" si="9"/>
        <v>211.08</v>
      </c>
      <c r="CG6" s="36">
        <f t="shared" si="9"/>
        <v>213.52</v>
      </c>
      <c r="CH6" s="36">
        <f t="shared" si="9"/>
        <v>208.21</v>
      </c>
      <c r="CI6" s="36">
        <f t="shared" si="9"/>
        <v>208.67</v>
      </c>
      <c r="CJ6" s="36">
        <f t="shared" si="9"/>
        <v>208.29</v>
      </c>
      <c r="CK6" s="35" t="str">
        <f>IF(CK7="","",IF(CK7="-","【-】","【"&amp;SUBSTITUTE(TEXT(CK7,"#,##0.00"),"-","△")&amp;"】"))</f>
        <v>【163.27】</v>
      </c>
      <c r="CL6" s="36">
        <f>IF(CL7="",NA(),CL7)</f>
        <v>46.01</v>
      </c>
      <c r="CM6" s="36">
        <f t="shared" ref="CM6:CU6" si="10">IF(CM7="",NA(),CM7)</f>
        <v>44.78</v>
      </c>
      <c r="CN6" s="36">
        <f t="shared" si="10"/>
        <v>42.66</v>
      </c>
      <c r="CO6" s="36">
        <f t="shared" si="10"/>
        <v>41.42</v>
      </c>
      <c r="CP6" s="36">
        <f t="shared" si="10"/>
        <v>40.479999999999997</v>
      </c>
      <c r="CQ6" s="36">
        <f t="shared" si="10"/>
        <v>49.69</v>
      </c>
      <c r="CR6" s="36">
        <f t="shared" si="10"/>
        <v>49.77</v>
      </c>
      <c r="CS6" s="36">
        <f t="shared" si="10"/>
        <v>49.22</v>
      </c>
      <c r="CT6" s="36">
        <f t="shared" si="10"/>
        <v>49.08</v>
      </c>
      <c r="CU6" s="36">
        <f t="shared" si="10"/>
        <v>49.32</v>
      </c>
      <c r="CV6" s="35" t="str">
        <f>IF(CV7="","",IF(CV7="-","【-】","【"&amp;SUBSTITUTE(TEXT(CV7,"#,##0.00"),"-","△")&amp;"】"))</f>
        <v>【59.94】</v>
      </c>
      <c r="CW6" s="36">
        <f>IF(CW7="",NA(),CW7)</f>
        <v>84.8</v>
      </c>
      <c r="CX6" s="36">
        <f t="shared" ref="CX6:DF6" si="11">IF(CX7="",NA(),CX7)</f>
        <v>84.9</v>
      </c>
      <c r="CY6" s="36">
        <f t="shared" si="11"/>
        <v>84.9</v>
      </c>
      <c r="CZ6" s="36">
        <f t="shared" si="11"/>
        <v>84.9</v>
      </c>
      <c r="DA6" s="36">
        <f t="shared" si="11"/>
        <v>85.2</v>
      </c>
      <c r="DB6" s="36">
        <f t="shared" si="11"/>
        <v>80.010000000000005</v>
      </c>
      <c r="DC6" s="36">
        <f t="shared" si="11"/>
        <v>79.98</v>
      </c>
      <c r="DD6" s="36">
        <f t="shared" si="11"/>
        <v>79.48</v>
      </c>
      <c r="DE6" s="36">
        <f t="shared" si="11"/>
        <v>79.3</v>
      </c>
      <c r="DF6" s="36">
        <f t="shared" si="11"/>
        <v>79.34</v>
      </c>
      <c r="DG6" s="35" t="str">
        <f>IF(DG7="","",IF(DG7="-","【-】","【"&amp;SUBSTITUTE(TEXT(DG7,"#,##0.00"),"-","△")&amp;"】"))</f>
        <v>【90.22】</v>
      </c>
      <c r="DH6" s="36">
        <f>IF(DH7="",NA(),DH7)</f>
        <v>40.049999999999997</v>
      </c>
      <c r="DI6" s="36">
        <f t="shared" ref="DI6:DQ6" si="12">IF(DI7="",NA(),DI7)</f>
        <v>42.19</v>
      </c>
      <c r="DJ6" s="36">
        <f t="shared" si="12"/>
        <v>47.96</v>
      </c>
      <c r="DK6" s="36">
        <f t="shared" si="12"/>
        <v>49.68</v>
      </c>
      <c r="DL6" s="36">
        <f t="shared" si="12"/>
        <v>51.63</v>
      </c>
      <c r="DM6" s="36">
        <f t="shared" si="12"/>
        <v>35.18</v>
      </c>
      <c r="DN6" s="36">
        <f t="shared" si="12"/>
        <v>36.43</v>
      </c>
      <c r="DO6" s="36">
        <f t="shared" si="12"/>
        <v>46.12</v>
      </c>
      <c r="DP6" s="36">
        <f t="shared" si="12"/>
        <v>47.44</v>
      </c>
      <c r="DQ6" s="36">
        <f t="shared" si="12"/>
        <v>48.3</v>
      </c>
      <c r="DR6" s="35" t="str">
        <f>IF(DR7="","",IF(DR7="-","【-】","【"&amp;SUBSTITUTE(TEXT(DR7,"#,##0.00"),"-","△")&amp;"】"))</f>
        <v>【47.91】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8.41</v>
      </c>
      <c r="DY6" s="36">
        <f t="shared" si="13"/>
        <v>8.7200000000000006</v>
      </c>
      <c r="DZ6" s="36">
        <f t="shared" si="13"/>
        <v>9.86</v>
      </c>
      <c r="EA6" s="36">
        <f t="shared" si="13"/>
        <v>11.16</v>
      </c>
      <c r="EB6" s="36">
        <f t="shared" si="13"/>
        <v>12.43</v>
      </c>
      <c r="EC6" s="35" t="str">
        <f>IF(EC7="","",IF(EC7="-","【-】","【"&amp;SUBSTITUTE(TEXT(EC7,"#,##0.00"),"-","△")&amp;"】"))</f>
        <v>【15.00】</v>
      </c>
      <c r="ED6" s="36">
        <f>IF(ED7="",NA(),ED7)</f>
        <v>1.01</v>
      </c>
      <c r="EE6" s="36">
        <f t="shared" ref="EE6:EM6" si="14">IF(EE7="",NA(),EE7)</f>
        <v>0.59</v>
      </c>
      <c r="EF6" s="36">
        <f t="shared" si="14"/>
        <v>0.61</v>
      </c>
      <c r="EG6" s="36">
        <f t="shared" si="14"/>
        <v>0.8</v>
      </c>
      <c r="EH6" s="36">
        <f t="shared" si="14"/>
        <v>0.32</v>
      </c>
      <c r="EI6" s="36">
        <f t="shared" si="14"/>
        <v>0.66</v>
      </c>
      <c r="EJ6" s="36">
        <f t="shared" si="14"/>
        <v>0.64</v>
      </c>
      <c r="EK6" s="36">
        <f t="shared" si="14"/>
        <v>0.56000000000000005</v>
      </c>
      <c r="EL6" s="36">
        <f t="shared" si="14"/>
        <v>0.65</v>
      </c>
      <c r="EM6" s="36">
        <f t="shared" si="14"/>
        <v>0.46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363880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74.53</v>
      </c>
      <c r="P7" s="39">
        <v>66.91</v>
      </c>
      <c r="Q7" s="39">
        <v>2640</v>
      </c>
      <c r="R7" s="39">
        <v>9851</v>
      </c>
      <c r="S7" s="39">
        <v>327.64999999999998</v>
      </c>
      <c r="T7" s="39">
        <v>30.07</v>
      </c>
      <c r="U7" s="39">
        <v>6541</v>
      </c>
      <c r="V7" s="39">
        <v>7.72</v>
      </c>
      <c r="W7" s="39">
        <v>847.28</v>
      </c>
      <c r="X7" s="39">
        <v>129.47999999999999</v>
      </c>
      <c r="Y7" s="39">
        <v>126.08</v>
      </c>
      <c r="Z7" s="39">
        <v>112.71</v>
      </c>
      <c r="AA7" s="39">
        <v>112.22</v>
      </c>
      <c r="AB7" s="39">
        <v>115.62</v>
      </c>
      <c r="AC7" s="39">
        <v>104.95</v>
      </c>
      <c r="AD7" s="39">
        <v>105.53</v>
      </c>
      <c r="AE7" s="39">
        <v>107.2</v>
      </c>
      <c r="AF7" s="39">
        <v>106.62</v>
      </c>
      <c r="AG7" s="39">
        <v>107.95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26.81</v>
      </c>
      <c r="AO7" s="39">
        <v>28.31</v>
      </c>
      <c r="AP7" s="39">
        <v>13.46</v>
      </c>
      <c r="AQ7" s="39">
        <v>12.59</v>
      </c>
      <c r="AR7" s="39">
        <v>12.44</v>
      </c>
      <c r="AS7" s="39">
        <v>0.79</v>
      </c>
      <c r="AT7" s="39">
        <v>23841.07</v>
      </c>
      <c r="AU7" s="39">
        <v>22076.36</v>
      </c>
      <c r="AV7" s="39">
        <v>1670.2</v>
      </c>
      <c r="AW7" s="39">
        <v>1743.86</v>
      </c>
      <c r="AX7" s="39">
        <v>1784.4</v>
      </c>
      <c r="AY7" s="39">
        <v>1002.64</v>
      </c>
      <c r="AZ7" s="39">
        <v>1164.51</v>
      </c>
      <c r="BA7" s="39">
        <v>434.72</v>
      </c>
      <c r="BB7" s="39">
        <v>416.14</v>
      </c>
      <c r="BC7" s="39">
        <v>371.89</v>
      </c>
      <c r="BD7" s="39">
        <v>262.87</v>
      </c>
      <c r="BE7" s="39">
        <v>420.68</v>
      </c>
      <c r="BF7" s="39">
        <v>410.02</v>
      </c>
      <c r="BG7" s="39">
        <v>405.21</v>
      </c>
      <c r="BH7" s="39">
        <v>391.98</v>
      </c>
      <c r="BI7" s="39">
        <v>373.95</v>
      </c>
      <c r="BJ7" s="39">
        <v>520.29999999999995</v>
      </c>
      <c r="BK7" s="39">
        <v>498.27</v>
      </c>
      <c r="BL7" s="39">
        <v>495.76</v>
      </c>
      <c r="BM7" s="39">
        <v>487.22</v>
      </c>
      <c r="BN7" s="39">
        <v>483.11</v>
      </c>
      <c r="BO7" s="39">
        <v>270.87</v>
      </c>
      <c r="BP7" s="39">
        <v>128.75</v>
      </c>
      <c r="BQ7" s="39">
        <v>125.65</v>
      </c>
      <c r="BR7" s="39">
        <v>113.12</v>
      </c>
      <c r="BS7" s="39">
        <v>112.56</v>
      </c>
      <c r="BT7" s="39">
        <v>116.16</v>
      </c>
      <c r="BU7" s="39">
        <v>90.69</v>
      </c>
      <c r="BV7" s="39">
        <v>90.64</v>
      </c>
      <c r="BW7" s="39">
        <v>93.66</v>
      </c>
      <c r="BX7" s="39">
        <v>92.76</v>
      </c>
      <c r="BY7" s="39">
        <v>93.28</v>
      </c>
      <c r="BZ7" s="39">
        <v>105.59</v>
      </c>
      <c r="CA7" s="39">
        <v>100.04</v>
      </c>
      <c r="CB7" s="39">
        <v>102.57</v>
      </c>
      <c r="CC7" s="39">
        <v>114.55</v>
      </c>
      <c r="CD7" s="39">
        <v>115.17</v>
      </c>
      <c r="CE7" s="39">
        <v>112.07</v>
      </c>
      <c r="CF7" s="39">
        <v>211.08</v>
      </c>
      <c r="CG7" s="39">
        <v>213.52</v>
      </c>
      <c r="CH7" s="39">
        <v>208.21</v>
      </c>
      <c r="CI7" s="39">
        <v>208.67</v>
      </c>
      <c r="CJ7" s="39">
        <v>208.29</v>
      </c>
      <c r="CK7" s="39">
        <v>163.27000000000001</v>
      </c>
      <c r="CL7" s="39">
        <v>46.01</v>
      </c>
      <c r="CM7" s="39">
        <v>44.78</v>
      </c>
      <c r="CN7" s="39">
        <v>42.66</v>
      </c>
      <c r="CO7" s="39">
        <v>41.42</v>
      </c>
      <c r="CP7" s="39">
        <v>40.479999999999997</v>
      </c>
      <c r="CQ7" s="39">
        <v>49.69</v>
      </c>
      <c r="CR7" s="39">
        <v>49.77</v>
      </c>
      <c r="CS7" s="39">
        <v>49.22</v>
      </c>
      <c r="CT7" s="39">
        <v>49.08</v>
      </c>
      <c r="CU7" s="39">
        <v>49.32</v>
      </c>
      <c r="CV7" s="39">
        <v>59.94</v>
      </c>
      <c r="CW7" s="39">
        <v>84.8</v>
      </c>
      <c r="CX7" s="39">
        <v>84.9</v>
      </c>
      <c r="CY7" s="39">
        <v>84.9</v>
      </c>
      <c r="CZ7" s="39">
        <v>84.9</v>
      </c>
      <c r="DA7" s="39">
        <v>85.2</v>
      </c>
      <c r="DB7" s="39">
        <v>80.010000000000005</v>
      </c>
      <c r="DC7" s="39">
        <v>79.98</v>
      </c>
      <c r="DD7" s="39">
        <v>79.48</v>
      </c>
      <c r="DE7" s="39">
        <v>79.3</v>
      </c>
      <c r="DF7" s="39">
        <v>79.34</v>
      </c>
      <c r="DG7" s="39">
        <v>90.22</v>
      </c>
      <c r="DH7" s="39">
        <v>40.049999999999997</v>
      </c>
      <c r="DI7" s="39">
        <v>42.19</v>
      </c>
      <c r="DJ7" s="39">
        <v>47.96</v>
      </c>
      <c r="DK7" s="39">
        <v>49.68</v>
      </c>
      <c r="DL7" s="39">
        <v>51.63</v>
      </c>
      <c r="DM7" s="39">
        <v>35.18</v>
      </c>
      <c r="DN7" s="39">
        <v>36.43</v>
      </c>
      <c r="DO7" s="39">
        <v>46.12</v>
      </c>
      <c r="DP7" s="39">
        <v>47.44</v>
      </c>
      <c r="DQ7" s="39">
        <v>48.3</v>
      </c>
      <c r="DR7" s="39">
        <v>47.91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8.41</v>
      </c>
      <c r="DY7" s="39">
        <v>8.7200000000000006</v>
      </c>
      <c r="DZ7" s="39">
        <v>9.86</v>
      </c>
      <c r="EA7" s="39">
        <v>11.16</v>
      </c>
      <c r="EB7" s="39">
        <v>12.43</v>
      </c>
      <c r="EC7" s="39">
        <v>15</v>
      </c>
      <c r="ED7" s="39">
        <v>1.01</v>
      </c>
      <c r="EE7" s="39">
        <v>0.59</v>
      </c>
      <c r="EF7" s="39">
        <v>0.61</v>
      </c>
      <c r="EG7" s="39">
        <v>0.8</v>
      </c>
      <c r="EH7" s="39">
        <v>0.32</v>
      </c>
      <c r="EI7" s="39">
        <v>0.66</v>
      </c>
      <c r="EJ7" s="39">
        <v>0.64</v>
      </c>
      <c r="EK7" s="39">
        <v>0.56000000000000005</v>
      </c>
      <c r="EL7" s="39">
        <v>0.65</v>
      </c>
      <c r="EM7" s="39">
        <v>0.46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谷岡　恒</cp:lastModifiedBy>
  <cp:lastPrinted>2018-02-08T03:39:41Z</cp:lastPrinted>
  <dcterms:created xsi:type="dcterms:W3CDTF">2017-12-25T01:35:05Z</dcterms:created>
  <dcterms:modified xsi:type="dcterms:W3CDTF">2018-02-08T03:54:30Z</dcterms:modified>
  <cp:category/>
</cp:coreProperties>
</file>