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<sst xmlns="http://schemas.openxmlformats.org/spreadsheetml/2006/main" count="232" uniqueCount="120">
  <si>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</si>
  <si>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</si>
  <si>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</si>
  <si>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</si>
  <si>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</si>
  <si>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</si>
  <si>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</si>
  <si>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</si>
  <si>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</si>
  <si>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</si>
  <si>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</si>
  <si>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</si>
  <si>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</si>
  <si>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</si>
  <si>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</si>
  <si>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</si>
  <si>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</si>
  <si>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</si>
  <si>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</si>
  <si>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</si>
  <si>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</si>
  <si>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</si>
  <si>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</si>
  <si>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</si>
  <si>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</si>
  <si>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</si>
  <si>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</si>
  <si>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</si>
  <si>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</si>
  <si>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</si>
  <si>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</si>
  <si>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</si>
  <si>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</si>
  <si>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</si>
  <si>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</si>
  <si>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</si>
  <si>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</si>
  <si>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</si>
  <si>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</si>
  <si>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</si>
  <si>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</si>
  <si>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</si>
  <si>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</si>
  <si>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</si>
  <si>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</si>
  <si>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</si>
  <si>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</si>
  <si>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</si>
  <si>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</si>
  <si>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</si>
  <si>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</si>
  <si>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</si>
  <si>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</si>
  <si>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</si>
  <si>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</si>
  <si>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</si>
  <si>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</si>
  <si>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</si>
  <si>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</si>
  <si>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</si>
  <si>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</si>
  <si>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</si>
  <si>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</si>
  <si>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</si>
  <si>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</si>
  <si>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</si>
  <si>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</si>
  <si>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</si>
  <si>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</si>
  <si>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</si>
  <si>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</si>
  <si>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</si>
  <si>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</si>
  <si>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</si>
  <si>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</si>
  <si>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</si>
  <si>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</si>
  <si>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</si>
  <si>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</si>
  <si>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</si>
  <si>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</si>
  <si>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</si>
  <si>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</si>
  <si>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</si>
  <si>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</si>
  <si>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</si>
  <si>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</si>
  <si>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</si>
  <si>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</si>
  <si>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</si>
  <si>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</si>
  <si>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</si>
  <si>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</si>
  <si>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</si>
  <si>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</si>
  <si>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</si>
  <si>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</si>
  <si>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</si>
  <si>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</si>
  <si>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</si>
  <si>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</si>
  <si>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</si>
  <si>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</si>
  <si>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</si>
  <si>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</si>
  <si>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石井町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</si>
  <si>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</si>
  <si>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</si>
  <si>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</si>
  <si>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</si>
  <si>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</si>
  <si>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</si>
  <si>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</si>
  <si>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</si>
  <si>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</si>
  <si>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</si>
  <si>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</si>
  <si>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①有形固定資産減価償却率
　保有している管路が徐々に耐用年数に近づき高い数値のまま横ばいである。将来において、管路更新等の必要性が高い状態である。
②管路経年化率
　法定耐用年数を経過した創設時の管路がそのまま横ばい状態となって数値に現れている。管路の更新等の必要性が高いままである。
③管路更新率
　料金改定(H27.10)から、財政の立て直しを図っており、配水管の維持補修並びに急を要する改良のみに着手しているため、更新率は低いままである。
</t>
    <rPh sb="1" eb="3">
      <t>ユウケイ</t>
    </rPh>
    <rPh sb="3" eb="7">
      <t>コテイシサン</t>
    </rPh>
    <rPh sb="7" eb="9">
      <t>ゲンカ</t>
    </rPh>
    <rPh sb="9" eb="12">
      <t>ショウキャクリツ</t>
    </rPh>
    <rPh sb="14" eb="16">
      <t>ホユウ</t>
    </rPh>
    <rPh sb="20" eb="22">
      <t>カンロ</t>
    </rPh>
    <rPh sb="23" eb="25">
      <t>ジョジョ</t>
    </rPh>
    <rPh sb="26" eb="28">
      <t>タイヨウ</t>
    </rPh>
    <rPh sb="28" eb="30">
      <t>ネンスウ</t>
    </rPh>
    <rPh sb="31" eb="33">
      <t>チカズ</t>
    </rPh>
    <rPh sb="34" eb="35">
      <t>タカ</t>
    </rPh>
    <rPh sb="36" eb="38">
      <t>スウチ</t>
    </rPh>
    <rPh sb="41" eb="42">
      <t>ヨコ</t>
    </rPh>
    <rPh sb="48" eb="50">
      <t>ショウライ</t>
    </rPh>
    <rPh sb="55" eb="57">
      <t>カンロ</t>
    </rPh>
    <rPh sb="57" eb="59">
      <t>コウシン</t>
    </rPh>
    <rPh sb="59" eb="60">
      <t>トウ</t>
    </rPh>
    <rPh sb="61" eb="64">
      <t>ヒツヨウセイ</t>
    </rPh>
    <rPh sb="65" eb="66">
      <t>タカ</t>
    </rPh>
    <rPh sb="67" eb="69">
      <t>ジョウタイ</t>
    </rPh>
    <rPh sb="75" eb="77">
      <t>カンロ</t>
    </rPh>
    <rPh sb="77" eb="79">
      <t>ケイネン</t>
    </rPh>
    <rPh sb="79" eb="80">
      <t>バ</t>
    </rPh>
    <rPh sb="80" eb="81">
      <t>リツ</t>
    </rPh>
    <rPh sb="83" eb="85">
      <t>ホウテイ</t>
    </rPh>
    <rPh sb="85" eb="87">
      <t>タイヨウ</t>
    </rPh>
    <rPh sb="87" eb="89">
      <t>ネンスウ</t>
    </rPh>
    <rPh sb="90" eb="92">
      <t>ケイカ</t>
    </rPh>
    <rPh sb="94" eb="97">
      <t>ソウセツジ</t>
    </rPh>
    <rPh sb="98" eb="100">
      <t>カンロ</t>
    </rPh>
    <rPh sb="105" eb="106">
      <t>ヨコ</t>
    </rPh>
    <rPh sb="108" eb="110">
      <t>ジョウタイ</t>
    </rPh>
    <rPh sb="114" eb="116">
      <t>スウチ</t>
    </rPh>
    <rPh sb="117" eb="118">
      <t>アラワ</t>
    </rPh>
    <rPh sb="123" eb="125">
      <t>カンロ</t>
    </rPh>
    <rPh sb="126" eb="128">
      <t>コウシン</t>
    </rPh>
    <rPh sb="128" eb="129">
      <t>トウ</t>
    </rPh>
    <rPh sb="130" eb="133">
      <t>ヒツヨウセイ</t>
    </rPh>
    <rPh sb="134" eb="135">
      <t>タカ</t>
    </rPh>
    <rPh sb="144" eb="146">
      <t>カンロ</t>
    </rPh>
    <rPh sb="146" eb="148">
      <t>コウシン</t>
    </rPh>
    <rPh sb="148" eb="149">
      <t>リツ</t>
    </rPh>
    <rPh sb="151" eb="153">
      <t>リョウキン</t>
    </rPh>
    <rPh sb="153" eb="155">
      <t>カイテイ</t>
    </rPh>
    <rPh sb="166" eb="168">
      <t>ザイセイ</t>
    </rPh>
    <rPh sb="169" eb="170">
      <t>タ</t>
    </rPh>
    <rPh sb="171" eb="172">
      <t>ナオ</t>
    </rPh>
    <rPh sb="174" eb="175">
      <t>ハカ</t>
    </rPh>
    <rPh sb="180" eb="183">
      <t>ハイスイカン</t>
    </rPh>
    <rPh sb="184" eb="186">
      <t>イジ</t>
    </rPh>
    <rPh sb="186" eb="188">
      <t>ホシュウ</t>
    </rPh>
    <rPh sb="188" eb="189">
      <t>ナラ</t>
    </rPh>
    <rPh sb="191" eb="192">
      <t>キュウ</t>
    </rPh>
    <rPh sb="193" eb="194">
      <t>ヨウ</t>
    </rPh>
    <rPh sb="196" eb="198">
      <t>カイリョウ</t>
    </rPh>
    <rPh sb="201" eb="203">
      <t>チャクシュ</t>
    </rPh>
    <rPh sb="210" eb="212">
      <t>コウシン</t>
    </rPh>
    <rPh sb="212" eb="213">
      <t>リツ</t>
    </rPh>
    <rPh sb="214" eb="215">
      <t>ヒク</t>
    </rPh>
    <phoneticPr fontId="4"/>
  </si>
  <si>
    <t>　経常収支比率が100%以上の良好をキープしているが、経営の健全性を維持するために、法定耐用年数を経過している管路の更新を先送りしている傾向に変わりはない。
　当面は、企業債の元利償還金、布設後40年を経過した配水管等の維持補修費用の増加などの経常費用が増加すると予測される中、急を要する改良等に着手しつつ、財政の立て直しを図っていく状況に変わりはないが、法定耐用年数が経過している管路の更新等について慎重に検討するなど経常収支を悪化しないような計画を立てる必要がある。</t>
    <rPh sb="1" eb="3">
      <t>ケイジョウ</t>
    </rPh>
    <rPh sb="3" eb="5">
      <t>シュウシ</t>
    </rPh>
    <rPh sb="5" eb="7">
      <t>ヒリツ</t>
    </rPh>
    <rPh sb="12" eb="14">
      <t>イジョウ</t>
    </rPh>
    <rPh sb="15" eb="17">
      <t>リョウコウ</t>
    </rPh>
    <rPh sb="27" eb="29">
      <t>ケイエイ</t>
    </rPh>
    <rPh sb="30" eb="33">
      <t>ケンゼンセイ</t>
    </rPh>
    <rPh sb="34" eb="36">
      <t>イジ</t>
    </rPh>
    <rPh sb="42" eb="44">
      <t>ホウテイ</t>
    </rPh>
    <rPh sb="44" eb="46">
      <t>タイヨウ</t>
    </rPh>
    <rPh sb="46" eb="48">
      <t>ネンスウ</t>
    </rPh>
    <rPh sb="49" eb="51">
      <t>ケイカ</t>
    </rPh>
    <rPh sb="55" eb="57">
      <t>カンロ</t>
    </rPh>
    <rPh sb="58" eb="60">
      <t>コウシン</t>
    </rPh>
    <rPh sb="61" eb="63">
      <t>サキオク</t>
    </rPh>
    <rPh sb="68" eb="70">
      <t>ケイコウ</t>
    </rPh>
    <rPh sb="71" eb="72">
      <t>カ</t>
    </rPh>
    <rPh sb="80" eb="82">
      <t>トウメン</t>
    </rPh>
    <rPh sb="84" eb="87">
      <t>キギョウサイ</t>
    </rPh>
    <rPh sb="88" eb="90">
      <t>ガンリ</t>
    </rPh>
    <rPh sb="90" eb="92">
      <t>ショウカン</t>
    </rPh>
    <rPh sb="92" eb="93">
      <t>カネ</t>
    </rPh>
    <rPh sb="94" eb="97">
      <t>フセツゴ</t>
    </rPh>
    <rPh sb="99" eb="100">
      <t>ネン</t>
    </rPh>
    <rPh sb="101" eb="103">
      <t>ケイカ</t>
    </rPh>
    <rPh sb="105" eb="108">
      <t>ハイスイカン</t>
    </rPh>
    <rPh sb="108" eb="109">
      <t>トウ</t>
    </rPh>
    <rPh sb="110" eb="112">
      <t>イジ</t>
    </rPh>
    <rPh sb="112" eb="114">
      <t>ホシュウ</t>
    </rPh>
    <rPh sb="114" eb="116">
      <t>ヒヨウ</t>
    </rPh>
    <rPh sb="117" eb="119">
      <t>ゾウカ</t>
    </rPh>
    <rPh sb="122" eb="124">
      <t>ケイジョウ</t>
    </rPh>
    <rPh sb="124" eb="126">
      <t>ヒヨウ</t>
    </rPh>
    <rPh sb="127" eb="129">
      <t>ゾウカ</t>
    </rPh>
    <rPh sb="132" eb="134">
      <t>ヨソク</t>
    </rPh>
    <rPh sb="137" eb="138">
      <t>ナカ</t>
    </rPh>
    <rPh sb="139" eb="140">
      <t>キュウ</t>
    </rPh>
    <rPh sb="141" eb="142">
      <t>ヨウ</t>
    </rPh>
    <rPh sb="144" eb="146">
      <t>カイリョウ</t>
    </rPh>
    <rPh sb="146" eb="147">
      <t>トウ</t>
    </rPh>
    <rPh sb="148" eb="150">
      <t>チャクシュ</t>
    </rPh>
    <rPh sb="154" eb="156">
      <t>ザイセイ</t>
    </rPh>
    <rPh sb="157" eb="158">
      <t>タ</t>
    </rPh>
    <rPh sb="159" eb="160">
      <t>ナオ</t>
    </rPh>
    <rPh sb="162" eb="163">
      <t>ハカ</t>
    </rPh>
    <rPh sb="167" eb="169">
      <t>ジョウキョウ</t>
    </rPh>
    <rPh sb="170" eb="171">
      <t>カ</t>
    </rPh>
    <rPh sb="178" eb="180">
      <t>ホウテイ</t>
    </rPh>
    <rPh sb="180" eb="182">
      <t>タイヨウ</t>
    </rPh>
    <rPh sb="182" eb="184">
      <t>ネンスウ</t>
    </rPh>
    <rPh sb="185" eb="187">
      <t>ケイカ</t>
    </rPh>
    <rPh sb="191" eb="193">
      <t>カンロ</t>
    </rPh>
    <rPh sb="194" eb="196">
      <t>コウシン</t>
    </rPh>
    <rPh sb="196" eb="197">
      <t>トウ</t>
    </rPh>
    <rPh sb="201" eb="203">
      <t>シンチョウ</t>
    </rPh>
    <rPh sb="204" eb="206">
      <t>ケントウ</t>
    </rPh>
    <rPh sb="210" eb="212">
      <t>ケイジョウ</t>
    </rPh>
    <rPh sb="212" eb="214">
      <t>シュウシ</t>
    </rPh>
    <rPh sb="215" eb="217">
      <t>アッカ</t>
    </rPh>
    <rPh sb="223" eb="225">
      <t>ケイカク</t>
    </rPh>
    <rPh sb="226" eb="227">
      <t>タ</t>
    </rPh>
    <rPh sb="229" eb="231">
      <t>ヒツヨウ</t>
    </rPh>
    <phoneticPr fontId="4"/>
  </si>
  <si>
    <t>①経常収支比率
　毎年、100%以上(黒字)である。
②累積欠損金比率
　累積欠損金は発生していない。
③流動比率
　短期的な債務に対する支払能力は100%以上ある。昨年度と変わらず、ほぼ横ばいである。
④企業債残高対給水収益比率
　給水収益に対する企業債残高の割合は、徐々に右肩下がりである。今後、必要な管路等の更新の先送りにならないような投資も検討する必要がある。
⑤料金回収率
　100%以上の料金回収率であるため、給水収益給水に係る費用を賄えている。
⑥給水原価
　有収水量1m3あたりの費用は、配水管の漏水調査による修繕費用増などにより、昨年度よりも若干高くなっている。
⑦施設利用率
　例年どおり、一般家庭の給水が8割以上を占めているため、大量の水を必要とする企業等がない限り、高い数値は見込めない状況である。
⑧有収率
　配水管の漏水調査及び早期補修を実施した結果、昨年度と比べると、大きく向上しているとともに、類似団体平均と比べても大きく上回っている。</t>
    <rPh sb="1" eb="3">
      <t>ケイジョウ</t>
    </rPh>
    <rPh sb="3" eb="5">
      <t>シュウシ</t>
    </rPh>
    <rPh sb="5" eb="7">
      <t>ヒリツ</t>
    </rPh>
    <rPh sb="9" eb="11">
      <t>マイネン</t>
    </rPh>
    <rPh sb="16" eb="18">
      <t>イジョウ</t>
    </rPh>
    <rPh sb="19" eb="21">
      <t>クロジ</t>
    </rPh>
    <rPh sb="28" eb="30">
      <t>ルイセキ</t>
    </rPh>
    <rPh sb="30" eb="33">
      <t>ケッソンキン</t>
    </rPh>
    <rPh sb="33" eb="35">
      <t>ヒリツ</t>
    </rPh>
    <rPh sb="37" eb="39">
      <t>ルイセキ</t>
    </rPh>
    <rPh sb="39" eb="42">
      <t>ケッソンキン</t>
    </rPh>
    <rPh sb="43" eb="45">
      <t>ハッセイ</t>
    </rPh>
    <rPh sb="53" eb="55">
      <t>リュウドウ</t>
    </rPh>
    <rPh sb="55" eb="57">
      <t>ヒリツ</t>
    </rPh>
    <rPh sb="59" eb="62">
      <t>タンキテキ</t>
    </rPh>
    <rPh sb="63" eb="65">
      <t>サイム</t>
    </rPh>
    <rPh sb="66" eb="67">
      <t>タイ</t>
    </rPh>
    <rPh sb="69" eb="71">
      <t>シハラ</t>
    </rPh>
    <rPh sb="71" eb="73">
      <t>ノウリョク</t>
    </rPh>
    <rPh sb="78" eb="80">
      <t>イジョウ</t>
    </rPh>
    <rPh sb="83" eb="86">
      <t>サクネンド</t>
    </rPh>
    <rPh sb="87" eb="88">
      <t>カ</t>
    </rPh>
    <rPh sb="94" eb="95">
      <t>ヨコ</t>
    </rPh>
    <rPh sb="103" eb="106">
      <t>キギョウサイ</t>
    </rPh>
    <rPh sb="106" eb="108">
      <t>ザンダカ</t>
    </rPh>
    <rPh sb="108" eb="109">
      <t>タイ</t>
    </rPh>
    <rPh sb="109" eb="111">
      <t>キュウスイ</t>
    </rPh>
    <rPh sb="111" eb="113">
      <t>シュウエキ</t>
    </rPh>
    <rPh sb="113" eb="115">
      <t>ヒリツ</t>
    </rPh>
    <rPh sb="117" eb="119">
      <t>キュウスイ</t>
    </rPh>
    <rPh sb="119" eb="121">
      <t>シュウエキ</t>
    </rPh>
    <rPh sb="122" eb="123">
      <t>タイ</t>
    </rPh>
    <rPh sb="125" eb="128">
      <t>キギョウサイ</t>
    </rPh>
    <rPh sb="128" eb="130">
      <t>ザンダカ</t>
    </rPh>
    <rPh sb="131" eb="133">
      <t>ワリアイ</t>
    </rPh>
    <rPh sb="135" eb="137">
      <t>ジョジョ</t>
    </rPh>
    <rPh sb="138" eb="140">
      <t>ミギカタ</t>
    </rPh>
    <rPh sb="140" eb="141">
      <t>サ</t>
    </rPh>
    <rPh sb="147" eb="149">
      <t>コンゴ</t>
    </rPh>
    <rPh sb="150" eb="152">
      <t>ヒツヨウ</t>
    </rPh>
    <rPh sb="153" eb="155">
      <t>カンロ</t>
    </rPh>
    <rPh sb="155" eb="156">
      <t>トウ</t>
    </rPh>
    <rPh sb="157" eb="159">
      <t>コウシン</t>
    </rPh>
    <rPh sb="160" eb="162">
      <t>サキオク</t>
    </rPh>
    <rPh sb="171" eb="173">
      <t>トウシ</t>
    </rPh>
    <rPh sb="174" eb="176">
      <t>ケントウ</t>
    </rPh>
    <rPh sb="178" eb="180">
      <t>ヒツヨウ</t>
    </rPh>
    <rPh sb="186" eb="188">
      <t>リョウキン</t>
    </rPh>
    <rPh sb="188" eb="191">
      <t>カイシュウリツ</t>
    </rPh>
    <rPh sb="197" eb="199">
      <t>イジョウ</t>
    </rPh>
    <rPh sb="200" eb="202">
      <t>リョウキン</t>
    </rPh>
    <rPh sb="202" eb="205">
      <t>カイシュウリツ</t>
    </rPh>
    <rPh sb="211" eb="213">
      <t>キュウスイ</t>
    </rPh>
    <rPh sb="213" eb="215">
      <t>シュウエキ</t>
    </rPh>
    <rPh sb="215" eb="217">
      <t>キュウスイ</t>
    </rPh>
    <rPh sb="218" eb="219">
      <t>カカ</t>
    </rPh>
    <rPh sb="220" eb="222">
      <t>ヒヨウ</t>
    </rPh>
    <rPh sb="223" eb="224">
      <t>マカナ</t>
    </rPh>
    <rPh sb="231" eb="235">
      <t>キュウスイゲンカ</t>
    </rPh>
    <rPh sb="237" eb="239">
      <t>ユウシュウ</t>
    </rPh>
    <rPh sb="239" eb="241">
      <t>スイリョウ</t>
    </rPh>
    <rPh sb="248" eb="250">
      <t>ヒヨウ</t>
    </rPh>
    <rPh sb="252" eb="255">
      <t>ハイスイカン</t>
    </rPh>
    <rPh sb="256" eb="258">
      <t>ロウスイ</t>
    </rPh>
    <rPh sb="258" eb="260">
      <t>チョウサ</t>
    </rPh>
    <rPh sb="263" eb="265">
      <t>シュウゼン</t>
    </rPh>
    <rPh sb="265" eb="267">
      <t>ヒヨウ</t>
    </rPh>
    <rPh sb="267" eb="268">
      <t>ゾウ</t>
    </rPh>
    <rPh sb="274" eb="277">
      <t>サクネンド</t>
    </rPh>
    <rPh sb="280" eb="282">
      <t>ジャッカン</t>
    </rPh>
    <rPh sb="282" eb="283">
      <t>タカ</t>
    </rPh>
    <rPh sb="292" eb="294">
      <t>シセツ</t>
    </rPh>
    <rPh sb="294" eb="297">
      <t>リヨウリツ</t>
    </rPh>
    <rPh sb="299" eb="301">
      <t>レイネン</t>
    </rPh>
    <rPh sb="305" eb="307">
      <t>イッパン</t>
    </rPh>
    <rPh sb="307" eb="309">
      <t>カテイ</t>
    </rPh>
    <rPh sb="310" eb="312">
      <t>キュウスイ</t>
    </rPh>
    <rPh sb="314" eb="315">
      <t>ワリ</t>
    </rPh>
    <rPh sb="315" eb="317">
      <t>イジョウ</t>
    </rPh>
    <rPh sb="318" eb="319">
      <t>シ</t>
    </rPh>
    <rPh sb="326" eb="328">
      <t>タイリョウ</t>
    </rPh>
    <rPh sb="329" eb="330">
      <t>ミズ</t>
    </rPh>
    <rPh sb="331" eb="333">
      <t>ヒツヨウ</t>
    </rPh>
    <rPh sb="336" eb="338">
      <t>キギョウ</t>
    </rPh>
    <rPh sb="338" eb="339">
      <t>トウ</t>
    </rPh>
    <rPh sb="342" eb="343">
      <t>カギ</t>
    </rPh>
    <rPh sb="345" eb="346">
      <t>タカ</t>
    </rPh>
    <rPh sb="347" eb="349">
      <t>スウチ</t>
    </rPh>
    <rPh sb="350" eb="352">
      <t>ミコ</t>
    </rPh>
    <rPh sb="355" eb="357">
      <t>ジョウキョウ</t>
    </rPh>
    <rPh sb="363" eb="366">
      <t>ユウシュウリツ</t>
    </rPh>
    <rPh sb="368" eb="371">
      <t>ハイスイカン</t>
    </rPh>
    <rPh sb="372" eb="374">
      <t>ロウスイ</t>
    </rPh>
    <rPh sb="374" eb="376">
      <t>チョウサ</t>
    </rPh>
    <rPh sb="376" eb="377">
      <t>オヨ</t>
    </rPh>
    <rPh sb="378" eb="380">
      <t>ソウキ</t>
    </rPh>
    <rPh sb="380" eb="382">
      <t>ホシュウ</t>
    </rPh>
    <rPh sb="383" eb="385">
      <t>ジッシ</t>
    </rPh>
    <rPh sb="387" eb="389">
      <t>ケッカ</t>
    </rPh>
    <rPh sb="390" eb="393">
      <t>サクネンド</t>
    </rPh>
    <rPh sb="394" eb="395">
      <t>クラ</t>
    </rPh>
    <rPh sb="399" eb="400">
      <t>オオ</t>
    </rPh>
    <rPh sb="402" eb="404">
      <t>コウジョウ</t>
    </rPh>
    <rPh sb="413" eb="415">
      <t>ルイジ</t>
    </rPh>
    <rPh sb="415" eb="417">
      <t>ダンタイ</t>
    </rPh>
    <rPh sb="417" eb="419">
      <t>ヘイキン</t>
    </rPh>
    <rPh sb="420" eb="421">
      <t>クラ</t>
    </rPh>
    <rPh sb="424" eb="425">
      <t>オオ</t>
    </rPh>
    <rPh sb="427" eb="42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</si>
</sst>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justify" vertical="top" wrapText="1"/>
      <protection locked="0"/>
    </xf>
    <xf numFmtId="0" fontId="22" fillId="0" borderId="0" xfId="1" applyFont="1" applyBorder="1" applyAlignment="1" applyProtection="1">
      <alignment horizontal="justify" vertical="top" wrapText="1"/>
      <protection locked="0"/>
    </xf>
    <xf numFmtId="0" fontId="22" fillId="0" borderId="10" xfId="1" applyFont="1" applyBorder="1" applyAlignment="1" applyProtection="1">
      <alignment horizontal="justify" vertical="top" wrapText="1"/>
      <protection locked="0"/>
    </xf>
    <xf numFmtId="0" fontId="22" fillId="0" borderId="1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wrapText="1"/>
      <protection locked="0"/>
    </xf>
    <xf numFmtId="0" fontId="22" fillId="0" borderId="12" xfId="1" applyFont="1" applyBorder="1" applyAlignment="1" applyProtection="1">
      <alignment horizontal="justify"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0.17</c:v>
                </c:pt>
                <c:pt idx="2">
                  <c:v>0.81</c:v>
                </c:pt>
                <c:pt idx="3">
                  <c:v>0.4</c:v>
                </c:pt>
                <c:pt idx="4">
                  <c:v>0.17</c:v>
                </c:pt>
              </c:numCache>
            </c:numRef>
          </c:val>
        </c:ser>
        <c:dLbls>
          <c:showLegendKey val="0"/>
          <c:showVal val="0"/>
          <c:showCatName val="0"/>
          <c:showSerName val="0"/>
          <c:showPercent val="0"/>
          <c:showBubbleSize val="0"/>
        </c:dLbls>
        <c:gapWidth val="150"/>
        <c:axId val="91841664"/>
        <c:axId val="91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1841664"/>
        <c:axId val="91843584"/>
      </c:lineChart>
      <c:dateAx>
        <c:axId val="91841664"/>
        <c:scaling>
          <c:orientation val="minMax"/>
        </c:scaling>
        <c:delete val="1"/>
        <c:axPos val="b"/>
        <c:numFmt formatCode="ge" sourceLinked="1"/>
        <c:majorTickMark val="none"/>
        <c:minorTickMark val="none"/>
        <c:tickLblPos val="none"/>
        <c:crossAx val="91843584"/>
        <c:crosses val="autoZero"/>
        <c:auto val="1"/>
        <c:lblOffset val="100"/>
        <c:baseTimeUnit val="years"/>
      </c:dateAx>
      <c:valAx>
        <c:axId val="91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128.21</c:v>
                </c:pt>
                <c:pt idx="1">
                  <c:v>127.06</c:v>
                </c:pt>
                <c:pt idx="2">
                  <c:v>119.63</c:v>
                </c:pt>
                <c:pt idx="3">
                  <c:v>130.75</c:v>
                </c:pt>
                <c:pt idx="4">
                  <c:v>137.91</c:v>
                </c:pt>
              </c:numCache>
            </c:numRef>
          </c:val>
        </c:ser>
        <c:dLbls>
          <c:showLegendKey val="0"/>
          <c:showVal val="0"/>
          <c:showCatName val="0"/>
          <c:showSerName val="0"/>
          <c:showPercent val="0"/>
          <c:showBubbleSize val="0"/>
        </c:dLbls>
        <c:gapWidth val="150"/>
        <c:axId val="92537600"/>
        <c:axId val="92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2537600"/>
        <c:axId val="92539520"/>
      </c:lineChart>
      <c:dateAx>
        <c:axId val="92537600"/>
        <c:scaling>
          <c:orientation val="minMax"/>
        </c:scaling>
        <c:delete val="1"/>
        <c:axPos val="b"/>
        <c:numFmt formatCode="ge" sourceLinked="1"/>
        <c:majorTickMark val="none"/>
        <c:minorTickMark val="none"/>
        <c:tickLblPos val="none"/>
        <c:crossAx val="92539520"/>
        <c:crosses val="autoZero"/>
        <c:auto val="1"/>
        <c:lblOffset val="100"/>
        <c:baseTimeUnit val="years"/>
      </c:dateAx>
      <c:valAx>
        <c:axId val="9253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33.479999999999997</c:v>
                </c:pt>
                <c:pt idx="1">
                  <c:v>34.54</c:v>
                </c:pt>
                <c:pt idx="2">
                  <c:v>44.08</c:v>
                </c:pt>
                <c:pt idx="3">
                  <c:v>45.41</c:v>
                </c:pt>
                <c:pt idx="4">
                  <c:v>46.65</c:v>
                </c:pt>
              </c:numCache>
            </c:numRef>
          </c:val>
        </c:ser>
        <c:dLbls>
          <c:showLegendKey val="0"/>
          <c:showVal val="0"/>
          <c:showCatName val="0"/>
          <c:showSerName val="0"/>
          <c:showPercent val="0"/>
          <c:showBubbleSize val="0"/>
        </c:dLbls>
        <c:gapWidth val="150"/>
        <c:axId val="92574080"/>
        <c:axId val="92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2574080"/>
        <c:axId val="92576000"/>
      </c:lineChart>
      <c:dateAx>
        <c:axId val="92574080"/>
        <c:scaling>
          <c:orientation val="minMax"/>
        </c:scaling>
        <c:delete val="1"/>
        <c:axPos val="b"/>
        <c:numFmt formatCode="ge" sourceLinked="1"/>
        <c:majorTickMark val="none"/>
        <c:minorTickMark val="none"/>
        <c:tickLblPos val="none"/>
        <c:crossAx val="92576000"/>
        <c:crosses val="autoZero"/>
        <c:auto val="1"/>
        <c:lblOffset val="100"/>
        <c:baseTimeUnit val="years"/>
      </c:dateAx>
      <c:valAx>
        <c:axId val="92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52.6</c:v>
                </c:pt>
                <c:pt idx="1">
                  <c:v>60.09</c:v>
                </c:pt>
                <c:pt idx="2">
                  <c:v>61.28</c:v>
                </c:pt>
                <c:pt idx="3">
                  <c:v>60.79</c:v>
                </c:pt>
                <c:pt idx="4">
                  <c:v>60.55</c:v>
                </c:pt>
              </c:numCache>
            </c:numRef>
          </c:val>
        </c:ser>
        <c:dLbls>
          <c:showLegendKey val="0"/>
          <c:showVal val="0"/>
          <c:showCatName val="0"/>
          <c:showSerName val="0"/>
          <c:showPercent val="0"/>
          <c:showBubbleSize val="0"/>
        </c:dLbls>
        <c:gapWidth val="150"/>
        <c:axId val="92626944"/>
        <c:axId val="92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2626944"/>
        <c:axId val="92628864"/>
      </c:lineChart>
      <c:dateAx>
        <c:axId val="92626944"/>
        <c:scaling>
          <c:orientation val="minMax"/>
        </c:scaling>
        <c:delete val="1"/>
        <c:axPos val="b"/>
        <c:numFmt formatCode="ge" sourceLinked="1"/>
        <c:majorTickMark val="none"/>
        <c:minorTickMark val="none"/>
        <c:tickLblPos val="none"/>
        <c:crossAx val="92628864"/>
        <c:crosses val="autoZero"/>
        <c:auto val="1"/>
        <c:lblOffset val="100"/>
        <c:baseTimeUnit val="years"/>
      </c:dateAx>
      <c:valAx>
        <c:axId val="926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63808"/>
        <c:axId val="92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2663808"/>
        <c:axId val="92665728"/>
      </c:lineChart>
      <c:dateAx>
        <c:axId val="92663808"/>
        <c:scaling>
          <c:orientation val="minMax"/>
        </c:scaling>
        <c:delete val="1"/>
        <c:axPos val="b"/>
        <c:numFmt formatCode="ge" sourceLinked="1"/>
        <c:majorTickMark val="none"/>
        <c:minorTickMark val="none"/>
        <c:tickLblPos val="none"/>
        <c:crossAx val="92665728"/>
        <c:crosses val="autoZero"/>
        <c:auto val="1"/>
        <c:lblOffset val="100"/>
        <c:baseTimeUnit val="years"/>
      </c:dateAx>
      <c:valAx>
        <c:axId val="9266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1229.02</c:v>
                </c:pt>
                <c:pt idx="1">
                  <c:v>963.72</c:v>
                </c:pt>
                <c:pt idx="2">
                  <c:v>113.07</c:v>
                </c:pt>
                <c:pt idx="3">
                  <c:v>108.96</c:v>
                </c:pt>
                <c:pt idx="4">
                  <c:v>121.65</c:v>
                </c:pt>
              </c:numCache>
            </c:numRef>
          </c:val>
        </c:ser>
        <c:dLbls>
          <c:showLegendKey val="0"/>
          <c:showVal val="0"/>
          <c:showCatName val="0"/>
          <c:showSerName val="0"/>
          <c:showPercent val="0"/>
          <c:showBubbleSize val="0"/>
        </c:dLbls>
        <c:gapWidth val="150"/>
        <c:axId val="94068096"/>
        <c:axId val="940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4068096"/>
        <c:axId val="94090752"/>
      </c:lineChart>
      <c:dateAx>
        <c:axId val="94068096"/>
        <c:scaling>
          <c:orientation val="minMax"/>
        </c:scaling>
        <c:delete val="1"/>
        <c:axPos val="b"/>
        <c:numFmt formatCode="ge" sourceLinked="1"/>
        <c:majorTickMark val="none"/>
        <c:minorTickMark val="none"/>
        <c:tickLblPos val="none"/>
        <c:crossAx val="94090752"/>
        <c:crosses val="autoZero"/>
        <c:auto val="1"/>
        <c:lblOffset val="100"/>
        <c:baseTimeUnit val="years"/>
      </c:dateAx>
      <c:valAx>
        <c:axId val="940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482.29</c:v>
                </c:pt>
                <c:pt idx="1">
                  <c:v>440.36</c:v>
                </c:pt>
                <c:pt idx="2">
                  <c:v>408.84</c:v>
                </c:pt>
                <c:pt idx="3">
                  <c:v>346.6</c:v>
                </c:pt>
                <c:pt idx="4">
                  <c:v>284.93</c:v>
                </c:pt>
              </c:numCache>
            </c:numRef>
          </c:val>
        </c:ser>
        <c:dLbls>
          <c:showLegendKey val="0"/>
          <c:showVal val="0"/>
          <c:showCatName val="0"/>
          <c:showSerName val="0"/>
          <c:showPercent val="0"/>
          <c:showBubbleSize val="0"/>
        </c:dLbls>
        <c:gapWidth val="150"/>
        <c:axId val="94104576"/>
        <c:axId val="94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4104576"/>
        <c:axId val="94123136"/>
      </c:lineChart>
      <c:dateAx>
        <c:axId val="94104576"/>
        <c:scaling>
          <c:orientation val="minMax"/>
        </c:scaling>
        <c:delete val="1"/>
        <c:axPos val="b"/>
        <c:numFmt formatCode="ge" sourceLinked="1"/>
        <c:majorTickMark val="none"/>
        <c:minorTickMark val="none"/>
        <c:tickLblPos val="none"/>
        <c:crossAx val="94123136"/>
        <c:crosses val="autoZero"/>
        <c:auto val="1"/>
        <c:lblOffset val="100"/>
        <c:baseTimeUnit val="years"/>
      </c:dateAx>
      <c:valAx>
        <c:axId val="9412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124.02</c:v>
                </c:pt>
                <c:pt idx="1">
                  <c:v>123.38</c:v>
                </c:pt>
                <c:pt idx="2">
                  <c:v>117.27</c:v>
                </c:pt>
                <c:pt idx="3">
                  <c:v>129.94</c:v>
                </c:pt>
                <c:pt idx="4">
                  <c:v>136.33000000000001</c:v>
                </c:pt>
              </c:numCache>
            </c:numRef>
          </c:val>
        </c:ser>
        <c:dLbls>
          <c:showLegendKey val="0"/>
          <c:showVal val="0"/>
          <c:showCatName val="0"/>
          <c:showSerName val="0"/>
          <c:showPercent val="0"/>
          <c:showBubbleSize val="0"/>
        </c:dLbls>
        <c:gapWidth val="150"/>
        <c:axId val="94165632"/>
        <c:axId val="94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4165632"/>
        <c:axId val="94167808"/>
      </c:lineChart>
      <c:dateAx>
        <c:axId val="94165632"/>
        <c:scaling>
          <c:orientation val="minMax"/>
        </c:scaling>
        <c:delete val="1"/>
        <c:axPos val="b"/>
        <c:numFmt formatCode="ge" sourceLinked="1"/>
        <c:majorTickMark val="none"/>
        <c:minorTickMark val="none"/>
        <c:tickLblPos val="none"/>
        <c:crossAx val="94167808"/>
        <c:crosses val="autoZero"/>
        <c:auto val="1"/>
        <c:lblOffset val="100"/>
        <c:baseTimeUnit val="years"/>
      </c:dateAx>
      <c:valAx>
        <c:axId val="94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149.03</c:v>
                </c:pt>
                <c:pt idx="1">
                  <c:v>149.88</c:v>
                </c:pt>
                <c:pt idx="2">
                  <c:v>158.63</c:v>
                </c:pt>
                <c:pt idx="3">
                  <c:v>152.25</c:v>
                </c:pt>
                <c:pt idx="4">
                  <c:v>157.55000000000001</c:v>
                </c:pt>
              </c:numCache>
            </c:numRef>
          </c:val>
        </c:ser>
        <c:dLbls>
          <c:showLegendKey val="0"/>
          <c:showVal val="0"/>
          <c:showCatName val="0"/>
          <c:showSerName val="0"/>
          <c:showPercent val="0"/>
          <c:showBubbleSize val="0"/>
        </c:dLbls>
        <c:gapWidth val="150"/>
        <c:axId val="94521216"/>
        <c:axId val="94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4521216"/>
        <c:axId val="94539776"/>
      </c:lineChart>
      <c:dateAx>
        <c:axId val="94521216"/>
        <c:scaling>
          <c:orientation val="minMax"/>
        </c:scaling>
        <c:delete val="1"/>
        <c:axPos val="b"/>
        <c:numFmt formatCode="ge" sourceLinked="1"/>
        <c:majorTickMark val="none"/>
        <c:minorTickMark val="none"/>
        <c:tickLblPos val="none"/>
        <c:crossAx val="94539776"/>
        <c:crosses val="autoZero"/>
        <c:auto val="1"/>
        <c:lblOffset val="100"/>
        <c:baseTimeUnit val="years"/>
      </c:dateAx>
      <c:valAx>
        <c:axId val="94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49.81</c:v>
                </c:pt>
                <c:pt idx="1">
                  <c:v>50.02</c:v>
                </c:pt>
                <c:pt idx="2">
                  <c:v>49.72</c:v>
                </c:pt>
                <c:pt idx="3">
                  <c:v>51.31</c:v>
                </c:pt>
                <c:pt idx="4">
                  <c:v>49.55</c:v>
                </c:pt>
              </c:numCache>
            </c:numRef>
          </c:val>
        </c:ser>
        <c:dLbls>
          <c:showLegendKey val="0"/>
          <c:showVal val="0"/>
          <c:showCatName val="0"/>
          <c:showSerName val="0"/>
          <c:showPercent val="0"/>
          <c:showBubbleSize val="0"/>
        </c:dLbls>
        <c:gapWidth val="150"/>
        <c:axId val="94557696"/>
        <c:axId val="945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4557696"/>
        <c:axId val="94559616"/>
      </c:lineChart>
      <c:dateAx>
        <c:axId val="94557696"/>
        <c:scaling>
          <c:orientation val="minMax"/>
        </c:scaling>
        <c:delete val="1"/>
        <c:axPos val="b"/>
        <c:numFmt formatCode="ge" sourceLinked="1"/>
        <c:majorTickMark val="none"/>
        <c:minorTickMark val="none"/>
        <c:tickLblPos val="none"/>
        <c:crossAx val="94559616"/>
        <c:crosses val="autoZero"/>
        <c:auto val="1"/>
        <c:lblOffset val="100"/>
        <c:baseTimeUnit val="years"/>
      </c:dateAx>
      <c:valAx>
        <c:axId val="945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85.93</c:v>
                </c:pt>
                <c:pt idx="1">
                  <c:v>86.68</c:v>
                </c:pt>
                <c:pt idx="2">
                  <c:v>85.58</c:v>
                </c:pt>
                <c:pt idx="3">
                  <c:v>83.06</c:v>
                </c:pt>
                <c:pt idx="4">
                  <c:v>86.18</c:v>
                </c:pt>
              </c:numCache>
            </c:numRef>
          </c:val>
        </c:ser>
        <c:dLbls>
          <c:showLegendKey val="0"/>
          <c:showVal val="0"/>
          <c:showCatName val="0"/>
          <c:showSerName val="0"/>
          <c:showPercent val="0"/>
          <c:showBubbleSize val="0"/>
        </c:dLbls>
        <c:gapWidth val="150"/>
        <c:axId val="94266496"/>
        <c:axId val="94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4266496"/>
        <c:axId val="94268416"/>
      </c:lineChart>
      <c:dateAx>
        <c:axId val="94266496"/>
        <c:scaling>
          <c:orientation val="minMax"/>
        </c:scaling>
        <c:delete val="1"/>
        <c:axPos val="b"/>
        <c:numFmt formatCode="ge" sourceLinked="1"/>
        <c:majorTickMark val="none"/>
        <c:minorTickMark val="none"/>
        <c:tickLblPos val="none"/>
        <c:crossAx val="94268416"/>
        <c:crosses val="autoZero"/>
        <c:auto val="1"/>
        <c:lblOffset val="100"/>
        <c:baseTimeUnit val="years"/>
      </c:dateAx>
      <c:valAx>
        <c:axId val="94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9" zoomScale="75" zoomScaleNormal="75" workbookViewId="0">
      <selection activeCell="BK14" sqref="BK1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徳島県　石井町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26224</v>
      </c>
      <c r="AM8" s="61"/>
      <c r="AN8" s="61"/>
      <c r="AO8" s="61"/>
      <c r="AP8" s="61"/>
      <c r="AQ8" s="61"/>
      <c r="AR8" s="61"/>
      <c r="AS8" s="61"/>
      <c r="AT8" s="51">
        <f>データ!$S$6</f>
        <v>28.85</v>
      </c>
      <c r="AU8" s="52"/>
      <c r="AV8" s="52"/>
      <c r="AW8" s="52"/>
      <c r="AX8" s="52"/>
      <c r="AY8" s="52"/>
      <c r="AZ8" s="52"/>
      <c r="BA8" s="52"/>
      <c r="BB8" s="53">
        <f>データ!$T$6</f>
        <v>908.98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53.93</v>
      </c>
      <c r="J10" s="52"/>
      <c r="K10" s="52"/>
      <c r="L10" s="52"/>
      <c r="M10" s="52"/>
      <c r="N10" s="52"/>
      <c r="O10" s="64"/>
      <c r="P10" s="53">
        <f>データ!$P$6</f>
        <v>91.2</v>
      </c>
      <c r="Q10" s="53"/>
      <c r="R10" s="53"/>
      <c r="S10" s="53"/>
      <c r="T10" s="53"/>
      <c r="U10" s="53"/>
      <c r="V10" s="53"/>
      <c r="W10" s="61">
        <f>データ!$Q$6</f>
        <v>4108</v>
      </c>
      <c r="X10" s="61"/>
      <c r="Y10" s="61"/>
      <c r="Z10" s="61"/>
      <c r="AA10" s="61"/>
      <c r="AB10" s="61"/>
      <c r="AC10" s="61"/>
      <c r="AD10" s="2"/>
      <c r="AE10" s="2"/>
      <c r="AF10" s="2"/>
      <c r="AG10" s="2"/>
      <c r="AH10" s="5"/>
      <c r="AI10" s="5"/>
      <c r="AJ10" s="5"/>
      <c r="AK10" s="5"/>
      <c r="AL10" s="61">
        <f>データ!$U$6</f>
        <v>23872</v>
      </c>
      <c r="AM10" s="61"/>
      <c r="AN10" s="61"/>
      <c r="AO10" s="61"/>
      <c r="AP10" s="61"/>
      <c r="AQ10" s="61"/>
      <c r="AR10" s="61"/>
      <c r="AS10" s="61"/>
      <c r="AT10" s="51">
        <f>データ!$V$6</f>
        <v>22.89</v>
      </c>
      <c r="AU10" s="52"/>
      <c r="AV10" s="52"/>
      <c r="AW10" s="52"/>
      <c r="AX10" s="52"/>
      <c r="AY10" s="52"/>
      <c r="AZ10" s="52"/>
      <c r="BA10" s="52"/>
      <c r="BB10" s="53">
        <f>データ!$W$6</f>
        <v>1042.9000000000001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119</v>
      </c>
      <c r="BM16" s="91"/>
      <c r="BN16" s="91"/>
      <c r="BO16" s="91"/>
      <c r="BP16" s="91"/>
      <c r="BQ16" s="91"/>
      <c r="BR16" s="91"/>
      <c r="BS16" s="91"/>
      <c r="BT16" s="91"/>
      <c r="BU16" s="91"/>
      <c r="BV16" s="91"/>
      <c r="BW16" s="91"/>
      <c r="BX16" s="91"/>
      <c r="BY16" s="91"/>
      <c r="BZ16" s="9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x14ac:dyDescent="0.15">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x14ac:dyDescent="0.15">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117</v>
      </c>
      <c r="BM47" s="91"/>
      <c r="BN47" s="91"/>
      <c r="BO47" s="91"/>
      <c r="BP47" s="91"/>
      <c r="BQ47" s="91"/>
      <c r="BR47" s="91"/>
      <c r="BS47" s="91"/>
      <c r="BT47" s="91"/>
      <c r="BU47" s="91"/>
      <c r="BV47" s="91"/>
      <c r="BW47" s="91"/>
      <c r="BX47" s="91"/>
      <c r="BY47" s="91"/>
      <c r="BZ47" s="9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x14ac:dyDescent="0.15">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x14ac:dyDescent="0.15">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118</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363413</v>
      </c>
      <c r="D6" s="34">
        <f t="shared" si="3"/>
        <v>46</v>
      </c>
      <c r="E6" s="34">
        <f t="shared" si="3"/>
        <v>1</v>
      </c>
      <c r="F6" s="34">
        <f t="shared" si="3"/>
        <v>0</v>
      </c>
      <c r="G6" s="34">
        <f t="shared" si="3"/>
        <v>1</v>
      </c>
      <c r="H6" s="34" t="str">
        <f t="shared" si="3"/>
        <v>徳島県　石井町</v>
      </c>
      <c r="I6" s="34" t="str">
        <f t="shared" si="3"/>
        <v>法適用</v>
      </c>
      <c r="J6" s="34" t="str">
        <f t="shared" si="3"/>
        <v>水道事業</v>
      </c>
      <c r="K6" s="34" t="str">
        <f t="shared" si="3"/>
        <v>末端給水事業</v>
      </c>
      <c r="L6" s="34" t="str">
        <f t="shared" si="3"/>
        <v>A6</v>
      </c>
      <c r="M6" s="34">
        <f t="shared" si="3"/>
        <v>0</v>
      </c>
      <c r="N6" s="35" t="str">
        <f t="shared" si="3"/>
        <v>-</v>
      </c>
      <c r="O6" s="35">
        <f t="shared" si="3"/>
        <v>53.93</v>
      </c>
      <c r="P6" s="35">
        <f t="shared" si="3"/>
        <v>91.2</v>
      </c>
      <c r="Q6" s="35">
        <f t="shared" si="3"/>
        <v>4108</v>
      </c>
      <c r="R6" s="35">
        <f t="shared" si="3"/>
        <v>26224</v>
      </c>
      <c r="S6" s="35">
        <f t="shared" si="3"/>
        <v>28.85</v>
      </c>
      <c r="T6" s="35">
        <f t="shared" si="3"/>
        <v>908.98</v>
      </c>
      <c r="U6" s="35">
        <f t="shared" si="3"/>
        <v>23872</v>
      </c>
      <c r="V6" s="35">
        <f t="shared" si="3"/>
        <v>22.89</v>
      </c>
      <c r="W6" s="35">
        <f t="shared" si="3"/>
        <v>1042.9000000000001</v>
      </c>
      <c r="X6" s="36">
        <f>IF(X7="",NA(),X7)</f>
        <v>128.21</v>
      </c>
      <c r="Y6" s="36">
        <f t="shared" ref="Y6:AG6" si="4">IF(Y7="",NA(),Y7)</f>
        <v>127.06</v>
      </c>
      <c r="Z6" s="36">
        <f t="shared" si="4"/>
        <v>119.63</v>
      </c>
      <c r="AA6" s="36">
        <f t="shared" si="4"/>
        <v>130.75</v>
      </c>
      <c r="AB6" s="36">
        <f t="shared" si="4"/>
        <v>137.91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1229.02</v>
      </c>
      <c r="AU6" s="36">
        <f t="shared" ref="AU6:BC6" si="6">IF(AU7="",NA(),AU7)</f>
        <v>963.72</v>
      </c>
      <c r="AV6" s="36">
        <f t="shared" si="6"/>
        <v>113.07</v>
      </c>
      <c r="AW6" s="36">
        <f t="shared" si="6"/>
        <v>108.96</v>
      </c>
      <c r="AX6" s="36">
        <f t="shared" si="6"/>
        <v>121.65</v>
      </c>
      <c r="AY6" s="36">
        <f t="shared" si="6"/>
        <v>915.5</v>
      </c>
      <c r="AZ6" s="36">
        <f t="shared" si="6"/>
        <v>963.24</v>
      </c>
      <c r="BA6" s="36">
        <f t="shared" si="6"/>
        <v>381.53</v>
      </c>
      <c r="BB6" s="36">
        <f t="shared" si="6"/>
        <v>391.54</v>
      </c>
      <c r="BC6" s="36">
        <f t="shared" si="6"/>
        <v>384.34</v>
      </c>
      <c r="BD6" s="35" t="str">
        <f>IF(BD7="","",IF(BD7="-","【-】","【"&amp;SUBSTITUTE(TEXT(BD7,"#,##0.00"),"-","△")&amp;"】"))</f>
        <v>【262.87】</v>
      </c>
      <c r="BE6" s="36">
        <f>IF(BE7="",NA(),BE7)</f>
        <v>482.29</v>
      </c>
      <c r="BF6" s="36">
        <f t="shared" ref="BF6:BN6" si="7">IF(BF7="",NA(),BF7)</f>
        <v>440.36</v>
      </c>
      <c r="BG6" s="36">
        <f t="shared" si="7"/>
        <v>408.84</v>
      </c>
      <c r="BH6" s="36">
        <f t="shared" si="7"/>
        <v>346.6</v>
      </c>
      <c r="BI6" s="36">
        <f t="shared" si="7"/>
        <v>284.93</v>
      </c>
      <c r="BJ6" s="36">
        <f t="shared" si="7"/>
        <v>404.78</v>
      </c>
      <c r="BK6" s="36">
        <f t="shared" si="7"/>
        <v>400.38</v>
      </c>
      <c r="BL6" s="36">
        <f t="shared" si="7"/>
        <v>393.27</v>
      </c>
      <c r="BM6" s="36">
        <f t="shared" si="7"/>
        <v>386.97</v>
      </c>
      <c r="BN6" s="36">
        <f t="shared" si="7"/>
        <v>380.58</v>
      </c>
      <c r="BO6" s="35" t="str">
        <f>IF(BO7="","",IF(BO7="-","【-】","【"&amp;SUBSTITUTE(TEXT(BO7,"#,##0.00"),"-","△")&amp;"】"))</f>
        <v>【270.87】</v>
      </c>
      <c r="BP6" s="36">
        <f>IF(BP7="",NA(),BP7)</f>
        <v>124.02</v>
      </c>
      <c r="BQ6" s="36">
        <f t="shared" ref="BQ6:BY6" si="8">IF(BQ7="",NA(),BQ7)</f>
        <v>123.38</v>
      </c>
      <c r="BR6" s="36">
        <f t="shared" si="8"/>
        <v>117.27</v>
      </c>
      <c r="BS6" s="36">
        <f t="shared" si="8"/>
        <v>129.94</v>
      </c>
      <c r="BT6" s="36">
        <f t="shared" si="8"/>
        <v>136.33000000000001</v>
      </c>
      <c r="BU6" s="36">
        <f t="shared" si="8"/>
        <v>98.07</v>
      </c>
      <c r="BV6" s="36">
        <f t="shared" si="8"/>
        <v>96.56</v>
      </c>
      <c r="BW6" s="36">
        <f t="shared" si="8"/>
        <v>100.47</v>
      </c>
      <c r="BX6" s="36">
        <f t="shared" si="8"/>
        <v>101.72</v>
      </c>
      <c r="BY6" s="36">
        <f t="shared" si="8"/>
        <v>102.38</v>
      </c>
      <c r="BZ6" s="35" t="str">
        <f>IF(BZ7="","",IF(BZ7="-","【-】","【"&amp;SUBSTITUTE(TEXT(BZ7,"#,##0.00"),"-","△")&amp;"】"))</f>
        <v>【105.59】</v>
      </c>
      <c r="CA6" s="36">
        <f>IF(CA7="",NA(),CA7)</f>
        <v>149.03</v>
      </c>
      <c r="CB6" s="36">
        <f t="shared" ref="CB6:CJ6" si="9">IF(CB7="",NA(),CB7)</f>
        <v>149.88</v>
      </c>
      <c r="CC6" s="36">
        <f t="shared" si="9"/>
        <v>158.63</v>
      </c>
      <c r="CD6" s="36">
        <f t="shared" si="9"/>
        <v>152.25</v>
      </c>
      <c r="CE6" s="36">
        <f t="shared" si="9"/>
        <v>157.55000000000001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49.81</v>
      </c>
      <c r="CM6" s="36">
        <f t="shared" ref="CM6:CU6" si="10">IF(CM7="",NA(),CM7)</f>
        <v>50.02</v>
      </c>
      <c r="CN6" s="36">
        <f t="shared" si="10"/>
        <v>49.72</v>
      </c>
      <c r="CO6" s="36">
        <f t="shared" si="10"/>
        <v>51.31</v>
      </c>
      <c r="CP6" s="36">
        <f t="shared" si="10"/>
        <v>49.55</v>
      </c>
      <c r="CQ6" s="36">
        <f t="shared" si="10"/>
        <v>55.68</v>
      </c>
      <c r="CR6" s="36">
        <f t="shared" si="10"/>
        <v>55.64</v>
      </c>
      <c r="CS6" s="36">
        <f t="shared" si="10"/>
        <v>55.13</v>
      </c>
      <c r="CT6" s="36">
        <f t="shared" si="10"/>
        <v>54.77</v>
      </c>
      <c r="CU6" s="36">
        <f t="shared" si="10"/>
        <v>54.92</v>
      </c>
      <c r="CV6" s="35" t="str">
        <f>IF(CV7="","",IF(CV7="-","【-】","【"&amp;SUBSTITUTE(TEXT(CV7,"#,##0.00"),"-","△")&amp;"】"))</f>
        <v>【59.94】</v>
      </c>
      <c r="CW6" s="36">
        <f>IF(CW7="",NA(),CW7)</f>
        <v>85.93</v>
      </c>
      <c r="CX6" s="36">
        <f t="shared" ref="CX6:DF6" si="11">IF(CX7="",NA(),CX7)</f>
        <v>86.68</v>
      </c>
      <c r="CY6" s="36">
        <f t="shared" si="11"/>
        <v>85.58</v>
      </c>
      <c r="CZ6" s="36">
        <f t="shared" si="11"/>
        <v>83.06</v>
      </c>
      <c r="DA6" s="36">
        <f t="shared" si="11"/>
        <v>86.18</v>
      </c>
      <c r="DB6" s="36">
        <f t="shared" si="11"/>
        <v>83.18</v>
      </c>
      <c r="DC6" s="36">
        <f t="shared" si="11"/>
        <v>83.09</v>
      </c>
      <c r="DD6" s="36">
        <f t="shared" si="11"/>
        <v>83</v>
      </c>
      <c r="DE6" s="36">
        <f t="shared" si="11"/>
        <v>82.89</v>
      </c>
      <c r="DF6" s="36">
        <f t="shared" si="11"/>
        <v>82.66</v>
      </c>
      <c r="DG6" s="35" t="str">
        <f>IF(DG7="","",IF(DG7="-","【-】","【"&amp;SUBSTITUTE(TEXT(DG7,"#,##0.00"),"-","△")&amp;"】"))</f>
        <v>【90.22】</v>
      </c>
      <c r="DH6" s="36">
        <f>IF(DH7="",NA(),DH7)</f>
        <v>33.479999999999997</v>
      </c>
      <c r="DI6" s="36">
        <f t="shared" ref="DI6:DQ6" si="12">IF(DI7="",NA(),DI7)</f>
        <v>34.54</v>
      </c>
      <c r="DJ6" s="36">
        <f t="shared" si="12"/>
        <v>44.08</v>
      </c>
      <c r="DK6" s="36">
        <f t="shared" si="12"/>
        <v>45.41</v>
      </c>
      <c r="DL6" s="36">
        <f t="shared" si="12"/>
        <v>46.65</v>
      </c>
      <c r="DM6" s="36">
        <f t="shared" si="12"/>
        <v>38.07</v>
      </c>
      <c r="DN6" s="36">
        <f t="shared" si="12"/>
        <v>39.06</v>
      </c>
      <c r="DO6" s="36">
        <f t="shared" si="12"/>
        <v>46.66</v>
      </c>
      <c r="DP6" s="36">
        <f t="shared" si="12"/>
        <v>47.46</v>
      </c>
      <c r="DQ6" s="36">
        <f t="shared" si="12"/>
        <v>48.49</v>
      </c>
      <c r="DR6" s="35" t="str">
        <f>IF(DR7="","",IF(DR7="-","【-】","【"&amp;SUBSTITUTE(TEXT(DR7,"#,##0.00"),"-","△")&amp;"】"))</f>
        <v>【47.91】</v>
      </c>
      <c r="DS6" s="36">
        <f>IF(DS7="",NA(),DS7)</f>
        <v>52.6</v>
      </c>
      <c r="DT6" s="36">
        <f t="shared" ref="DT6:EB6" si="13">IF(DT7="",NA(),DT7)</f>
        <v>60.09</v>
      </c>
      <c r="DU6" s="36">
        <f t="shared" si="13"/>
        <v>61.28</v>
      </c>
      <c r="DV6" s="36">
        <f t="shared" si="13"/>
        <v>60.79</v>
      </c>
      <c r="DW6" s="36">
        <f t="shared" si="13"/>
        <v>60.55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0.41</v>
      </c>
      <c r="EE6" s="36">
        <f t="shared" ref="EE6:EM6" si="14">IF(EE7="",NA(),EE7)</f>
        <v>0.17</v>
      </c>
      <c r="EF6" s="36">
        <f t="shared" si="14"/>
        <v>0.81</v>
      </c>
      <c r="EG6" s="36">
        <f t="shared" si="14"/>
        <v>0.4</v>
      </c>
      <c r="EH6" s="36">
        <f t="shared" si="14"/>
        <v>0.17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363413</v>
      </c>
      <c r="D7" s="38">
        <v>46</v>
      </c>
      <c r="E7" s="38">
        <v>1</v>
      </c>
      <c r="F7" s="38">
        <v>0</v>
      </c>
      <c r="G7" s="38">
        <v>1</v>
      </c>
      <c r="H7" s="38" t="s">
        <v>105</v>
      </c>
      <c r="I7" s="38" t="s">
        <v>106</v>
      </c>
      <c r="J7" s="38" t="s">
        <v>107</v>
      </c>
      <c r="K7" s="38" t="s">
        <v>108</v>
      </c>
      <c r="L7" s="38" t="s">
        <v>109</v>
      </c>
      <c r="M7" s="38"/>
      <c r="N7" s="39" t="s">
        <v>110</v>
      </c>
      <c r="O7" s="39">
        <v>53.93</v>
      </c>
      <c r="P7" s="39">
        <v>91.2</v>
      </c>
      <c r="Q7" s="39">
        <v>4108</v>
      </c>
      <c r="R7" s="39">
        <v>26224</v>
      </c>
      <c r="S7" s="39">
        <v>28.85</v>
      </c>
      <c r="T7" s="39">
        <v>908.98</v>
      </c>
      <c r="U7" s="39">
        <v>23872</v>
      </c>
      <c r="V7" s="39">
        <v>22.89</v>
      </c>
      <c r="W7" s="39">
        <v>1042.9000000000001</v>
      </c>
      <c r="X7" s="39">
        <v>128.21</v>
      </c>
      <c r="Y7" s="39">
        <v>127.06</v>
      </c>
      <c r="Z7" s="39">
        <v>119.63</v>
      </c>
      <c r="AA7" s="39">
        <v>130.75</v>
      </c>
      <c r="AB7" s="39">
        <v>137.91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1229.02</v>
      </c>
      <c r="AU7" s="39">
        <v>963.72</v>
      </c>
      <c r="AV7" s="39">
        <v>113.07</v>
      </c>
      <c r="AW7" s="39">
        <v>108.96</v>
      </c>
      <c r="AX7" s="39">
        <v>121.65</v>
      </c>
      <c r="AY7" s="39">
        <v>915.5</v>
      </c>
      <c r="AZ7" s="39">
        <v>963.24</v>
      </c>
      <c r="BA7" s="39">
        <v>381.53</v>
      </c>
      <c r="BB7" s="39">
        <v>391.54</v>
      </c>
      <c r="BC7" s="39">
        <v>384.34</v>
      </c>
      <c r="BD7" s="39">
        <v>262.87</v>
      </c>
      <c r="BE7" s="39">
        <v>482.29</v>
      </c>
      <c r="BF7" s="39">
        <v>440.36</v>
      </c>
      <c r="BG7" s="39">
        <v>408.84</v>
      </c>
      <c r="BH7" s="39">
        <v>346.6</v>
      </c>
      <c r="BI7" s="39">
        <v>284.93</v>
      </c>
      <c r="BJ7" s="39">
        <v>404.78</v>
      </c>
      <c r="BK7" s="39">
        <v>400.38</v>
      </c>
      <c r="BL7" s="39">
        <v>393.27</v>
      </c>
      <c r="BM7" s="39">
        <v>386.97</v>
      </c>
      <c r="BN7" s="39">
        <v>380.58</v>
      </c>
      <c r="BO7" s="39">
        <v>270.87</v>
      </c>
      <c r="BP7" s="39">
        <v>124.02</v>
      </c>
      <c r="BQ7" s="39">
        <v>123.38</v>
      </c>
      <c r="BR7" s="39">
        <v>117.27</v>
      </c>
      <c r="BS7" s="39">
        <v>129.94</v>
      </c>
      <c r="BT7" s="39">
        <v>136.33000000000001</v>
      </c>
      <c r="BU7" s="39">
        <v>98.07</v>
      </c>
      <c r="BV7" s="39">
        <v>96.56</v>
      </c>
      <c r="BW7" s="39">
        <v>100.47</v>
      </c>
      <c r="BX7" s="39">
        <v>101.72</v>
      </c>
      <c r="BY7" s="39">
        <v>102.38</v>
      </c>
      <c r="BZ7" s="39">
        <v>105.59</v>
      </c>
      <c r="CA7" s="39">
        <v>149.03</v>
      </c>
      <c r="CB7" s="39">
        <v>149.88</v>
      </c>
      <c r="CC7" s="39">
        <v>158.63</v>
      </c>
      <c r="CD7" s="39">
        <v>152.25</v>
      </c>
      <c r="CE7" s="39">
        <v>157.55000000000001</v>
      </c>
      <c r="CF7" s="39">
        <v>172.26</v>
      </c>
      <c r="CG7" s="39">
        <v>177.14</v>
      </c>
      <c r="CH7" s="39">
        <v>169.82</v>
      </c>
      <c r="CI7" s="39">
        <v>168.2</v>
      </c>
      <c r="CJ7" s="39">
        <v>168.67</v>
      </c>
      <c r="CK7" s="39">
        <v>163.27000000000001</v>
      </c>
      <c r="CL7" s="39">
        <v>49.81</v>
      </c>
      <c r="CM7" s="39">
        <v>50.02</v>
      </c>
      <c r="CN7" s="39">
        <v>49.72</v>
      </c>
      <c r="CO7" s="39">
        <v>51.31</v>
      </c>
      <c r="CP7" s="39">
        <v>49.55</v>
      </c>
      <c r="CQ7" s="39">
        <v>55.68</v>
      </c>
      <c r="CR7" s="39">
        <v>55.64</v>
      </c>
      <c r="CS7" s="39">
        <v>55.13</v>
      </c>
      <c r="CT7" s="39">
        <v>54.77</v>
      </c>
      <c r="CU7" s="39">
        <v>54.92</v>
      </c>
      <c r="CV7" s="39">
        <v>59.94</v>
      </c>
      <c r="CW7" s="39">
        <v>85.93</v>
      </c>
      <c r="CX7" s="39">
        <v>86.68</v>
      </c>
      <c r="CY7" s="39">
        <v>85.58</v>
      </c>
      <c r="CZ7" s="39">
        <v>83.06</v>
      </c>
      <c r="DA7" s="39">
        <v>86.18</v>
      </c>
      <c r="DB7" s="39">
        <v>83.18</v>
      </c>
      <c r="DC7" s="39">
        <v>83.09</v>
      </c>
      <c r="DD7" s="39">
        <v>83</v>
      </c>
      <c r="DE7" s="39">
        <v>82.89</v>
      </c>
      <c r="DF7" s="39">
        <v>82.66</v>
      </c>
      <c r="DG7" s="39">
        <v>90.22</v>
      </c>
      <c r="DH7" s="39">
        <v>33.479999999999997</v>
      </c>
      <c r="DI7" s="39">
        <v>34.54</v>
      </c>
      <c r="DJ7" s="39">
        <v>44.08</v>
      </c>
      <c r="DK7" s="39">
        <v>45.41</v>
      </c>
      <c r="DL7" s="39">
        <v>46.65</v>
      </c>
      <c r="DM7" s="39">
        <v>38.07</v>
      </c>
      <c r="DN7" s="39">
        <v>39.06</v>
      </c>
      <c r="DO7" s="39">
        <v>46.66</v>
      </c>
      <c r="DP7" s="39">
        <v>47.46</v>
      </c>
      <c r="DQ7" s="39">
        <v>48.49</v>
      </c>
      <c r="DR7" s="39">
        <v>47.91</v>
      </c>
      <c r="DS7" s="39">
        <v>52.6</v>
      </c>
      <c r="DT7" s="39">
        <v>60.09</v>
      </c>
      <c r="DU7" s="39">
        <v>61.28</v>
      </c>
      <c r="DV7" s="39">
        <v>60.79</v>
      </c>
      <c r="DW7" s="39">
        <v>60.55</v>
      </c>
      <c r="DX7" s="39">
        <v>7.73</v>
      </c>
      <c r="DY7" s="39">
        <v>8.8699999999999992</v>
      </c>
      <c r="DZ7" s="39">
        <v>9.85</v>
      </c>
      <c r="EA7" s="39">
        <v>9.7100000000000009</v>
      </c>
      <c r="EB7" s="39">
        <v>12.79</v>
      </c>
      <c r="EC7" s="39">
        <v>15</v>
      </c>
      <c r="ED7" s="39">
        <v>0.41</v>
      </c>
      <c r="EE7" s="39">
        <v>0.17</v>
      </c>
      <c r="EF7" s="39">
        <v>0.81</v>
      </c>
      <c r="EG7" s="39">
        <v>0.4</v>
      </c>
      <c r="EH7" s="39">
        <v>0.17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2018-01-29T07:43:51Z</cp:lastPrinted>
  <dcterms:created xsi:type="dcterms:W3CDTF">2017-12-25T01:35:02Z</dcterms:created>
  <dcterms:modified xsi:type="dcterms:W3CDTF">2018-01-29T07:44:30Z</dcterms:modified>
  <cp:category/>
</cp:coreProperties>
</file>