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<sst xmlns="http://schemas.openxmlformats.org/spreadsheetml/2006/main" count="232" uniqueCount="120">
  <si>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</si>
  <si>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</si>
  <si>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</si>
  <si>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</si>
  <si>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</si>
  <si>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</si>
  <si>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</si>
  <si>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</si>
  <si>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</si>
  <si>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</si>
  <si>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</si>
  <si>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</si>
  <si>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</si>
  <si>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</si>
  <si>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</si>
  <si>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</si>
  <si>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</si>
  <si>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</si>
  <si>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</si>
  <si>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</si>
  <si>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</si>
  <si>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</si>
  <si>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</si>
  <si>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</si>
  <si>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</si>
  <si>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</si>
  <si>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</si>
  <si>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</si>
  <si>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</si>
  <si>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</si>
  <si>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</si>
  <si>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</si>
  <si>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</si>
  <si>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</si>
  <si>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</si>
  <si>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</si>
  <si>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</si>
  <si>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</si>
  <si>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</si>
  <si>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</si>
  <si>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</si>
  <si>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</si>
  <si>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</si>
  <si>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</si>
  <si>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</si>
  <si>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</si>
  <si>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</si>
  <si>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</si>
  <si>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</si>
  <si>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</si>
  <si>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</si>
  <si>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</si>
  <si>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</si>
  <si>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</si>
  <si>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</si>
  <si>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</si>
  <si>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</si>
  <si>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</si>
  <si>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</si>
  <si>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</si>
  <si>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</si>
  <si>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</si>
  <si>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</si>
  <si>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</si>
  <si>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</si>
  <si>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</si>
  <si>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</si>
  <si>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</si>
  <si>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</si>
  <si>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</si>
  <si>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</si>
  <si>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</si>
  <si>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</si>
  <si>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</si>
  <si>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</si>
  <si>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</si>
  <si>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</si>
  <si>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</si>
  <si>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</si>
  <si>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</si>
  <si>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</si>
  <si>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</si>
  <si>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</si>
  <si>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</si>
  <si>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</si>
  <si>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</si>
  <si>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</si>
  <si>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</si>
  <si>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</si>
  <si>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</si>
  <si>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</si>
  <si>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</si>
  <si>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</si>
  <si>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</si>
  <si>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</si>
  <si>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</si>
  <si>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</si>
  <si>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</si>
  <si>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</si>
  <si>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</si>
  <si>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</si>
  <si>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</si>
  <si>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</si>
  <si>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</si>
  <si>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</si>
  <si>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三好市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</si>
  <si>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</si>
  <si>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</si>
  <si>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</si>
  <si>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</si>
  <si>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</si>
  <si>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</si>
  <si>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</si>
  <si>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</si>
  <si>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</si>
  <si>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</si>
  <si>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過疎化高齢化による給水人口の減少に伴う水需要の減少、給水収益の減少により経営収支比率は年々悪化しており、累積欠損金比率も増加している。　流動比率は類似団体平均に比べ比率は低いが現金の確保を進める必要がある。　　　　　　　　　　　　企業債残高については、過去に行った統合事業、拡張事業に伴う起債額が影響しており、類似団体平均に比べ企業債残高体給水収益比率は、大きい差がある。　　　　　　　　　　　　　　　　　　　　　料金回収率も給水原価に比べ供給単価が低いため、欠損金の増加に影響しており、今後料金の値上げを検討する必要がある。　　　　　　　　　　　　　施設利用率は類似団体平均より高く、有収率についても前年より低く、漏水調査、修繕を進め、有収率の向上に努める必要がある。</t>
    <rPh sb="1" eb="4">
      <t>カソカ</t>
    </rPh>
    <rPh sb="4" eb="7">
      <t>コウレイカ</t>
    </rPh>
    <rPh sb="10" eb="12">
      <t>キュウスイ</t>
    </rPh>
    <rPh sb="12" eb="14">
      <t>ジンコウ</t>
    </rPh>
    <rPh sb="15" eb="17">
      <t>ゲンショウ</t>
    </rPh>
    <rPh sb="18" eb="19">
      <t>トモナ</t>
    </rPh>
    <rPh sb="20" eb="21">
      <t>ミズ</t>
    </rPh>
    <rPh sb="21" eb="23">
      <t>ジュヨウ</t>
    </rPh>
    <rPh sb="24" eb="26">
      <t>ゲンショウ</t>
    </rPh>
    <rPh sb="27" eb="29">
      <t>キュウスイ</t>
    </rPh>
    <rPh sb="29" eb="31">
      <t>シュウエキ</t>
    </rPh>
    <rPh sb="32" eb="34">
      <t>ゲンショウ</t>
    </rPh>
    <rPh sb="37" eb="39">
      <t>ケイエイ</t>
    </rPh>
    <rPh sb="39" eb="41">
      <t>シュウシ</t>
    </rPh>
    <rPh sb="41" eb="43">
      <t>ヒリツ</t>
    </rPh>
    <rPh sb="44" eb="46">
      <t>ネンネン</t>
    </rPh>
    <rPh sb="46" eb="48">
      <t>アッカ</t>
    </rPh>
    <rPh sb="53" eb="55">
      <t>ルイセキ</t>
    </rPh>
    <rPh sb="55" eb="58">
      <t>ケッソンキン</t>
    </rPh>
    <rPh sb="58" eb="60">
      <t>ヒリツ</t>
    </rPh>
    <rPh sb="61" eb="63">
      <t>ゾウカ</t>
    </rPh>
    <rPh sb="69" eb="71">
      <t>リュウドウ</t>
    </rPh>
    <rPh sb="71" eb="73">
      <t>ヒリツ</t>
    </rPh>
    <rPh sb="74" eb="76">
      <t>ルイジ</t>
    </rPh>
    <rPh sb="76" eb="78">
      <t>ダンタイ</t>
    </rPh>
    <rPh sb="78" eb="80">
      <t>ヘイキン</t>
    </rPh>
    <rPh sb="81" eb="82">
      <t>クラ</t>
    </rPh>
    <rPh sb="83" eb="85">
      <t>ヒリツ</t>
    </rPh>
    <rPh sb="86" eb="87">
      <t>ヒク</t>
    </rPh>
    <rPh sb="89" eb="91">
      <t>ゲンキン</t>
    </rPh>
    <rPh sb="92" eb="94">
      <t>カクホ</t>
    </rPh>
    <rPh sb="95" eb="96">
      <t>スス</t>
    </rPh>
    <rPh sb="98" eb="100">
      <t>ヒツヨウ</t>
    </rPh>
    <rPh sb="116" eb="118">
      <t>キギョウ</t>
    </rPh>
    <rPh sb="118" eb="119">
      <t>サイ</t>
    </rPh>
    <rPh sb="119" eb="121">
      <t>ザンダカ</t>
    </rPh>
    <rPh sb="127" eb="129">
      <t>カコ</t>
    </rPh>
    <rPh sb="130" eb="131">
      <t>オコナ</t>
    </rPh>
    <rPh sb="133" eb="135">
      <t>トウゴウ</t>
    </rPh>
    <rPh sb="135" eb="137">
      <t>ジギョウ</t>
    </rPh>
    <rPh sb="138" eb="140">
      <t>カクチョウ</t>
    </rPh>
    <rPh sb="140" eb="142">
      <t>ジギョウ</t>
    </rPh>
    <rPh sb="143" eb="144">
      <t>トモナ</t>
    </rPh>
    <rPh sb="145" eb="147">
      <t>キサイ</t>
    </rPh>
    <rPh sb="147" eb="148">
      <t>ガク</t>
    </rPh>
    <rPh sb="149" eb="151">
      <t>エイキョウ</t>
    </rPh>
    <rPh sb="156" eb="158">
      <t>ルイジ</t>
    </rPh>
    <rPh sb="158" eb="160">
      <t>ダンタイ</t>
    </rPh>
    <rPh sb="160" eb="162">
      <t>ヘイキン</t>
    </rPh>
    <rPh sb="163" eb="164">
      <t>クラ</t>
    </rPh>
    <rPh sb="165" eb="167">
      <t>キギョウ</t>
    </rPh>
    <rPh sb="167" eb="168">
      <t>サイ</t>
    </rPh>
    <rPh sb="168" eb="170">
      <t>ザンダカ</t>
    </rPh>
    <rPh sb="170" eb="171">
      <t>タイ</t>
    </rPh>
    <rPh sb="171" eb="173">
      <t>キュウスイ</t>
    </rPh>
    <rPh sb="173" eb="175">
      <t>シュウエキ</t>
    </rPh>
    <rPh sb="175" eb="177">
      <t>ヒリツ</t>
    </rPh>
    <rPh sb="179" eb="180">
      <t>オオ</t>
    </rPh>
    <rPh sb="182" eb="183">
      <t>サ</t>
    </rPh>
    <rPh sb="208" eb="210">
      <t>リョウキン</t>
    </rPh>
    <rPh sb="210" eb="212">
      <t>カイシュウ</t>
    </rPh>
    <rPh sb="212" eb="213">
      <t>リツ</t>
    </rPh>
    <rPh sb="214" eb="216">
      <t>キュウスイ</t>
    </rPh>
    <rPh sb="216" eb="218">
      <t>ゲンカ</t>
    </rPh>
    <rPh sb="219" eb="220">
      <t>クラ</t>
    </rPh>
    <rPh sb="221" eb="223">
      <t>キョウキュウ</t>
    </rPh>
    <rPh sb="223" eb="225">
      <t>タンカ</t>
    </rPh>
    <rPh sb="226" eb="227">
      <t>ヒク</t>
    </rPh>
    <rPh sb="231" eb="234">
      <t>ケッソンキン</t>
    </rPh>
    <rPh sb="235" eb="237">
      <t>ゾウカ</t>
    </rPh>
    <rPh sb="238" eb="240">
      <t>エイキョウ</t>
    </rPh>
    <rPh sb="245" eb="247">
      <t>コンゴ</t>
    </rPh>
    <rPh sb="247" eb="249">
      <t>リョウキン</t>
    </rPh>
    <rPh sb="250" eb="252">
      <t>ネア</t>
    </rPh>
    <rPh sb="254" eb="256">
      <t>ケントウ</t>
    </rPh>
    <rPh sb="258" eb="260">
      <t>ヒツヨウ</t>
    </rPh>
    <rPh sb="277" eb="279">
      <t>シセツ</t>
    </rPh>
    <rPh sb="279" eb="282">
      <t>リヨウリツ</t>
    </rPh>
    <rPh sb="283" eb="285">
      <t>ルイジ</t>
    </rPh>
    <rPh sb="285" eb="287">
      <t>ダンタイ</t>
    </rPh>
    <rPh sb="287" eb="289">
      <t>ヘイキン</t>
    </rPh>
    <rPh sb="291" eb="292">
      <t>タカ</t>
    </rPh>
    <rPh sb="294" eb="297">
      <t>ユウシュウリツ</t>
    </rPh>
    <rPh sb="302" eb="304">
      <t>ゼンネン</t>
    </rPh>
    <rPh sb="306" eb="307">
      <t>ヒク</t>
    </rPh>
    <rPh sb="309" eb="311">
      <t>ロウスイ</t>
    </rPh>
    <rPh sb="311" eb="313">
      <t>チョウサ</t>
    </rPh>
    <rPh sb="314" eb="316">
      <t>シュウゼン</t>
    </rPh>
    <rPh sb="317" eb="318">
      <t>スス</t>
    </rPh>
    <rPh sb="320" eb="323">
      <t>ユウシュウリツ</t>
    </rPh>
    <rPh sb="324" eb="326">
      <t>コウジョウ</t>
    </rPh>
    <rPh sb="327" eb="328">
      <t>ツト</t>
    </rPh>
    <rPh sb="330" eb="332">
      <t>ヒツヨウ</t>
    </rPh>
    <phoneticPr fontId="4"/>
  </si>
  <si>
    <t>　中心となる浄水施設については、統合・拡張事業により更新しており現在のところは問題ない。　　管路については平成19年度から5ヶ年計画による布設替え事業により主となる配水管は更新できているが、それ以外は未整備であり管路延長も膨大で費用も掛かることから、耐震化計画も考慮し更新順位を検討し、平成30年度より更新計画をしている。</t>
    <rPh sb="1" eb="3">
      <t>チュウシン</t>
    </rPh>
    <rPh sb="6" eb="8">
      <t>ジョウスイ</t>
    </rPh>
    <rPh sb="8" eb="10">
      <t>シセツ</t>
    </rPh>
    <rPh sb="16" eb="18">
      <t>トウゴウ</t>
    </rPh>
    <rPh sb="19" eb="21">
      <t>カクチョウ</t>
    </rPh>
    <rPh sb="21" eb="23">
      <t>ジギョウ</t>
    </rPh>
    <rPh sb="26" eb="28">
      <t>コウシン</t>
    </rPh>
    <rPh sb="32" eb="34">
      <t>ゲンザイ</t>
    </rPh>
    <rPh sb="39" eb="41">
      <t>モンダイ</t>
    </rPh>
    <rPh sb="46" eb="48">
      <t>カンロ</t>
    </rPh>
    <rPh sb="53" eb="55">
      <t>ヘイセイ</t>
    </rPh>
    <rPh sb="57" eb="58">
      <t>ネン</t>
    </rPh>
    <rPh sb="58" eb="59">
      <t>ド</t>
    </rPh>
    <rPh sb="63" eb="64">
      <t>ネン</t>
    </rPh>
    <rPh sb="64" eb="66">
      <t>ケイカク</t>
    </rPh>
    <rPh sb="69" eb="71">
      <t>フセツ</t>
    </rPh>
    <rPh sb="71" eb="72">
      <t>カ</t>
    </rPh>
    <rPh sb="73" eb="75">
      <t>ジギョウ</t>
    </rPh>
    <rPh sb="78" eb="79">
      <t>シュ</t>
    </rPh>
    <rPh sb="82" eb="85">
      <t>ハイスイカン</t>
    </rPh>
    <rPh sb="86" eb="88">
      <t>コウシン</t>
    </rPh>
    <rPh sb="97" eb="99">
      <t>イガイ</t>
    </rPh>
    <rPh sb="100" eb="103">
      <t>ミセイビ</t>
    </rPh>
    <rPh sb="106" eb="108">
      <t>カンロ</t>
    </rPh>
    <rPh sb="108" eb="110">
      <t>エンチョウ</t>
    </rPh>
    <rPh sb="111" eb="113">
      <t>ボウダイ</t>
    </rPh>
    <rPh sb="114" eb="116">
      <t>ヒヨウ</t>
    </rPh>
    <rPh sb="117" eb="118">
      <t>カ</t>
    </rPh>
    <rPh sb="125" eb="128">
      <t>タイシンカ</t>
    </rPh>
    <rPh sb="128" eb="130">
      <t>ケイカク</t>
    </rPh>
    <rPh sb="131" eb="133">
      <t>コウリョ</t>
    </rPh>
    <rPh sb="134" eb="136">
      <t>コウシン</t>
    </rPh>
    <rPh sb="136" eb="138">
      <t>ジュンイ</t>
    </rPh>
    <rPh sb="139" eb="141">
      <t>ケントウ</t>
    </rPh>
    <rPh sb="143" eb="145">
      <t>ヘイセイ</t>
    </rPh>
    <rPh sb="147" eb="149">
      <t>ネンド</t>
    </rPh>
    <rPh sb="151" eb="153">
      <t>コウシン</t>
    </rPh>
    <rPh sb="153" eb="155">
      <t>ケイカク</t>
    </rPh>
    <phoneticPr fontId="4"/>
  </si>
  <si>
    <t>　給水人口の減少に伴い給水収益は伸びず、累積欠損金は年々増加している。一方、施設の耐震化や老朽化した配水管及びポンプ等の更新などインフラ整備に係る費用の増大といった問題もあり、今後も厳しい経営状況が続くものと予想される。平成29年度からの簡易水道統合に向け抜本的な経営の見直しも迫られている。しかしながら、水道事業は市民の安全安心な生活を守る上で必要不可欠なライフラインである。将来的にも安定して継続できるよう、利用者の理解を得て、今後必要になってくるであろう費用も考慮の上、中長期的な視点に立ち、受益者負担の原則のもと水道料金の見直しについて検討し、収入の確保に努め、計画的な財政運営と経営の安定化を図る必要がある。</t>
    <rPh sb="1" eb="3">
      <t>キュウスイ</t>
    </rPh>
    <rPh sb="3" eb="5">
      <t>ジンコウ</t>
    </rPh>
    <rPh sb="6" eb="8">
      <t>ゲンショウ</t>
    </rPh>
    <rPh sb="9" eb="10">
      <t>トモナ</t>
    </rPh>
    <rPh sb="11" eb="13">
      <t>キュウスイ</t>
    </rPh>
    <rPh sb="13" eb="15">
      <t>シュウエキ</t>
    </rPh>
    <rPh sb="16" eb="17">
      <t>ノ</t>
    </rPh>
    <rPh sb="20" eb="22">
      <t>ルイセキ</t>
    </rPh>
    <rPh sb="22" eb="25">
      <t>ケッソンキン</t>
    </rPh>
    <rPh sb="26" eb="28">
      <t>ネンネン</t>
    </rPh>
    <rPh sb="28" eb="30">
      <t>ゾウカ</t>
    </rPh>
    <rPh sb="35" eb="37">
      <t>イッポウ</t>
    </rPh>
    <rPh sb="38" eb="40">
      <t>シセツ</t>
    </rPh>
    <rPh sb="41" eb="44">
      <t>タイシンカ</t>
    </rPh>
    <rPh sb="45" eb="48">
      <t>ロウキュウカ</t>
    </rPh>
    <rPh sb="50" eb="53">
      <t>ハイスイカン</t>
    </rPh>
    <rPh sb="53" eb="54">
      <t>オヨ</t>
    </rPh>
    <rPh sb="58" eb="59">
      <t>トウ</t>
    </rPh>
    <rPh sb="60" eb="62">
      <t>コウシン</t>
    </rPh>
    <rPh sb="68" eb="70">
      <t>セイビ</t>
    </rPh>
    <rPh sb="71" eb="72">
      <t>カカ</t>
    </rPh>
    <rPh sb="73" eb="75">
      <t>ヒヨウ</t>
    </rPh>
    <rPh sb="76" eb="78">
      <t>ゾウダイ</t>
    </rPh>
    <rPh sb="82" eb="84">
      <t>モンダイ</t>
    </rPh>
    <rPh sb="88" eb="90">
      <t>コンゴ</t>
    </rPh>
    <rPh sb="91" eb="92">
      <t>キビ</t>
    </rPh>
    <rPh sb="94" eb="96">
      <t>ケイエイ</t>
    </rPh>
    <rPh sb="96" eb="98">
      <t>ジョウキョウ</t>
    </rPh>
    <rPh sb="99" eb="100">
      <t>ゾク</t>
    </rPh>
    <rPh sb="104" eb="106">
      <t>ヨソウ</t>
    </rPh>
    <rPh sb="110" eb="112">
      <t>ヘイセイ</t>
    </rPh>
    <rPh sb="114" eb="116">
      <t>ネンド</t>
    </rPh>
    <rPh sb="119" eb="121">
      <t>カンイ</t>
    </rPh>
    <rPh sb="121" eb="123">
      <t>スイドウ</t>
    </rPh>
    <rPh sb="123" eb="125">
      <t>トウゴウ</t>
    </rPh>
    <rPh sb="126" eb="127">
      <t>ム</t>
    </rPh>
    <rPh sb="128" eb="131">
      <t>バッポンテキ</t>
    </rPh>
    <rPh sb="132" eb="134">
      <t>ケイエイ</t>
    </rPh>
    <rPh sb="135" eb="137">
      <t>ミナオ</t>
    </rPh>
    <rPh sb="139" eb="140">
      <t>セマ</t>
    </rPh>
    <rPh sb="153" eb="155">
      <t>スイドウ</t>
    </rPh>
    <rPh sb="155" eb="157">
      <t>ジギョウ</t>
    </rPh>
    <rPh sb="158" eb="160">
      <t>シミン</t>
    </rPh>
    <rPh sb="161" eb="163">
      <t>アンゼン</t>
    </rPh>
    <rPh sb="163" eb="165">
      <t>アンシン</t>
    </rPh>
    <rPh sb="166" eb="168">
      <t>セイカツ</t>
    </rPh>
    <rPh sb="169" eb="170">
      <t>マモ</t>
    </rPh>
    <rPh sb="171" eb="172">
      <t>ウエ</t>
    </rPh>
    <rPh sb="173" eb="175">
      <t>ヒツヨウ</t>
    </rPh>
    <rPh sb="175" eb="178">
      <t>フカケツ</t>
    </rPh>
    <rPh sb="189" eb="192">
      <t>ショウライテキ</t>
    </rPh>
    <rPh sb="194" eb="196">
      <t>アンテイ</t>
    </rPh>
    <rPh sb="198" eb="200">
      <t>ケイゾク</t>
    </rPh>
    <rPh sb="206" eb="209">
      <t>リヨウシャ</t>
    </rPh>
    <rPh sb="210" eb="212">
      <t>リカイ</t>
    </rPh>
    <rPh sb="213" eb="214">
      <t>エ</t>
    </rPh>
    <rPh sb="216" eb="218">
      <t>コンゴ</t>
    </rPh>
    <rPh sb="218" eb="220">
      <t>ヒツヨウ</t>
    </rPh>
    <rPh sb="230" eb="232">
      <t>ヒヨウ</t>
    </rPh>
    <rPh sb="233" eb="235">
      <t>コウリョ</t>
    </rPh>
    <rPh sb="236" eb="237">
      <t>ウエ</t>
    </rPh>
    <rPh sb="238" eb="241">
      <t>チュウチョウキ</t>
    </rPh>
    <rPh sb="241" eb="242">
      <t>テキ</t>
    </rPh>
    <rPh sb="243" eb="245">
      <t>シテン</t>
    </rPh>
    <rPh sb="246" eb="247">
      <t>タ</t>
    </rPh>
    <rPh sb="249" eb="252">
      <t>ジュエキシャ</t>
    </rPh>
    <rPh sb="252" eb="254">
      <t>フタン</t>
    </rPh>
    <rPh sb="255" eb="257">
      <t>ゲンソク</t>
    </rPh>
    <rPh sb="260" eb="262">
      <t>スイドウ</t>
    </rPh>
    <rPh sb="262" eb="264">
      <t>リョウキン</t>
    </rPh>
    <rPh sb="265" eb="267">
      <t>ミナオ</t>
    </rPh>
    <rPh sb="272" eb="274">
      <t>ケントウ</t>
    </rPh>
    <rPh sb="276" eb="278">
      <t>シュウニュウ</t>
    </rPh>
    <rPh sb="279" eb="281">
      <t>カクホ</t>
    </rPh>
    <rPh sb="282" eb="283">
      <t>ツト</t>
    </rPh>
    <rPh sb="285" eb="288">
      <t>ケイカクテキ</t>
    </rPh>
    <rPh sb="289" eb="291">
      <t>ザイセイ</t>
    </rPh>
    <rPh sb="291" eb="293">
      <t>ウンエイ</t>
    </rPh>
    <rPh sb="294" eb="296">
      <t>ケイエイ</t>
    </rPh>
    <rPh sb="297" eb="300">
      <t>アンテイカ</t>
    </rPh>
    <rPh sb="301" eb="302">
      <t>ハカ</t>
    </rPh>
    <rPh sb="303" eb="30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</si>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</sst>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1.64</c:v>
                </c:pt>
                <c:pt idx="3">
                  <c:v>0</c:v>
                </c:pt>
                <c:pt idx="4">
                  <c:v>0</c:v>
                </c:pt>
              </c:numCache>
            </c:numRef>
          </c:val>
        </c:ser>
        <c:dLbls>
          <c:showLegendKey val="0"/>
          <c:showVal val="0"/>
          <c:showCatName val="0"/>
          <c:showSerName val="0"/>
          <c:showPercent val="0"/>
          <c:showBubbleSize val="0"/>
        </c:dLbls>
        <c:gapWidth val="150"/>
        <c:axId val="194204800"/>
        <c:axId val="1942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94204800"/>
        <c:axId val="194206720"/>
      </c:lineChart>
      <c:dateAx>
        <c:axId val="194204800"/>
        <c:scaling>
          <c:orientation val="minMax"/>
        </c:scaling>
        <c:delete val="1"/>
        <c:axPos val="b"/>
        <c:numFmt formatCode="ge" sourceLinked="1"/>
        <c:majorTickMark val="none"/>
        <c:minorTickMark val="none"/>
        <c:tickLblPos val="none"/>
        <c:crossAx val="194206720"/>
        <c:crosses val="autoZero"/>
        <c:auto val="1"/>
        <c:lblOffset val="100"/>
        <c:baseTimeUnit val="years"/>
      </c:dateAx>
      <c:valAx>
        <c:axId val="1942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c:v>
                </c:pt>
                <c:pt idx="1">
                  <c:v>59.03</c:v>
                </c:pt>
                <c:pt idx="2">
                  <c:v>63.14</c:v>
                </c:pt>
                <c:pt idx="3">
                  <c:v>54.14</c:v>
                </c:pt>
                <c:pt idx="4">
                  <c:v>65.599999999999994</c:v>
                </c:pt>
              </c:numCache>
            </c:numRef>
          </c:val>
        </c:ser>
        <c:dLbls>
          <c:showLegendKey val="0"/>
          <c:showVal val="0"/>
          <c:showCatName val="0"/>
          <c:showSerName val="0"/>
          <c:showPercent val="0"/>
          <c:showBubbleSize val="0"/>
        </c:dLbls>
        <c:gapWidth val="150"/>
        <c:axId val="185232384"/>
        <c:axId val="190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85232384"/>
        <c:axId val="190723200"/>
      </c:lineChart>
      <c:dateAx>
        <c:axId val="185232384"/>
        <c:scaling>
          <c:orientation val="minMax"/>
        </c:scaling>
        <c:delete val="1"/>
        <c:axPos val="b"/>
        <c:numFmt formatCode="ge" sourceLinked="1"/>
        <c:majorTickMark val="none"/>
        <c:minorTickMark val="none"/>
        <c:tickLblPos val="none"/>
        <c:crossAx val="190723200"/>
        <c:crosses val="autoZero"/>
        <c:auto val="1"/>
        <c:lblOffset val="100"/>
        <c:baseTimeUnit val="years"/>
      </c:dateAx>
      <c:valAx>
        <c:axId val="1907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79.23</c:v>
                </c:pt>
                <c:pt idx="1">
                  <c:v>79.23</c:v>
                </c:pt>
                <c:pt idx="2">
                  <c:v>71.97</c:v>
                </c:pt>
                <c:pt idx="3">
                  <c:v>82.56</c:v>
                </c:pt>
                <c:pt idx="4">
                  <c:v>67.69</c:v>
                </c:pt>
              </c:numCache>
            </c:numRef>
          </c:val>
        </c:ser>
        <c:dLbls>
          <c:showLegendKey val="0"/>
          <c:showVal val="0"/>
          <c:showCatName val="0"/>
          <c:showSerName val="0"/>
          <c:showPercent val="0"/>
          <c:showBubbleSize val="0"/>
        </c:dLbls>
        <c:gapWidth val="150"/>
        <c:axId val="194153088"/>
        <c:axId val="1942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94153088"/>
        <c:axId val="194200320"/>
      </c:lineChart>
      <c:dateAx>
        <c:axId val="194153088"/>
        <c:scaling>
          <c:orientation val="minMax"/>
        </c:scaling>
        <c:delete val="1"/>
        <c:axPos val="b"/>
        <c:numFmt formatCode="ge" sourceLinked="1"/>
        <c:majorTickMark val="none"/>
        <c:minorTickMark val="none"/>
        <c:tickLblPos val="none"/>
        <c:crossAx val="194200320"/>
        <c:crosses val="autoZero"/>
        <c:auto val="1"/>
        <c:lblOffset val="100"/>
        <c:baseTimeUnit val="years"/>
      </c:dateAx>
      <c:valAx>
        <c:axId val="1942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1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88.22</c:v>
                </c:pt>
                <c:pt idx="1">
                  <c:v>87.43</c:v>
                </c:pt>
                <c:pt idx="2">
                  <c:v>81.48</c:v>
                </c:pt>
                <c:pt idx="3">
                  <c:v>85.11</c:v>
                </c:pt>
                <c:pt idx="4">
                  <c:v>84.24</c:v>
                </c:pt>
              </c:numCache>
            </c:numRef>
          </c:val>
        </c:ser>
        <c:dLbls>
          <c:showLegendKey val="0"/>
          <c:showVal val="0"/>
          <c:showCatName val="0"/>
          <c:showSerName val="0"/>
          <c:showPercent val="0"/>
          <c:showBubbleSize val="0"/>
        </c:dLbls>
        <c:gapWidth val="150"/>
        <c:axId val="194292352"/>
        <c:axId val="194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94292352"/>
        <c:axId val="194295680"/>
      </c:lineChart>
      <c:dateAx>
        <c:axId val="194292352"/>
        <c:scaling>
          <c:orientation val="minMax"/>
        </c:scaling>
        <c:delete val="1"/>
        <c:axPos val="b"/>
        <c:numFmt formatCode="ge" sourceLinked="1"/>
        <c:majorTickMark val="none"/>
        <c:minorTickMark val="none"/>
        <c:tickLblPos val="none"/>
        <c:crossAx val="194295680"/>
        <c:crosses val="autoZero"/>
        <c:auto val="1"/>
        <c:lblOffset val="100"/>
        <c:baseTimeUnit val="years"/>
      </c:dateAx>
      <c:valAx>
        <c:axId val="19429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2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27.73</c:v>
                </c:pt>
                <c:pt idx="1">
                  <c:v>29.97</c:v>
                </c:pt>
                <c:pt idx="2">
                  <c:v>38.29</c:v>
                </c:pt>
                <c:pt idx="3">
                  <c:v>40.83</c:v>
                </c:pt>
                <c:pt idx="4">
                  <c:v>45.71</c:v>
                </c:pt>
              </c:numCache>
            </c:numRef>
          </c:val>
        </c:ser>
        <c:dLbls>
          <c:showLegendKey val="0"/>
          <c:showVal val="0"/>
          <c:showCatName val="0"/>
          <c:showSerName val="0"/>
          <c:showPercent val="0"/>
          <c:showBubbleSize val="0"/>
        </c:dLbls>
        <c:gapWidth val="150"/>
        <c:axId val="207080064"/>
        <c:axId val="2070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207080064"/>
        <c:axId val="207083008"/>
      </c:lineChart>
      <c:dateAx>
        <c:axId val="207080064"/>
        <c:scaling>
          <c:orientation val="minMax"/>
        </c:scaling>
        <c:delete val="1"/>
        <c:axPos val="b"/>
        <c:numFmt formatCode="ge" sourceLinked="1"/>
        <c:majorTickMark val="none"/>
        <c:minorTickMark val="none"/>
        <c:tickLblPos val="none"/>
        <c:crossAx val="207083008"/>
        <c:crosses val="autoZero"/>
        <c:auto val="1"/>
        <c:lblOffset val="100"/>
        <c:baseTimeUnit val="years"/>
      </c:dateAx>
      <c:valAx>
        <c:axId val="2070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11.9</c:v>
                </c:pt>
                <c:pt idx="1">
                  <c:v>11.89</c:v>
                </c:pt>
                <c:pt idx="2">
                  <c:v>9.9700000000000006</c:v>
                </c:pt>
                <c:pt idx="3" formatCode="#,##0.00;&quot;△&quot;#,##0.00">
                  <c:v>0</c:v>
                </c:pt>
                <c:pt idx="4" formatCode="#,##0.00;&quot;△&quot;#,##0.00">
                  <c:v>0</c:v>
                </c:pt>
              </c:numCache>
            </c:numRef>
          </c:val>
        </c:ser>
        <c:dLbls>
          <c:showLegendKey val="0"/>
          <c:showVal val="0"/>
          <c:showCatName val="0"/>
          <c:showSerName val="0"/>
          <c:showPercent val="0"/>
          <c:showBubbleSize val="0"/>
        </c:dLbls>
        <c:gapWidth val="150"/>
        <c:axId val="208982784"/>
        <c:axId val="2089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208982784"/>
        <c:axId val="208984704"/>
      </c:lineChart>
      <c:dateAx>
        <c:axId val="208982784"/>
        <c:scaling>
          <c:orientation val="minMax"/>
        </c:scaling>
        <c:delete val="1"/>
        <c:axPos val="b"/>
        <c:numFmt formatCode="ge" sourceLinked="1"/>
        <c:majorTickMark val="none"/>
        <c:minorTickMark val="none"/>
        <c:tickLblPos val="none"/>
        <c:crossAx val="208984704"/>
        <c:crosses val="autoZero"/>
        <c:auto val="1"/>
        <c:lblOffset val="100"/>
        <c:baseTimeUnit val="years"/>
      </c:dateAx>
      <c:valAx>
        <c:axId val="2089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74.400000000000006</c:v>
                </c:pt>
                <c:pt idx="1">
                  <c:v>90.04</c:v>
                </c:pt>
                <c:pt idx="2">
                  <c:v>109.31</c:v>
                </c:pt>
                <c:pt idx="3">
                  <c:v>129.88999999999999</c:v>
                </c:pt>
                <c:pt idx="4">
                  <c:v>151.21</c:v>
                </c:pt>
              </c:numCache>
            </c:numRef>
          </c:val>
        </c:ser>
        <c:dLbls>
          <c:showLegendKey val="0"/>
          <c:showVal val="0"/>
          <c:showCatName val="0"/>
          <c:showSerName val="0"/>
          <c:showPercent val="0"/>
          <c:showBubbleSize val="0"/>
        </c:dLbls>
        <c:gapWidth val="150"/>
        <c:axId val="93640576"/>
        <c:axId val="936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3640576"/>
        <c:axId val="93642752"/>
      </c:lineChart>
      <c:dateAx>
        <c:axId val="93640576"/>
        <c:scaling>
          <c:orientation val="minMax"/>
        </c:scaling>
        <c:delete val="1"/>
        <c:axPos val="b"/>
        <c:numFmt formatCode="ge" sourceLinked="1"/>
        <c:majorTickMark val="none"/>
        <c:minorTickMark val="none"/>
        <c:tickLblPos val="none"/>
        <c:crossAx val="93642752"/>
        <c:crosses val="autoZero"/>
        <c:auto val="1"/>
        <c:lblOffset val="100"/>
        <c:baseTimeUnit val="years"/>
      </c:dateAx>
      <c:valAx>
        <c:axId val="9364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1216.47</c:v>
                </c:pt>
                <c:pt idx="1">
                  <c:v>1660.66</c:v>
                </c:pt>
                <c:pt idx="2">
                  <c:v>261.98</c:v>
                </c:pt>
                <c:pt idx="3">
                  <c:v>247.26</c:v>
                </c:pt>
                <c:pt idx="4">
                  <c:v>336</c:v>
                </c:pt>
              </c:numCache>
            </c:numRef>
          </c:val>
        </c:ser>
        <c:dLbls>
          <c:showLegendKey val="0"/>
          <c:showVal val="0"/>
          <c:showCatName val="0"/>
          <c:showSerName val="0"/>
          <c:showPercent val="0"/>
          <c:showBubbleSize val="0"/>
        </c:dLbls>
        <c:gapWidth val="150"/>
        <c:axId val="93918720"/>
        <c:axId val="939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3918720"/>
        <c:axId val="93920640"/>
      </c:lineChart>
      <c:dateAx>
        <c:axId val="93918720"/>
        <c:scaling>
          <c:orientation val="minMax"/>
        </c:scaling>
        <c:delete val="1"/>
        <c:axPos val="b"/>
        <c:numFmt formatCode="ge" sourceLinked="1"/>
        <c:majorTickMark val="none"/>
        <c:minorTickMark val="none"/>
        <c:tickLblPos val="none"/>
        <c:crossAx val="93920640"/>
        <c:crosses val="autoZero"/>
        <c:auto val="1"/>
        <c:lblOffset val="100"/>
        <c:baseTimeUnit val="years"/>
      </c:dateAx>
      <c:valAx>
        <c:axId val="9392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1014.61</c:v>
                </c:pt>
                <c:pt idx="1">
                  <c:v>989</c:v>
                </c:pt>
                <c:pt idx="2">
                  <c:v>966.46</c:v>
                </c:pt>
                <c:pt idx="3">
                  <c:v>945.82</c:v>
                </c:pt>
                <c:pt idx="4">
                  <c:v>908.44</c:v>
                </c:pt>
              </c:numCache>
            </c:numRef>
          </c:val>
        </c:ser>
        <c:dLbls>
          <c:showLegendKey val="0"/>
          <c:showVal val="0"/>
          <c:showCatName val="0"/>
          <c:showSerName val="0"/>
          <c:showPercent val="0"/>
          <c:showBubbleSize val="0"/>
        </c:dLbls>
        <c:gapWidth val="150"/>
        <c:axId val="93938816"/>
        <c:axId val="939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3938816"/>
        <c:axId val="93940736"/>
      </c:lineChart>
      <c:dateAx>
        <c:axId val="93938816"/>
        <c:scaling>
          <c:orientation val="minMax"/>
        </c:scaling>
        <c:delete val="1"/>
        <c:axPos val="b"/>
        <c:numFmt formatCode="ge" sourceLinked="1"/>
        <c:majorTickMark val="none"/>
        <c:minorTickMark val="none"/>
        <c:tickLblPos val="none"/>
        <c:crossAx val="93940736"/>
        <c:crosses val="autoZero"/>
        <c:auto val="1"/>
        <c:lblOffset val="100"/>
        <c:baseTimeUnit val="years"/>
      </c:dateAx>
      <c:valAx>
        <c:axId val="939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86.47</c:v>
                </c:pt>
                <c:pt idx="1">
                  <c:v>85.46</c:v>
                </c:pt>
                <c:pt idx="2">
                  <c:v>78.599999999999994</c:v>
                </c:pt>
                <c:pt idx="3">
                  <c:v>81.73</c:v>
                </c:pt>
                <c:pt idx="4">
                  <c:v>82.17</c:v>
                </c:pt>
              </c:numCache>
            </c:numRef>
          </c:val>
        </c:ser>
        <c:dLbls>
          <c:showLegendKey val="0"/>
          <c:showVal val="0"/>
          <c:showCatName val="0"/>
          <c:showSerName val="0"/>
          <c:showPercent val="0"/>
          <c:showBubbleSize val="0"/>
        </c:dLbls>
        <c:gapWidth val="150"/>
        <c:axId val="93962624"/>
        <c:axId val="969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3962624"/>
        <c:axId val="96976256"/>
      </c:lineChart>
      <c:dateAx>
        <c:axId val="93962624"/>
        <c:scaling>
          <c:orientation val="minMax"/>
        </c:scaling>
        <c:delete val="1"/>
        <c:axPos val="b"/>
        <c:numFmt formatCode="ge" sourceLinked="1"/>
        <c:majorTickMark val="none"/>
        <c:minorTickMark val="none"/>
        <c:tickLblPos val="none"/>
        <c:crossAx val="96976256"/>
        <c:crosses val="autoZero"/>
        <c:auto val="1"/>
        <c:lblOffset val="100"/>
        <c:baseTimeUnit val="years"/>
      </c:dateAx>
      <c:valAx>
        <c:axId val="969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226.11</c:v>
                </c:pt>
                <c:pt idx="1">
                  <c:v>227.85</c:v>
                </c:pt>
                <c:pt idx="2">
                  <c:v>250.43</c:v>
                </c:pt>
                <c:pt idx="3">
                  <c:v>240.84</c:v>
                </c:pt>
                <c:pt idx="4">
                  <c:v>240.39</c:v>
                </c:pt>
              </c:numCache>
            </c:numRef>
          </c:val>
        </c:ser>
        <c:dLbls>
          <c:showLegendKey val="0"/>
          <c:showVal val="0"/>
          <c:showCatName val="0"/>
          <c:showSerName val="0"/>
          <c:showPercent val="0"/>
          <c:showBubbleSize val="0"/>
        </c:dLbls>
        <c:gapWidth val="150"/>
        <c:axId val="160992640"/>
        <c:axId val="16129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60992640"/>
        <c:axId val="161293824"/>
      </c:lineChart>
      <c:dateAx>
        <c:axId val="160992640"/>
        <c:scaling>
          <c:orientation val="minMax"/>
        </c:scaling>
        <c:delete val="1"/>
        <c:axPos val="b"/>
        <c:numFmt formatCode="ge" sourceLinked="1"/>
        <c:majorTickMark val="none"/>
        <c:minorTickMark val="none"/>
        <c:tickLblPos val="none"/>
        <c:crossAx val="161293824"/>
        <c:crosses val="autoZero"/>
        <c:auto val="1"/>
        <c:lblOffset val="100"/>
        <c:baseTimeUnit val="years"/>
      </c:dateAx>
      <c:valAx>
        <c:axId val="1612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徳島県　三好市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119</v>
      </c>
      <c r="AE8" s="84"/>
      <c r="AF8" s="84"/>
      <c r="AG8" s="84"/>
      <c r="AH8" s="84"/>
      <c r="AI8" s="84"/>
      <c r="AJ8" s="84"/>
      <c r="AK8" s="5"/>
      <c r="AL8" s="71">
        <f>データ!$R$6</f>
        <v>27651</v>
      </c>
      <c r="AM8" s="71"/>
      <c r="AN8" s="71"/>
      <c r="AO8" s="71"/>
      <c r="AP8" s="71"/>
      <c r="AQ8" s="71"/>
      <c r="AR8" s="71"/>
      <c r="AS8" s="71"/>
      <c r="AT8" s="67">
        <f>データ!$S$6</f>
        <v>721.42</v>
      </c>
      <c r="AU8" s="68"/>
      <c r="AV8" s="68"/>
      <c r="AW8" s="68"/>
      <c r="AX8" s="68"/>
      <c r="AY8" s="68"/>
      <c r="AZ8" s="68"/>
      <c r="BA8" s="68"/>
      <c r="BB8" s="70">
        <f>データ!$T$6</f>
        <v>38.33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32.979999999999997</v>
      </c>
      <c r="J10" s="68"/>
      <c r="K10" s="68"/>
      <c r="L10" s="68"/>
      <c r="M10" s="68"/>
      <c r="N10" s="68"/>
      <c r="O10" s="69"/>
      <c r="P10" s="70">
        <f>データ!$P$6</f>
        <v>37.18</v>
      </c>
      <c r="Q10" s="70"/>
      <c r="R10" s="70"/>
      <c r="S10" s="70"/>
      <c r="T10" s="70"/>
      <c r="U10" s="70"/>
      <c r="V10" s="70"/>
      <c r="W10" s="71">
        <f>データ!$Q$6</f>
        <v>3564</v>
      </c>
      <c r="X10" s="71"/>
      <c r="Y10" s="71"/>
      <c r="Z10" s="71"/>
      <c r="AA10" s="71"/>
      <c r="AB10" s="71"/>
      <c r="AC10" s="71"/>
      <c r="AD10" s="2"/>
      <c r="AE10" s="2"/>
      <c r="AF10" s="2"/>
      <c r="AG10" s="2"/>
      <c r="AH10" s="5"/>
      <c r="AI10" s="5"/>
      <c r="AJ10" s="5"/>
      <c r="AK10" s="5"/>
      <c r="AL10" s="71">
        <f>データ!$U$6</f>
        <v>10190</v>
      </c>
      <c r="AM10" s="71"/>
      <c r="AN10" s="71"/>
      <c r="AO10" s="71"/>
      <c r="AP10" s="71"/>
      <c r="AQ10" s="71"/>
      <c r="AR10" s="71"/>
      <c r="AS10" s="71"/>
      <c r="AT10" s="67">
        <f>データ!$V$6</f>
        <v>6.8</v>
      </c>
      <c r="AU10" s="68"/>
      <c r="AV10" s="68"/>
      <c r="AW10" s="68"/>
      <c r="AX10" s="68"/>
      <c r="AY10" s="68"/>
      <c r="AZ10" s="68"/>
      <c r="BA10" s="68"/>
      <c r="BB10" s="70">
        <f>データ!$W$6</f>
        <v>1498.53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362085</v>
      </c>
      <c r="D6" s="34">
        <f t="shared" si="3"/>
        <v>46</v>
      </c>
      <c r="E6" s="34">
        <f t="shared" si="3"/>
        <v>1</v>
      </c>
      <c r="F6" s="34">
        <f t="shared" si="3"/>
        <v>0</v>
      </c>
      <c r="G6" s="34">
        <f t="shared" si="3"/>
        <v>1</v>
      </c>
      <c r="H6" s="34" t="str">
        <f t="shared" si="3"/>
        <v>徳島県　三好市</v>
      </c>
      <c r="I6" s="34" t="str">
        <f t="shared" si="3"/>
        <v>法適用</v>
      </c>
      <c r="J6" s="34" t="str">
        <f t="shared" si="3"/>
        <v>水道事業</v>
      </c>
      <c r="K6" s="34" t="str">
        <f t="shared" si="3"/>
        <v>末端給水事業</v>
      </c>
      <c r="L6" s="34" t="str">
        <f t="shared" si="3"/>
        <v>A7</v>
      </c>
      <c r="M6" s="34">
        <f t="shared" si="3"/>
        <v>0</v>
      </c>
      <c r="N6" s="35" t="str">
        <f t="shared" si="3"/>
        <v>-</v>
      </c>
      <c r="O6" s="35">
        <f t="shared" si="3"/>
        <v>32.979999999999997</v>
      </c>
      <c r="P6" s="35">
        <f t="shared" si="3"/>
        <v>37.18</v>
      </c>
      <c r="Q6" s="35">
        <f t="shared" si="3"/>
        <v>3564</v>
      </c>
      <c r="R6" s="35">
        <f t="shared" si="3"/>
        <v>27651</v>
      </c>
      <c r="S6" s="35">
        <f t="shared" si="3"/>
        <v>721.42</v>
      </c>
      <c r="T6" s="35">
        <f t="shared" si="3"/>
        <v>38.33</v>
      </c>
      <c r="U6" s="35">
        <f t="shared" si="3"/>
        <v>10190</v>
      </c>
      <c r="V6" s="35">
        <f t="shared" si="3"/>
        <v>6.8</v>
      </c>
      <c r="W6" s="35">
        <f t="shared" si="3"/>
        <v>1498.53</v>
      </c>
      <c r="X6" s="36">
        <f>IF(X7="",NA(),X7)</f>
        <v>88.22</v>
      </c>
      <c r="Y6" s="36">
        <f t="shared" ref="Y6:AG6" si="4">IF(Y7="",NA(),Y7)</f>
        <v>87.43</v>
      </c>
      <c r="Z6" s="36">
        <f t="shared" si="4"/>
        <v>81.48</v>
      </c>
      <c r="AA6" s="36">
        <f t="shared" si="4"/>
        <v>85.11</v>
      </c>
      <c r="AB6" s="36">
        <f t="shared" si="4"/>
        <v>84.24</v>
      </c>
      <c r="AC6" s="36">
        <f t="shared" si="4"/>
        <v>108.33</v>
      </c>
      <c r="AD6" s="36">
        <f t="shared" si="4"/>
        <v>107.95</v>
      </c>
      <c r="AE6" s="36">
        <f t="shared" si="4"/>
        <v>109.49</v>
      </c>
      <c r="AF6" s="36">
        <f t="shared" si="4"/>
        <v>111.06</v>
      </c>
      <c r="AG6" s="36">
        <f t="shared" si="4"/>
        <v>111.34</v>
      </c>
      <c r="AH6" s="35" t="str">
        <f>IF(AH7="","",IF(AH7="-","【-】","【"&amp;SUBSTITUTE(TEXT(AH7,"#,##0.00"),"-","△")&amp;"】"))</f>
        <v>【114.35】</v>
      </c>
      <c r="AI6" s="36">
        <f>IF(AI7="",NA(),AI7)</f>
        <v>74.400000000000006</v>
      </c>
      <c r="AJ6" s="36">
        <f t="shared" ref="AJ6:AR6" si="5">IF(AJ7="",NA(),AJ7)</f>
        <v>90.04</v>
      </c>
      <c r="AK6" s="36">
        <f t="shared" si="5"/>
        <v>109.31</v>
      </c>
      <c r="AL6" s="36">
        <f t="shared" si="5"/>
        <v>129.88999999999999</v>
      </c>
      <c r="AM6" s="36">
        <f t="shared" si="5"/>
        <v>151.21</v>
      </c>
      <c r="AN6" s="36">
        <f t="shared" si="5"/>
        <v>15.69</v>
      </c>
      <c r="AO6" s="36">
        <f t="shared" si="5"/>
        <v>13.47</v>
      </c>
      <c r="AP6" s="36">
        <f t="shared" si="5"/>
        <v>9.49</v>
      </c>
      <c r="AQ6" s="36">
        <f t="shared" si="5"/>
        <v>9.35</v>
      </c>
      <c r="AR6" s="36">
        <f t="shared" si="5"/>
        <v>10.130000000000001</v>
      </c>
      <c r="AS6" s="35" t="str">
        <f>IF(AS7="","",IF(AS7="-","【-】","【"&amp;SUBSTITUTE(TEXT(AS7,"#,##0.00"),"-","△")&amp;"】"))</f>
        <v>【0.79】</v>
      </c>
      <c r="AT6" s="36">
        <f>IF(AT7="",NA(),AT7)</f>
        <v>1216.47</v>
      </c>
      <c r="AU6" s="36">
        <f t="shared" ref="AU6:BC6" si="6">IF(AU7="",NA(),AU7)</f>
        <v>1660.66</v>
      </c>
      <c r="AV6" s="36">
        <f t="shared" si="6"/>
        <v>261.98</v>
      </c>
      <c r="AW6" s="36">
        <f t="shared" si="6"/>
        <v>247.26</v>
      </c>
      <c r="AX6" s="36">
        <f t="shared" si="6"/>
        <v>336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1014.61</v>
      </c>
      <c r="BF6" s="36">
        <f t="shared" ref="BF6:BN6" si="7">IF(BF7="",NA(),BF7)</f>
        <v>989</v>
      </c>
      <c r="BG6" s="36">
        <f t="shared" si="7"/>
        <v>966.46</v>
      </c>
      <c r="BH6" s="36">
        <f t="shared" si="7"/>
        <v>945.82</v>
      </c>
      <c r="BI6" s="36">
        <f t="shared" si="7"/>
        <v>908.44</v>
      </c>
      <c r="BJ6" s="36">
        <f t="shared" si="7"/>
        <v>458</v>
      </c>
      <c r="BK6" s="36">
        <f t="shared" si="7"/>
        <v>443.13</v>
      </c>
      <c r="BL6" s="36">
        <f t="shared" si="7"/>
        <v>442.54</v>
      </c>
      <c r="BM6" s="36">
        <f t="shared" si="7"/>
        <v>431</v>
      </c>
      <c r="BN6" s="36">
        <f t="shared" si="7"/>
        <v>422.5</v>
      </c>
      <c r="BO6" s="35" t="str">
        <f>IF(BO7="","",IF(BO7="-","【-】","【"&amp;SUBSTITUTE(TEXT(BO7,"#,##0.00"),"-","△")&amp;"】"))</f>
        <v>【270.87】</v>
      </c>
      <c r="BP6" s="36">
        <f>IF(BP7="",NA(),BP7)</f>
        <v>86.47</v>
      </c>
      <c r="BQ6" s="36">
        <f t="shared" ref="BQ6:BY6" si="8">IF(BQ7="",NA(),BQ7)</f>
        <v>85.46</v>
      </c>
      <c r="BR6" s="36">
        <f t="shared" si="8"/>
        <v>78.599999999999994</v>
      </c>
      <c r="BS6" s="36">
        <f t="shared" si="8"/>
        <v>81.73</v>
      </c>
      <c r="BT6" s="36">
        <f t="shared" si="8"/>
        <v>82.17</v>
      </c>
      <c r="BU6" s="36">
        <f t="shared" si="8"/>
        <v>96.27</v>
      </c>
      <c r="BV6" s="36">
        <f t="shared" si="8"/>
        <v>95.4</v>
      </c>
      <c r="BW6" s="36">
        <f t="shared" si="8"/>
        <v>98.6</v>
      </c>
      <c r="BX6" s="36">
        <f t="shared" si="8"/>
        <v>100.82</v>
      </c>
      <c r="BY6" s="36">
        <f t="shared" si="8"/>
        <v>101.64</v>
      </c>
      <c r="BZ6" s="35" t="str">
        <f>IF(BZ7="","",IF(BZ7="-","【-】","【"&amp;SUBSTITUTE(TEXT(BZ7,"#,##0.00"),"-","△")&amp;"】"))</f>
        <v>【105.59】</v>
      </c>
      <c r="CA6" s="36">
        <f>IF(CA7="",NA(),CA7)</f>
        <v>226.11</v>
      </c>
      <c r="CB6" s="36">
        <f t="shared" ref="CB6:CJ6" si="9">IF(CB7="",NA(),CB7)</f>
        <v>227.85</v>
      </c>
      <c r="CC6" s="36">
        <f t="shared" si="9"/>
        <v>250.43</v>
      </c>
      <c r="CD6" s="36">
        <f t="shared" si="9"/>
        <v>240.84</v>
      </c>
      <c r="CE6" s="36">
        <f t="shared" si="9"/>
        <v>240.39</v>
      </c>
      <c r="CF6" s="36">
        <f t="shared" si="9"/>
        <v>186.94</v>
      </c>
      <c r="CG6" s="36">
        <f t="shared" si="9"/>
        <v>186.15</v>
      </c>
      <c r="CH6" s="36">
        <f t="shared" si="9"/>
        <v>181.67</v>
      </c>
      <c r="CI6" s="36">
        <f t="shared" si="9"/>
        <v>179.55</v>
      </c>
      <c r="CJ6" s="36">
        <f t="shared" si="9"/>
        <v>179.16</v>
      </c>
      <c r="CK6" s="35" t="str">
        <f>IF(CK7="","",IF(CK7="-","【-】","【"&amp;SUBSTITUTE(TEXT(CK7,"#,##0.00"),"-","△")&amp;"】"))</f>
        <v>【163.27】</v>
      </c>
      <c r="CL6" s="36">
        <f>IF(CL7="",NA(),CL7)</f>
        <v>59.8</v>
      </c>
      <c r="CM6" s="36">
        <f t="shared" ref="CM6:CU6" si="10">IF(CM7="",NA(),CM7)</f>
        <v>59.03</v>
      </c>
      <c r="CN6" s="36">
        <f t="shared" si="10"/>
        <v>63.14</v>
      </c>
      <c r="CO6" s="36">
        <f t="shared" si="10"/>
        <v>54.14</v>
      </c>
      <c r="CP6" s="36">
        <f t="shared" si="10"/>
        <v>65.599999999999994</v>
      </c>
      <c r="CQ6" s="36">
        <f t="shared" si="10"/>
        <v>54.51</v>
      </c>
      <c r="CR6" s="36">
        <f t="shared" si="10"/>
        <v>54.47</v>
      </c>
      <c r="CS6" s="36">
        <f t="shared" si="10"/>
        <v>53.61</v>
      </c>
      <c r="CT6" s="36">
        <f t="shared" si="10"/>
        <v>53.52</v>
      </c>
      <c r="CU6" s="36">
        <f t="shared" si="10"/>
        <v>54.24</v>
      </c>
      <c r="CV6" s="35" t="str">
        <f>IF(CV7="","",IF(CV7="-","【-】","【"&amp;SUBSTITUTE(TEXT(CV7,"#,##0.00"),"-","△")&amp;"】"))</f>
        <v>【59.94】</v>
      </c>
      <c r="CW6" s="36">
        <f>IF(CW7="",NA(),CW7)</f>
        <v>79.23</v>
      </c>
      <c r="CX6" s="36">
        <f t="shared" ref="CX6:DF6" si="11">IF(CX7="",NA(),CX7)</f>
        <v>79.23</v>
      </c>
      <c r="CY6" s="36">
        <f t="shared" si="11"/>
        <v>71.97</v>
      </c>
      <c r="CZ6" s="36">
        <f t="shared" si="11"/>
        <v>82.56</v>
      </c>
      <c r="DA6" s="36">
        <f t="shared" si="11"/>
        <v>67.69</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27.73</v>
      </c>
      <c r="DI6" s="36">
        <f t="shared" ref="DI6:DQ6" si="12">IF(DI7="",NA(),DI7)</f>
        <v>29.97</v>
      </c>
      <c r="DJ6" s="36">
        <f t="shared" si="12"/>
        <v>38.29</v>
      </c>
      <c r="DK6" s="36">
        <f t="shared" si="12"/>
        <v>40.83</v>
      </c>
      <c r="DL6" s="36">
        <f t="shared" si="12"/>
        <v>45.71</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11.9</v>
      </c>
      <c r="DT6" s="36">
        <f t="shared" ref="DT6:EB6" si="13">IF(DT7="",NA(),DT7)</f>
        <v>11.89</v>
      </c>
      <c r="DU6" s="36">
        <f t="shared" si="13"/>
        <v>9.9700000000000006</v>
      </c>
      <c r="DV6" s="35">
        <f t="shared" si="13"/>
        <v>0</v>
      </c>
      <c r="DW6" s="35">
        <f t="shared" si="13"/>
        <v>0</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6">
        <f t="shared" si="14"/>
        <v>1.64</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362085</v>
      </c>
      <c r="D7" s="38">
        <v>46</v>
      </c>
      <c r="E7" s="38">
        <v>1</v>
      </c>
      <c r="F7" s="38">
        <v>0</v>
      </c>
      <c r="G7" s="38">
        <v>1</v>
      </c>
      <c r="H7" s="38" t="s">
        <v>105</v>
      </c>
      <c r="I7" s="38" t="s">
        <v>106</v>
      </c>
      <c r="J7" s="38" t="s">
        <v>107</v>
      </c>
      <c r="K7" s="38" t="s">
        <v>108</v>
      </c>
      <c r="L7" s="38" t="s">
        <v>109</v>
      </c>
      <c r="M7" s="38"/>
      <c r="N7" s="39" t="s">
        <v>110</v>
      </c>
      <c r="O7" s="39">
        <v>32.979999999999997</v>
      </c>
      <c r="P7" s="39">
        <v>37.18</v>
      </c>
      <c r="Q7" s="39">
        <v>3564</v>
      </c>
      <c r="R7" s="39">
        <v>27651</v>
      </c>
      <c r="S7" s="39">
        <v>721.42</v>
      </c>
      <c r="T7" s="39">
        <v>38.33</v>
      </c>
      <c r="U7" s="39">
        <v>10190</v>
      </c>
      <c r="V7" s="39">
        <v>6.8</v>
      </c>
      <c r="W7" s="39">
        <v>1498.53</v>
      </c>
      <c r="X7" s="39">
        <v>88.22</v>
      </c>
      <c r="Y7" s="39">
        <v>87.43</v>
      </c>
      <c r="Z7" s="39">
        <v>81.48</v>
      </c>
      <c r="AA7" s="39">
        <v>85.11</v>
      </c>
      <c r="AB7" s="39">
        <v>84.24</v>
      </c>
      <c r="AC7" s="39">
        <v>108.33</v>
      </c>
      <c r="AD7" s="39">
        <v>107.95</v>
      </c>
      <c r="AE7" s="39">
        <v>109.49</v>
      </c>
      <c r="AF7" s="39">
        <v>111.06</v>
      </c>
      <c r="AG7" s="39">
        <v>111.34</v>
      </c>
      <c r="AH7" s="39">
        <v>114.35</v>
      </c>
      <c r="AI7" s="39">
        <v>74.400000000000006</v>
      </c>
      <c r="AJ7" s="39">
        <v>90.04</v>
      </c>
      <c r="AK7" s="39">
        <v>109.31</v>
      </c>
      <c r="AL7" s="39">
        <v>129.88999999999999</v>
      </c>
      <c r="AM7" s="39">
        <v>151.21</v>
      </c>
      <c r="AN7" s="39">
        <v>15.69</v>
      </c>
      <c r="AO7" s="39">
        <v>13.47</v>
      </c>
      <c r="AP7" s="39">
        <v>9.49</v>
      </c>
      <c r="AQ7" s="39">
        <v>9.35</v>
      </c>
      <c r="AR7" s="39">
        <v>10.130000000000001</v>
      </c>
      <c r="AS7" s="39">
        <v>0.79</v>
      </c>
      <c r="AT7" s="39">
        <v>1216.47</v>
      </c>
      <c r="AU7" s="39">
        <v>1660.66</v>
      </c>
      <c r="AV7" s="39">
        <v>261.98</v>
      </c>
      <c r="AW7" s="39">
        <v>247.26</v>
      </c>
      <c r="AX7" s="39">
        <v>336</v>
      </c>
      <c r="AY7" s="39">
        <v>1159.4100000000001</v>
      </c>
      <c r="AZ7" s="39">
        <v>1081.23</v>
      </c>
      <c r="BA7" s="39">
        <v>406.37</v>
      </c>
      <c r="BB7" s="39">
        <v>398.29</v>
      </c>
      <c r="BC7" s="39">
        <v>388.67</v>
      </c>
      <c r="BD7" s="39">
        <v>262.87</v>
      </c>
      <c r="BE7" s="39">
        <v>1014.61</v>
      </c>
      <c r="BF7" s="39">
        <v>989</v>
      </c>
      <c r="BG7" s="39">
        <v>966.46</v>
      </c>
      <c r="BH7" s="39">
        <v>945.82</v>
      </c>
      <c r="BI7" s="39">
        <v>908.44</v>
      </c>
      <c r="BJ7" s="39">
        <v>458</v>
      </c>
      <c r="BK7" s="39">
        <v>443.13</v>
      </c>
      <c r="BL7" s="39">
        <v>442.54</v>
      </c>
      <c r="BM7" s="39">
        <v>431</v>
      </c>
      <c r="BN7" s="39">
        <v>422.5</v>
      </c>
      <c r="BO7" s="39">
        <v>270.87</v>
      </c>
      <c r="BP7" s="39">
        <v>86.47</v>
      </c>
      <c r="BQ7" s="39">
        <v>85.46</v>
      </c>
      <c r="BR7" s="39">
        <v>78.599999999999994</v>
      </c>
      <c r="BS7" s="39">
        <v>81.73</v>
      </c>
      <c r="BT7" s="39">
        <v>82.17</v>
      </c>
      <c r="BU7" s="39">
        <v>96.27</v>
      </c>
      <c r="BV7" s="39">
        <v>95.4</v>
      </c>
      <c r="BW7" s="39">
        <v>98.6</v>
      </c>
      <c r="BX7" s="39">
        <v>100.82</v>
      </c>
      <c r="BY7" s="39">
        <v>101.64</v>
      </c>
      <c r="BZ7" s="39">
        <v>105.59</v>
      </c>
      <c r="CA7" s="39">
        <v>226.11</v>
      </c>
      <c r="CB7" s="39">
        <v>227.85</v>
      </c>
      <c r="CC7" s="39">
        <v>250.43</v>
      </c>
      <c r="CD7" s="39">
        <v>240.84</v>
      </c>
      <c r="CE7" s="39">
        <v>240.39</v>
      </c>
      <c r="CF7" s="39">
        <v>186.94</v>
      </c>
      <c r="CG7" s="39">
        <v>186.15</v>
      </c>
      <c r="CH7" s="39">
        <v>181.67</v>
      </c>
      <c r="CI7" s="39">
        <v>179.55</v>
      </c>
      <c r="CJ7" s="39">
        <v>179.16</v>
      </c>
      <c r="CK7" s="39">
        <v>163.27000000000001</v>
      </c>
      <c r="CL7" s="39">
        <v>59.8</v>
      </c>
      <c r="CM7" s="39">
        <v>59.03</v>
      </c>
      <c r="CN7" s="39">
        <v>63.14</v>
      </c>
      <c r="CO7" s="39">
        <v>54.14</v>
      </c>
      <c r="CP7" s="39">
        <v>65.599999999999994</v>
      </c>
      <c r="CQ7" s="39">
        <v>54.51</v>
      </c>
      <c r="CR7" s="39">
        <v>54.47</v>
      </c>
      <c r="CS7" s="39">
        <v>53.61</v>
      </c>
      <c r="CT7" s="39">
        <v>53.52</v>
      </c>
      <c r="CU7" s="39">
        <v>54.24</v>
      </c>
      <c r="CV7" s="39">
        <v>59.94</v>
      </c>
      <c r="CW7" s="39">
        <v>79.23</v>
      </c>
      <c r="CX7" s="39">
        <v>79.23</v>
      </c>
      <c r="CY7" s="39">
        <v>71.97</v>
      </c>
      <c r="CZ7" s="39">
        <v>82.56</v>
      </c>
      <c r="DA7" s="39">
        <v>67.69</v>
      </c>
      <c r="DB7" s="39">
        <v>81.790000000000006</v>
      </c>
      <c r="DC7" s="39">
        <v>81.459999999999994</v>
      </c>
      <c r="DD7" s="39">
        <v>81.31</v>
      </c>
      <c r="DE7" s="39">
        <v>81.459999999999994</v>
      </c>
      <c r="DF7" s="39">
        <v>81.680000000000007</v>
      </c>
      <c r="DG7" s="39">
        <v>90.22</v>
      </c>
      <c r="DH7" s="39">
        <v>27.73</v>
      </c>
      <c r="DI7" s="39">
        <v>29.97</v>
      </c>
      <c r="DJ7" s="39">
        <v>38.29</v>
      </c>
      <c r="DK7" s="39">
        <v>40.83</v>
      </c>
      <c r="DL7" s="39">
        <v>45.71</v>
      </c>
      <c r="DM7" s="39">
        <v>37.799999999999997</v>
      </c>
      <c r="DN7" s="39">
        <v>38.520000000000003</v>
      </c>
      <c r="DO7" s="39">
        <v>46.67</v>
      </c>
      <c r="DP7" s="39">
        <v>47.7</v>
      </c>
      <c r="DQ7" s="39">
        <v>48.14</v>
      </c>
      <c r="DR7" s="39">
        <v>47.91</v>
      </c>
      <c r="DS7" s="39">
        <v>11.9</v>
      </c>
      <c r="DT7" s="39">
        <v>11.89</v>
      </c>
      <c r="DU7" s="39">
        <v>9.9700000000000006</v>
      </c>
      <c r="DV7" s="39">
        <v>0</v>
      </c>
      <c r="DW7" s="39">
        <v>0</v>
      </c>
      <c r="DX7" s="39">
        <v>8.2200000000000006</v>
      </c>
      <c r="DY7" s="39">
        <v>9.43</v>
      </c>
      <c r="DZ7" s="39">
        <v>10.029999999999999</v>
      </c>
      <c r="EA7" s="39">
        <v>7.26</v>
      </c>
      <c r="EB7" s="39">
        <v>11.13</v>
      </c>
      <c r="EC7" s="39">
        <v>15</v>
      </c>
      <c r="ED7" s="39">
        <v>0</v>
      </c>
      <c r="EE7" s="39">
        <v>0</v>
      </c>
      <c r="EF7" s="39">
        <v>1.64</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2017-12-25T01:35:01Z</dcterms:created>
  <dcterms:modified xsi:type="dcterms:W3CDTF">2018-02-09T01:00:09Z</dcterms:modified>
  <cp:category/>
</cp:coreProperties>
</file>