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1法適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<sst xmlns="http://schemas.openxmlformats.org/spreadsheetml/2006/main" count="232" uniqueCount="120">
  <si>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</si>
  <si>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</si>
  <si>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</si>
  <si>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</si>
  <si>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</si>
  <si>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</si>
  <si>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</si>
  <si>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</si>
  <si>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</si>
  <si>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</si>
  <si>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</si>
  <si>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</si>
  <si>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</si>
  <si>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</si>
  <si>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</si>
  <si>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</si>
  <si>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</si>
  <si>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</si>
  <si>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</si>
  <si>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</si>
  <si>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</si>
  <si>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</si>
  <si>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</si>
  <si>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</si>
  <si>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</si>
  <si>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</si>
  <si>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</si>
  <si>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</si>
  <si>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</si>
  <si>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</si>
  <si>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</si>
  <si>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</si>
  <si>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</si>
  <si>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</si>
  <si>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</si>
  <si>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</si>
  <si>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</si>
  <si>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</si>
  <si>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</si>
  <si>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</si>
  <si>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</si>
  <si>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</si>
  <si>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</si>
  <si>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</si>
  <si>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</si>
  <si>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</si>
  <si>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</si>
  <si>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</si>
  <si>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</si>
  <si>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</si>
  <si>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</si>
  <si>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</si>
  <si>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</si>
  <si>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</si>
  <si>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</si>
  <si>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</si>
  <si>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</si>
  <si>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</si>
  <si>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</si>
  <si>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</si>
  <si>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</si>
  <si>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</si>
  <si>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</si>
  <si>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</si>
  <si>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</si>
  <si>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</si>
  <si>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</si>
  <si>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</si>
  <si>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</si>
  <si>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</si>
  <si>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</si>
  <si>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</si>
  <si>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</si>
  <si>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</si>
  <si>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</si>
  <si>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</si>
  <si>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</si>
  <si>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</si>
  <si>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</si>
  <si>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</si>
  <si>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</si>
  <si>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</si>
  <si>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</si>
  <si>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</si>
  <si>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</si>
  <si>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</si>
  <si>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</si>
  <si>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</si>
  <si>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</si>
  <si>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</si>
  <si>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</si>
  <si>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</si>
  <si>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</si>
  <si>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</si>
  <si>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</si>
  <si>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</si>
  <si>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</si>
  <si>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</si>
  <si>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</si>
  <si>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</si>
  <si>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</si>
  <si>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</si>
  <si>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</si>
  <si>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</si>
  <si>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</si>
  <si>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美馬市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</si>
  <si>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</si>
  <si>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</si>
  <si>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</si>
  <si>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</si>
  <si>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</si>
  <si>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</si>
  <si>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</si>
  <si>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</si>
  <si>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</si>
  <si>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</si>
  <si>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</si>
  <si>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・経常収支（企業が平常の活動時に計上した利益）は黒字（１００％以上）を維持している。
・流動比率は短期的には１００％を大きく上回っており資金の流動性は確保している。過去に比率が大きく減少している理由は会計制度変更による影響である。
・企業債残高対給水収益比率は類似団体と比べて高い数字となっている。今後は改善に向けて企業債残高を抑制する必要がある。
・料金回収率とは水道収益に対する収益・費用の割合であり、水道収益の中で水道費用をまかなえている。
・給水原価、施設利用率は類似団体平均より低い数値となっているが、経費削減の余地や過剰な設備投資になっていないか点検が必要である。
・有収率は類似団体平均より低く管路の老朽化が要因と考えられ、漏水防止対策が必要である。
・健全性・効率性指標から本市においては企業債残高対給水収益比率と有収率が課題であり、企業債残高の抑制と有収率の向上への取組を行っていく必要がある。</t>
    <rPh sb="1" eb="3">
      <t>ケイジョウ</t>
    </rPh>
    <rPh sb="3" eb="5">
      <t>シュウシ</t>
    </rPh>
    <rPh sb="6" eb="8">
      <t>キギョウ</t>
    </rPh>
    <rPh sb="9" eb="11">
      <t>ヘイジョウ</t>
    </rPh>
    <rPh sb="12" eb="14">
      <t>カツドウ</t>
    </rPh>
    <rPh sb="14" eb="15">
      <t>ジ</t>
    </rPh>
    <rPh sb="16" eb="18">
      <t>ケイジョウ</t>
    </rPh>
    <rPh sb="20" eb="22">
      <t>リエキ</t>
    </rPh>
    <rPh sb="24" eb="26">
      <t>クロジ</t>
    </rPh>
    <rPh sb="31" eb="33">
      <t>イジョウ</t>
    </rPh>
    <rPh sb="35" eb="37">
      <t>イジ</t>
    </rPh>
    <rPh sb="44" eb="46">
      <t>リュウドウ</t>
    </rPh>
    <rPh sb="46" eb="48">
      <t>ヒリツ</t>
    </rPh>
    <rPh sb="49" eb="52">
      <t>タンキテキ</t>
    </rPh>
    <rPh sb="59" eb="60">
      <t>オオ</t>
    </rPh>
    <rPh sb="62" eb="64">
      <t>ウワマワ</t>
    </rPh>
    <rPh sb="68" eb="70">
      <t>シキン</t>
    </rPh>
    <rPh sb="71" eb="74">
      <t>リュウドウセイ</t>
    </rPh>
    <rPh sb="75" eb="77">
      <t>カクホ</t>
    </rPh>
    <rPh sb="82" eb="84">
      <t>カコ</t>
    </rPh>
    <rPh sb="85" eb="87">
      <t>ヒリツ</t>
    </rPh>
    <rPh sb="88" eb="89">
      <t>オオ</t>
    </rPh>
    <rPh sb="91" eb="93">
      <t>ゲンショウ</t>
    </rPh>
    <rPh sb="97" eb="99">
      <t>リユウ</t>
    </rPh>
    <rPh sb="100" eb="102">
      <t>カイケイ</t>
    </rPh>
    <rPh sb="102" eb="104">
      <t>セイド</t>
    </rPh>
    <rPh sb="104" eb="106">
      <t>ヘンコウ</t>
    </rPh>
    <rPh sb="109" eb="111">
      <t>エイキョウ</t>
    </rPh>
    <rPh sb="117" eb="120">
      <t>キギョウサイ</t>
    </rPh>
    <rPh sb="120" eb="122">
      <t>ザンダカ</t>
    </rPh>
    <rPh sb="122" eb="123">
      <t>タイ</t>
    </rPh>
    <rPh sb="123" eb="125">
      <t>キュウスイ</t>
    </rPh>
    <rPh sb="125" eb="127">
      <t>シュウエキ</t>
    </rPh>
    <rPh sb="127" eb="129">
      <t>ヒリツ</t>
    </rPh>
    <rPh sb="130" eb="132">
      <t>ルイジ</t>
    </rPh>
    <rPh sb="132" eb="134">
      <t>ダンタイ</t>
    </rPh>
    <rPh sb="135" eb="136">
      <t>クラ</t>
    </rPh>
    <rPh sb="138" eb="139">
      <t>タカ</t>
    </rPh>
    <rPh sb="140" eb="142">
      <t>スウジ</t>
    </rPh>
    <rPh sb="149" eb="151">
      <t>コンゴ</t>
    </rPh>
    <rPh sb="152" eb="154">
      <t>カイゼン</t>
    </rPh>
    <rPh sb="155" eb="156">
      <t>ム</t>
    </rPh>
    <rPh sb="158" eb="161">
      <t>キギョウサイ</t>
    </rPh>
    <rPh sb="161" eb="163">
      <t>ザンダカ</t>
    </rPh>
    <rPh sb="164" eb="166">
      <t>ヨクセイ</t>
    </rPh>
    <rPh sb="168" eb="170">
      <t>ヒツヨウ</t>
    </rPh>
    <rPh sb="176" eb="178">
      <t>リョウキン</t>
    </rPh>
    <rPh sb="178" eb="181">
      <t>カイシュウリツ</t>
    </rPh>
    <rPh sb="183" eb="185">
      <t>スイドウ</t>
    </rPh>
    <rPh sb="185" eb="187">
      <t>シュウエキ</t>
    </rPh>
    <rPh sb="188" eb="189">
      <t>タイ</t>
    </rPh>
    <rPh sb="191" eb="193">
      <t>シュウエキ</t>
    </rPh>
    <rPh sb="194" eb="196">
      <t>ヒヨウ</t>
    </rPh>
    <rPh sb="197" eb="199">
      <t>ワリアイ</t>
    </rPh>
    <rPh sb="203" eb="205">
      <t>スイドウ</t>
    </rPh>
    <rPh sb="205" eb="207">
      <t>シュウエキ</t>
    </rPh>
    <rPh sb="208" eb="209">
      <t>ナカ</t>
    </rPh>
    <rPh sb="210" eb="212">
      <t>スイドウ</t>
    </rPh>
    <rPh sb="212" eb="214">
      <t>ヒヨウ</t>
    </rPh>
    <rPh sb="225" eb="227">
      <t>キュウスイ</t>
    </rPh>
    <rPh sb="227" eb="229">
      <t>ゲンカ</t>
    </rPh>
    <rPh sb="230" eb="232">
      <t>シセツ</t>
    </rPh>
    <rPh sb="232" eb="235">
      <t>リヨウリツ</t>
    </rPh>
    <rPh sb="236" eb="238">
      <t>ルイジ</t>
    </rPh>
    <rPh sb="238" eb="240">
      <t>ダンタイ</t>
    </rPh>
    <rPh sb="240" eb="242">
      <t>ヘイキン</t>
    </rPh>
    <rPh sb="244" eb="245">
      <t>ヒク</t>
    </rPh>
    <rPh sb="246" eb="248">
      <t>スウチ</t>
    </rPh>
    <rPh sb="256" eb="258">
      <t>ケイヒ</t>
    </rPh>
    <rPh sb="258" eb="260">
      <t>サクゲン</t>
    </rPh>
    <rPh sb="261" eb="263">
      <t>ヨチ</t>
    </rPh>
    <rPh sb="264" eb="266">
      <t>カジョウ</t>
    </rPh>
    <rPh sb="267" eb="269">
      <t>セツビ</t>
    </rPh>
    <rPh sb="269" eb="271">
      <t>トウシ</t>
    </rPh>
    <rPh sb="279" eb="281">
      <t>テンケン</t>
    </rPh>
    <rPh sb="282" eb="284">
      <t>ヒツヨウ</t>
    </rPh>
    <rPh sb="290" eb="291">
      <t>タモツ</t>
    </rPh>
    <rPh sb="291" eb="292">
      <t>オサム</t>
    </rPh>
    <rPh sb="292" eb="293">
      <t>リツ</t>
    </rPh>
    <rPh sb="294" eb="296">
      <t>ルイジ</t>
    </rPh>
    <rPh sb="296" eb="298">
      <t>ダンタイ</t>
    </rPh>
    <rPh sb="298" eb="300">
      <t>ヘイキン</t>
    </rPh>
    <rPh sb="302" eb="303">
      <t>ヒク</t>
    </rPh>
    <rPh sb="304" eb="306">
      <t>カンロ</t>
    </rPh>
    <rPh sb="307" eb="310">
      <t>ロウキュウカ</t>
    </rPh>
    <rPh sb="311" eb="313">
      <t>ヨウイン</t>
    </rPh>
    <rPh sb="314" eb="315">
      <t>カンガ</t>
    </rPh>
    <rPh sb="319" eb="321">
      <t>ロウスイ</t>
    </rPh>
    <rPh sb="321" eb="323">
      <t>ボウシ</t>
    </rPh>
    <rPh sb="323" eb="325">
      <t>タイサク</t>
    </rPh>
    <rPh sb="326" eb="328">
      <t>ヒツヨウ</t>
    </rPh>
    <rPh sb="334" eb="337">
      <t>ケンゼンセイ</t>
    </rPh>
    <rPh sb="338" eb="341">
      <t>コウリツセイ</t>
    </rPh>
    <rPh sb="341" eb="343">
      <t>シヒョウ</t>
    </rPh>
    <rPh sb="345" eb="347">
      <t>ホンシ</t>
    </rPh>
    <rPh sb="352" eb="355">
      <t>キギョウサイ</t>
    </rPh>
    <rPh sb="355" eb="357">
      <t>ザンダカ</t>
    </rPh>
    <rPh sb="357" eb="358">
      <t>タイ</t>
    </rPh>
    <rPh sb="358" eb="360">
      <t>キュウスイ</t>
    </rPh>
    <rPh sb="360" eb="362">
      <t>シュウエキ</t>
    </rPh>
    <rPh sb="362" eb="364">
      <t>ヒリツ</t>
    </rPh>
    <rPh sb="365" eb="366">
      <t>タモツ</t>
    </rPh>
    <rPh sb="366" eb="367">
      <t>オサム</t>
    </rPh>
    <rPh sb="367" eb="368">
      <t>リツ</t>
    </rPh>
    <rPh sb="369" eb="371">
      <t>カダイ</t>
    </rPh>
    <rPh sb="375" eb="378">
      <t>キギョウサイ</t>
    </rPh>
    <rPh sb="378" eb="380">
      <t>ザンダカ</t>
    </rPh>
    <rPh sb="381" eb="383">
      <t>ヨクセイ</t>
    </rPh>
    <rPh sb="384" eb="385">
      <t>タモツ</t>
    </rPh>
    <rPh sb="385" eb="387">
      <t>シュウリツ</t>
    </rPh>
    <rPh sb="388" eb="390">
      <t>コウジョウ</t>
    </rPh>
    <rPh sb="392" eb="393">
      <t>ト</t>
    </rPh>
    <rPh sb="393" eb="394">
      <t>クミ</t>
    </rPh>
    <rPh sb="395" eb="396">
      <t>オコナ</t>
    </rPh>
    <rPh sb="400" eb="402">
      <t>ヒツヨウ</t>
    </rPh>
    <phoneticPr fontId="7"/>
  </si>
  <si>
    <t>・有形固定資産減価償却率は全国平均と同程度である。
・管路経年化率、管路更新率ともに類似団体平均より低い数字となっているが、今後老朽管路が増加することが予想されることから計画的な更新・耐震化を行っていく必要がある。</t>
    <rPh sb="1" eb="3">
      <t>ユウケイ</t>
    </rPh>
    <rPh sb="3" eb="7">
      <t>コテイシサン</t>
    </rPh>
    <rPh sb="7" eb="9">
      <t>ゲンカ</t>
    </rPh>
    <rPh sb="9" eb="12">
      <t>ショウキャクリツ</t>
    </rPh>
    <rPh sb="13" eb="15">
      <t>ゼンコク</t>
    </rPh>
    <rPh sb="15" eb="17">
      <t>ヘイキン</t>
    </rPh>
    <rPh sb="18" eb="21">
      <t>ドウテイド</t>
    </rPh>
    <rPh sb="27" eb="29">
      <t>カンロ</t>
    </rPh>
    <rPh sb="29" eb="31">
      <t>ケイネン</t>
    </rPh>
    <rPh sb="31" eb="32">
      <t>カ</t>
    </rPh>
    <rPh sb="32" eb="33">
      <t>リツ</t>
    </rPh>
    <rPh sb="34" eb="36">
      <t>カンロ</t>
    </rPh>
    <rPh sb="36" eb="38">
      <t>コウシン</t>
    </rPh>
    <rPh sb="38" eb="39">
      <t>リツ</t>
    </rPh>
    <rPh sb="42" eb="44">
      <t>ルイジ</t>
    </rPh>
    <rPh sb="44" eb="46">
      <t>ダンタイ</t>
    </rPh>
    <rPh sb="46" eb="48">
      <t>ヘイキン</t>
    </rPh>
    <rPh sb="50" eb="51">
      <t>ヒク</t>
    </rPh>
    <rPh sb="52" eb="54">
      <t>スウジ</t>
    </rPh>
    <rPh sb="62" eb="64">
      <t>コンゴ</t>
    </rPh>
    <rPh sb="64" eb="66">
      <t>ロウキュウ</t>
    </rPh>
    <rPh sb="66" eb="68">
      <t>カンロ</t>
    </rPh>
    <rPh sb="69" eb="71">
      <t>ゾウカ</t>
    </rPh>
    <rPh sb="76" eb="78">
      <t>ヨソウ</t>
    </rPh>
    <rPh sb="85" eb="88">
      <t>ケイカクテキ</t>
    </rPh>
    <rPh sb="89" eb="91">
      <t>コウシン</t>
    </rPh>
    <rPh sb="92" eb="95">
      <t>タイシンカ</t>
    </rPh>
    <rPh sb="96" eb="97">
      <t>オコナ</t>
    </rPh>
    <rPh sb="101" eb="103">
      <t>ヒツヨウ</t>
    </rPh>
    <phoneticPr fontId="7"/>
  </si>
  <si>
    <t>平成２８年度時点の水道事業経営は良好である。しかし平成２９年度より簡易水道事業の一部を統合したことに伴い、より厳しい経営状況となる。平成２９年度中に水道事業経営戦略を策定し、経営の健全化と計画的な設備投資を行っていく。</t>
    <rPh sb="0" eb="2">
      <t>ヘイセイ</t>
    </rPh>
    <rPh sb="4" eb="6">
      <t>ネンド</t>
    </rPh>
    <rPh sb="6" eb="8">
      <t>ジテン</t>
    </rPh>
    <rPh sb="9" eb="11">
      <t>スイドウ</t>
    </rPh>
    <rPh sb="11" eb="13">
      <t>ジギョウ</t>
    </rPh>
    <rPh sb="13" eb="15">
      <t>ケイエイ</t>
    </rPh>
    <rPh sb="16" eb="18">
      <t>リョウコウ</t>
    </rPh>
    <rPh sb="25" eb="27">
      <t>ヘイセイ</t>
    </rPh>
    <rPh sb="29" eb="31">
      <t>ネンド</t>
    </rPh>
    <rPh sb="33" eb="35">
      <t>カンイ</t>
    </rPh>
    <rPh sb="35" eb="37">
      <t>スイドウ</t>
    </rPh>
    <rPh sb="37" eb="39">
      <t>ジギョウ</t>
    </rPh>
    <rPh sb="40" eb="42">
      <t>イチブ</t>
    </rPh>
    <rPh sb="43" eb="45">
      <t>トウゴウ</t>
    </rPh>
    <rPh sb="50" eb="51">
      <t>トモナ</t>
    </rPh>
    <rPh sb="55" eb="56">
      <t>キビ</t>
    </rPh>
    <rPh sb="58" eb="60">
      <t>ケイエイ</t>
    </rPh>
    <rPh sb="60" eb="62">
      <t>ジョウキョウ</t>
    </rPh>
    <rPh sb="66" eb="68">
      <t>ヘイセイ</t>
    </rPh>
    <rPh sb="70" eb="72">
      <t>ネンド</t>
    </rPh>
    <rPh sb="72" eb="73">
      <t>チュウ</t>
    </rPh>
    <rPh sb="74" eb="76">
      <t>スイドウ</t>
    </rPh>
    <rPh sb="76" eb="78">
      <t>ジギョウ</t>
    </rPh>
    <rPh sb="78" eb="80">
      <t>ケイエイ</t>
    </rPh>
    <rPh sb="80" eb="82">
      <t>センリャク</t>
    </rPh>
    <rPh sb="83" eb="85">
      <t>サクテイ</t>
    </rPh>
    <rPh sb="87" eb="89">
      <t>ケイエイ</t>
    </rPh>
    <rPh sb="90" eb="93">
      <t>ケンゼンカ</t>
    </rPh>
    <rPh sb="94" eb="97">
      <t>ケイカクテキ</t>
    </rPh>
    <rPh sb="98" eb="100">
      <t>セツビ</t>
    </rPh>
    <rPh sb="100" eb="102">
      <t>トウシ</t>
    </rPh>
    <rPh sb="103" eb="104">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</si>
</sst>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0.59</c:v>
                </c:pt>
                <c:pt idx="1">
                  <c:v>0.28999999999999998</c:v>
                </c:pt>
                <c:pt idx="2">
                  <c:v>0.5</c:v>
                </c:pt>
                <c:pt idx="3">
                  <c:v>0.52</c:v>
                </c:pt>
                <c:pt idx="4">
                  <c:v>0.52</c:v>
                </c:pt>
              </c:numCache>
            </c:numRef>
          </c:val>
        </c:ser>
        <c:dLbls>
          <c:showLegendKey val="0"/>
          <c:showVal val="0"/>
          <c:showCatName val="0"/>
          <c:showSerName val="0"/>
          <c:showPercent val="0"/>
          <c:showBubbleSize val="0"/>
        </c:dLbls>
        <c:gapWidth val="150"/>
        <c:axId val="1848731984"/>
        <c:axId val="184873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848731984"/>
        <c:axId val="1848733616"/>
      </c:lineChart>
      <c:dateAx>
        <c:axId val="1848731984"/>
        <c:scaling>
          <c:orientation val="minMax"/>
        </c:scaling>
        <c:delete val="1"/>
        <c:axPos val="b"/>
        <c:numFmt formatCode="ge" sourceLinked="1"/>
        <c:majorTickMark val="none"/>
        <c:minorTickMark val="none"/>
        <c:tickLblPos val="none"/>
        <c:crossAx val="1848733616"/>
        <c:crosses val="autoZero"/>
        <c:auto val="1"/>
        <c:lblOffset val="100"/>
        <c:baseTimeUnit val="years"/>
      </c:dateAx>
      <c:valAx>
        <c:axId val="184873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73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54.53</c:v>
                </c:pt>
                <c:pt idx="1">
                  <c:v>54.03</c:v>
                </c:pt>
                <c:pt idx="2">
                  <c:v>53.44</c:v>
                </c:pt>
                <c:pt idx="3">
                  <c:v>54.05</c:v>
                </c:pt>
                <c:pt idx="4">
                  <c:v>53.01</c:v>
                </c:pt>
              </c:numCache>
            </c:numRef>
          </c:val>
        </c:ser>
        <c:dLbls>
          <c:showLegendKey val="0"/>
          <c:showVal val="0"/>
          <c:showCatName val="0"/>
          <c:showSerName val="0"/>
          <c:showPercent val="0"/>
          <c:showBubbleSize val="0"/>
        </c:dLbls>
        <c:gapWidth val="150"/>
        <c:axId val="1902173072"/>
        <c:axId val="190217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902173072"/>
        <c:axId val="1902170352"/>
      </c:lineChart>
      <c:dateAx>
        <c:axId val="1902173072"/>
        <c:scaling>
          <c:orientation val="minMax"/>
        </c:scaling>
        <c:delete val="1"/>
        <c:axPos val="b"/>
        <c:numFmt formatCode="ge" sourceLinked="1"/>
        <c:majorTickMark val="none"/>
        <c:minorTickMark val="none"/>
        <c:tickLblPos val="none"/>
        <c:crossAx val="1902170352"/>
        <c:crosses val="autoZero"/>
        <c:auto val="1"/>
        <c:lblOffset val="100"/>
        <c:baseTimeUnit val="years"/>
      </c:dateAx>
      <c:valAx>
        <c:axId val="190217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17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73.03</c:v>
                </c:pt>
                <c:pt idx="1">
                  <c:v>72.58</c:v>
                </c:pt>
                <c:pt idx="2">
                  <c:v>71.489999999999995</c:v>
                </c:pt>
                <c:pt idx="3">
                  <c:v>70.84</c:v>
                </c:pt>
                <c:pt idx="4">
                  <c:v>71.62</c:v>
                </c:pt>
              </c:numCache>
            </c:numRef>
          </c:val>
        </c:ser>
        <c:dLbls>
          <c:showLegendKey val="0"/>
          <c:showVal val="0"/>
          <c:showCatName val="0"/>
          <c:showSerName val="0"/>
          <c:showPercent val="0"/>
          <c:showBubbleSize val="0"/>
        </c:dLbls>
        <c:gapWidth val="150"/>
        <c:axId val="1902174704"/>
        <c:axId val="190216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902174704"/>
        <c:axId val="1902168176"/>
      </c:lineChart>
      <c:dateAx>
        <c:axId val="1902174704"/>
        <c:scaling>
          <c:orientation val="minMax"/>
        </c:scaling>
        <c:delete val="1"/>
        <c:axPos val="b"/>
        <c:numFmt formatCode="ge" sourceLinked="1"/>
        <c:majorTickMark val="none"/>
        <c:minorTickMark val="none"/>
        <c:tickLblPos val="none"/>
        <c:crossAx val="1902168176"/>
        <c:crosses val="autoZero"/>
        <c:auto val="1"/>
        <c:lblOffset val="100"/>
        <c:baseTimeUnit val="years"/>
      </c:dateAx>
      <c:valAx>
        <c:axId val="190216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17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115.11</c:v>
                </c:pt>
                <c:pt idx="1">
                  <c:v>113.27</c:v>
                </c:pt>
                <c:pt idx="2">
                  <c:v>116.68</c:v>
                </c:pt>
                <c:pt idx="3">
                  <c:v>116.43</c:v>
                </c:pt>
                <c:pt idx="4">
                  <c:v>122.14</c:v>
                </c:pt>
              </c:numCache>
            </c:numRef>
          </c:val>
        </c:ser>
        <c:dLbls>
          <c:showLegendKey val="0"/>
          <c:showVal val="0"/>
          <c:showCatName val="0"/>
          <c:showSerName val="0"/>
          <c:showPercent val="0"/>
          <c:showBubbleSize val="0"/>
        </c:dLbls>
        <c:gapWidth val="150"/>
        <c:axId val="1709257664"/>
        <c:axId val="19012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709257664"/>
        <c:axId val="1901222912"/>
      </c:lineChart>
      <c:dateAx>
        <c:axId val="1709257664"/>
        <c:scaling>
          <c:orientation val="minMax"/>
        </c:scaling>
        <c:delete val="1"/>
        <c:axPos val="b"/>
        <c:numFmt formatCode="ge" sourceLinked="1"/>
        <c:majorTickMark val="none"/>
        <c:minorTickMark val="none"/>
        <c:tickLblPos val="none"/>
        <c:crossAx val="1901222912"/>
        <c:crosses val="autoZero"/>
        <c:auto val="1"/>
        <c:lblOffset val="100"/>
        <c:baseTimeUnit val="years"/>
      </c:dateAx>
      <c:valAx>
        <c:axId val="190122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92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39.07</c:v>
                </c:pt>
                <c:pt idx="1">
                  <c:v>38.76</c:v>
                </c:pt>
                <c:pt idx="2">
                  <c:v>44.61</c:v>
                </c:pt>
                <c:pt idx="3">
                  <c:v>46.33</c:v>
                </c:pt>
                <c:pt idx="4">
                  <c:v>48.11</c:v>
                </c:pt>
              </c:numCache>
            </c:numRef>
          </c:val>
        </c:ser>
        <c:dLbls>
          <c:showLegendKey val="0"/>
          <c:showVal val="0"/>
          <c:showCatName val="0"/>
          <c:showSerName val="0"/>
          <c:showPercent val="0"/>
          <c:showBubbleSize val="0"/>
        </c:dLbls>
        <c:gapWidth val="150"/>
        <c:axId val="1901216384"/>
        <c:axId val="19012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901216384"/>
        <c:axId val="1901224000"/>
      </c:lineChart>
      <c:dateAx>
        <c:axId val="1901216384"/>
        <c:scaling>
          <c:orientation val="minMax"/>
        </c:scaling>
        <c:delete val="1"/>
        <c:axPos val="b"/>
        <c:numFmt formatCode="ge" sourceLinked="1"/>
        <c:majorTickMark val="none"/>
        <c:minorTickMark val="none"/>
        <c:tickLblPos val="none"/>
        <c:crossAx val="1901224000"/>
        <c:crosses val="autoZero"/>
        <c:auto val="1"/>
        <c:lblOffset val="100"/>
        <c:baseTimeUnit val="years"/>
      </c:dateAx>
      <c:valAx>
        <c:axId val="19012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2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1.19</c:v>
                </c:pt>
                <c:pt idx="3" formatCode="#,##0.00;&quot;△&quot;#,##0.00;&quot;-&quot;">
                  <c:v>1.18</c:v>
                </c:pt>
                <c:pt idx="4" formatCode="#,##0.00;&quot;△&quot;#,##0.00;&quot;-&quot;">
                  <c:v>1.96</c:v>
                </c:pt>
              </c:numCache>
            </c:numRef>
          </c:val>
        </c:ser>
        <c:dLbls>
          <c:showLegendKey val="0"/>
          <c:showVal val="0"/>
          <c:showCatName val="0"/>
          <c:showSerName val="0"/>
          <c:showPercent val="0"/>
          <c:showBubbleSize val="0"/>
        </c:dLbls>
        <c:gapWidth val="150"/>
        <c:axId val="1901224544"/>
        <c:axId val="19012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901224544"/>
        <c:axId val="1901216928"/>
      </c:lineChart>
      <c:dateAx>
        <c:axId val="1901224544"/>
        <c:scaling>
          <c:orientation val="minMax"/>
        </c:scaling>
        <c:delete val="1"/>
        <c:axPos val="b"/>
        <c:numFmt formatCode="ge" sourceLinked="1"/>
        <c:majorTickMark val="none"/>
        <c:minorTickMark val="none"/>
        <c:tickLblPos val="none"/>
        <c:crossAx val="1901216928"/>
        <c:crosses val="autoZero"/>
        <c:auto val="1"/>
        <c:lblOffset val="100"/>
        <c:baseTimeUnit val="years"/>
      </c:dateAx>
      <c:valAx>
        <c:axId val="19012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2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1217472"/>
        <c:axId val="19012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901217472"/>
        <c:axId val="1901227808"/>
      </c:lineChart>
      <c:dateAx>
        <c:axId val="1901217472"/>
        <c:scaling>
          <c:orientation val="minMax"/>
        </c:scaling>
        <c:delete val="1"/>
        <c:axPos val="b"/>
        <c:numFmt formatCode="ge" sourceLinked="1"/>
        <c:majorTickMark val="none"/>
        <c:minorTickMark val="none"/>
        <c:tickLblPos val="none"/>
        <c:crossAx val="1901227808"/>
        <c:crosses val="autoZero"/>
        <c:auto val="1"/>
        <c:lblOffset val="100"/>
        <c:baseTimeUnit val="years"/>
      </c:dateAx>
      <c:valAx>
        <c:axId val="190122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12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841.15</c:v>
                </c:pt>
                <c:pt idx="1">
                  <c:v>1071.51</c:v>
                </c:pt>
                <c:pt idx="2">
                  <c:v>297.12</c:v>
                </c:pt>
                <c:pt idx="3">
                  <c:v>318.91000000000003</c:v>
                </c:pt>
                <c:pt idx="4">
                  <c:v>349.13</c:v>
                </c:pt>
              </c:numCache>
            </c:numRef>
          </c:val>
        </c:ser>
        <c:dLbls>
          <c:showLegendKey val="0"/>
          <c:showVal val="0"/>
          <c:showCatName val="0"/>
          <c:showSerName val="0"/>
          <c:showPercent val="0"/>
          <c:showBubbleSize val="0"/>
        </c:dLbls>
        <c:gapWidth val="150"/>
        <c:axId val="1901221824"/>
        <c:axId val="19012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901221824"/>
        <c:axId val="1901218560"/>
      </c:lineChart>
      <c:dateAx>
        <c:axId val="1901221824"/>
        <c:scaling>
          <c:orientation val="minMax"/>
        </c:scaling>
        <c:delete val="1"/>
        <c:axPos val="b"/>
        <c:numFmt formatCode="ge" sourceLinked="1"/>
        <c:majorTickMark val="none"/>
        <c:minorTickMark val="none"/>
        <c:tickLblPos val="none"/>
        <c:crossAx val="1901218560"/>
        <c:crosses val="autoZero"/>
        <c:auto val="1"/>
        <c:lblOffset val="100"/>
        <c:baseTimeUnit val="years"/>
      </c:dateAx>
      <c:valAx>
        <c:axId val="190121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1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578.23</c:v>
                </c:pt>
                <c:pt idx="1">
                  <c:v>587.71</c:v>
                </c:pt>
                <c:pt idx="2">
                  <c:v>577.67999999999995</c:v>
                </c:pt>
                <c:pt idx="3">
                  <c:v>554.86</c:v>
                </c:pt>
                <c:pt idx="4">
                  <c:v>538.46</c:v>
                </c:pt>
              </c:numCache>
            </c:numRef>
          </c:val>
        </c:ser>
        <c:dLbls>
          <c:showLegendKey val="0"/>
          <c:showVal val="0"/>
          <c:showCatName val="0"/>
          <c:showSerName val="0"/>
          <c:showPercent val="0"/>
          <c:showBubbleSize val="0"/>
        </c:dLbls>
        <c:gapWidth val="150"/>
        <c:axId val="1901227264"/>
        <c:axId val="19012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901227264"/>
        <c:axId val="1901228352"/>
      </c:lineChart>
      <c:dateAx>
        <c:axId val="1901227264"/>
        <c:scaling>
          <c:orientation val="minMax"/>
        </c:scaling>
        <c:delete val="1"/>
        <c:axPos val="b"/>
        <c:numFmt formatCode="ge" sourceLinked="1"/>
        <c:majorTickMark val="none"/>
        <c:minorTickMark val="none"/>
        <c:tickLblPos val="none"/>
        <c:crossAx val="1901228352"/>
        <c:crosses val="autoZero"/>
        <c:auto val="1"/>
        <c:lblOffset val="100"/>
        <c:baseTimeUnit val="years"/>
      </c:dateAx>
      <c:valAx>
        <c:axId val="190122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1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113.82</c:v>
                </c:pt>
                <c:pt idx="1">
                  <c:v>111.97</c:v>
                </c:pt>
                <c:pt idx="2">
                  <c:v>116.04</c:v>
                </c:pt>
                <c:pt idx="3">
                  <c:v>115.93</c:v>
                </c:pt>
                <c:pt idx="4">
                  <c:v>121.43</c:v>
                </c:pt>
              </c:numCache>
            </c:numRef>
          </c:val>
        </c:ser>
        <c:dLbls>
          <c:showLegendKey val="0"/>
          <c:showVal val="0"/>
          <c:showCatName val="0"/>
          <c:showSerName val="0"/>
          <c:showPercent val="0"/>
          <c:showBubbleSize val="0"/>
        </c:dLbls>
        <c:gapWidth val="150"/>
        <c:axId val="1902171984"/>
        <c:axId val="190217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902171984"/>
        <c:axId val="1902170896"/>
      </c:lineChart>
      <c:dateAx>
        <c:axId val="1902171984"/>
        <c:scaling>
          <c:orientation val="minMax"/>
        </c:scaling>
        <c:delete val="1"/>
        <c:axPos val="b"/>
        <c:numFmt formatCode="ge" sourceLinked="1"/>
        <c:majorTickMark val="none"/>
        <c:minorTickMark val="none"/>
        <c:tickLblPos val="none"/>
        <c:crossAx val="1902170896"/>
        <c:crosses val="autoZero"/>
        <c:auto val="1"/>
        <c:lblOffset val="100"/>
        <c:baseTimeUnit val="years"/>
      </c:dateAx>
      <c:valAx>
        <c:axId val="190217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17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155.12</c:v>
                </c:pt>
                <c:pt idx="1">
                  <c:v>158.01</c:v>
                </c:pt>
                <c:pt idx="2">
                  <c:v>152.94</c:v>
                </c:pt>
                <c:pt idx="3">
                  <c:v>153.08000000000001</c:v>
                </c:pt>
                <c:pt idx="4">
                  <c:v>146.22999999999999</c:v>
                </c:pt>
              </c:numCache>
            </c:numRef>
          </c:val>
        </c:ser>
        <c:dLbls>
          <c:showLegendKey val="0"/>
          <c:showVal val="0"/>
          <c:showCatName val="0"/>
          <c:showSerName val="0"/>
          <c:showPercent val="0"/>
          <c:showBubbleSize val="0"/>
        </c:dLbls>
        <c:gapWidth val="150"/>
        <c:axId val="1902171440"/>
        <c:axId val="190216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902171440"/>
        <c:axId val="1902160560"/>
      </c:lineChart>
      <c:dateAx>
        <c:axId val="1902171440"/>
        <c:scaling>
          <c:orientation val="minMax"/>
        </c:scaling>
        <c:delete val="1"/>
        <c:axPos val="b"/>
        <c:numFmt formatCode="ge" sourceLinked="1"/>
        <c:majorTickMark val="none"/>
        <c:minorTickMark val="none"/>
        <c:tickLblPos val="none"/>
        <c:crossAx val="1902160560"/>
        <c:crosses val="autoZero"/>
        <c:auto val="1"/>
        <c:lblOffset val="100"/>
        <c:baseTimeUnit val="years"/>
      </c:dateAx>
      <c:valAx>
        <c:axId val="190216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17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徳島県　美馬市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30390</v>
      </c>
      <c r="AM8" s="71"/>
      <c r="AN8" s="71"/>
      <c r="AO8" s="71"/>
      <c r="AP8" s="71"/>
      <c r="AQ8" s="71"/>
      <c r="AR8" s="71"/>
      <c r="AS8" s="71"/>
      <c r="AT8" s="67">
        <f>データ!$S$6</f>
        <v>367.14</v>
      </c>
      <c r="AU8" s="68"/>
      <c r="AV8" s="68"/>
      <c r="AW8" s="68"/>
      <c r="AX8" s="68"/>
      <c r="AY8" s="68"/>
      <c r="AZ8" s="68"/>
      <c r="BA8" s="68"/>
      <c r="BB8" s="70">
        <f>データ!$T$6</f>
        <v>82.77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45.9</v>
      </c>
      <c r="J10" s="68"/>
      <c r="K10" s="68"/>
      <c r="L10" s="68"/>
      <c r="M10" s="68"/>
      <c r="N10" s="68"/>
      <c r="O10" s="69"/>
      <c r="P10" s="70">
        <f>データ!$P$6</f>
        <v>77.23</v>
      </c>
      <c r="Q10" s="70"/>
      <c r="R10" s="70"/>
      <c r="S10" s="70"/>
      <c r="T10" s="70"/>
      <c r="U10" s="70"/>
      <c r="V10" s="70"/>
      <c r="W10" s="71">
        <f>データ!$Q$6</f>
        <v>3456</v>
      </c>
      <c r="X10" s="71"/>
      <c r="Y10" s="71"/>
      <c r="Z10" s="71"/>
      <c r="AA10" s="71"/>
      <c r="AB10" s="71"/>
      <c r="AC10" s="71"/>
      <c r="AD10" s="2"/>
      <c r="AE10" s="2"/>
      <c r="AF10" s="2"/>
      <c r="AG10" s="2"/>
      <c r="AH10" s="5"/>
      <c r="AI10" s="5"/>
      <c r="AJ10" s="5"/>
      <c r="AK10" s="5"/>
      <c r="AL10" s="71">
        <f>データ!$U$6</f>
        <v>23311</v>
      </c>
      <c r="AM10" s="71"/>
      <c r="AN10" s="71"/>
      <c r="AO10" s="71"/>
      <c r="AP10" s="71"/>
      <c r="AQ10" s="71"/>
      <c r="AR10" s="71"/>
      <c r="AS10" s="71"/>
      <c r="AT10" s="67">
        <f>データ!$V$6</f>
        <v>57.88</v>
      </c>
      <c r="AU10" s="68"/>
      <c r="AV10" s="68"/>
      <c r="AW10" s="68"/>
      <c r="AX10" s="68"/>
      <c r="AY10" s="68"/>
      <c r="AZ10" s="68"/>
      <c r="BA10" s="68"/>
      <c r="BB10" s="70">
        <f>データ!$W$6</f>
        <v>402.75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362077</v>
      </c>
      <c r="D6" s="34">
        <f t="shared" si="3"/>
        <v>46</v>
      </c>
      <c r="E6" s="34">
        <f t="shared" si="3"/>
        <v>1</v>
      </c>
      <c r="F6" s="34">
        <f t="shared" si="3"/>
        <v>0</v>
      </c>
      <c r="G6" s="34">
        <f t="shared" si="3"/>
        <v>1</v>
      </c>
      <c r="H6" s="34" t="str">
        <f t="shared" si="3"/>
        <v>徳島県　美馬市</v>
      </c>
      <c r="I6" s="34" t="str">
        <f t="shared" si="3"/>
        <v>法適用</v>
      </c>
      <c r="J6" s="34" t="str">
        <f t="shared" si="3"/>
        <v>水道事業</v>
      </c>
      <c r="K6" s="34" t="str">
        <f t="shared" si="3"/>
        <v>末端給水事業</v>
      </c>
      <c r="L6" s="34" t="str">
        <f t="shared" si="3"/>
        <v>A6</v>
      </c>
      <c r="M6" s="34">
        <f t="shared" si="3"/>
        <v>0</v>
      </c>
      <c r="N6" s="35" t="str">
        <f t="shared" si="3"/>
        <v>-</v>
      </c>
      <c r="O6" s="35">
        <f t="shared" si="3"/>
        <v>45.9</v>
      </c>
      <c r="P6" s="35">
        <f t="shared" si="3"/>
        <v>77.23</v>
      </c>
      <c r="Q6" s="35">
        <f t="shared" si="3"/>
        <v>3456</v>
      </c>
      <c r="R6" s="35">
        <f t="shared" si="3"/>
        <v>30390</v>
      </c>
      <c r="S6" s="35">
        <f t="shared" si="3"/>
        <v>367.14</v>
      </c>
      <c r="T6" s="35">
        <f t="shared" si="3"/>
        <v>82.77</v>
      </c>
      <c r="U6" s="35">
        <f t="shared" si="3"/>
        <v>23311</v>
      </c>
      <c r="V6" s="35">
        <f t="shared" si="3"/>
        <v>57.88</v>
      </c>
      <c r="W6" s="35">
        <f t="shared" si="3"/>
        <v>402.75</v>
      </c>
      <c r="X6" s="36">
        <f>IF(X7="",NA(),X7)</f>
        <v>115.11</v>
      </c>
      <c r="Y6" s="36">
        <f t="shared" ref="Y6:AG6" si="4">IF(Y7="",NA(),Y7)</f>
        <v>113.27</v>
      </c>
      <c r="Z6" s="36">
        <f t="shared" si="4"/>
        <v>116.68</v>
      </c>
      <c r="AA6" s="36">
        <f t="shared" si="4"/>
        <v>116.43</v>
      </c>
      <c r="AB6" s="36">
        <f t="shared" si="4"/>
        <v>122.14</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841.15</v>
      </c>
      <c r="AU6" s="36">
        <f t="shared" ref="AU6:BC6" si="6">IF(AU7="",NA(),AU7)</f>
        <v>1071.51</v>
      </c>
      <c r="AV6" s="36">
        <f t="shared" si="6"/>
        <v>297.12</v>
      </c>
      <c r="AW6" s="36">
        <f t="shared" si="6"/>
        <v>318.91000000000003</v>
      </c>
      <c r="AX6" s="36">
        <f t="shared" si="6"/>
        <v>349.13</v>
      </c>
      <c r="AY6" s="36">
        <f t="shared" si="6"/>
        <v>915.5</v>
      </c>
      <c r="AZ6" s="36">
        <f t="shared" si="6"/>
        <v>963.24</v>
      </c>
      <c r="BA6" s="36">
        <f t="shared" si="6"/>
        <v>381.53</v>
      </c>
      <c r="BB6" s="36">
        <f t="shared" si="6"/>
        <v>391.54</v>
      </c>
      <c r="BC6" s="36">
        <f t="shared" si="6"/>
        <v>384.34</v>
      </c>
      <c r="BD6" s="35" t="str">
        <f>IF(BD7="","",IF(BD7="-","【-】","【"&amp;SUBSTITUTE(TEXT(BD7,"#,##0.00"),"-","△")&amp;"】"))</f>
        <v>【262.87】</v>
      </c>
      <c r="BE6" s="36">
        <f>IF(BE7="",NA(),BE7)</f>
        <v>578.23</v>
      </c>
      <c r="BF6" s="36">
        <f t="shared" ref="BF6:BN6" si="7">IF(BF7="",NA(),BF7)</f>
        <v>587.71</v>
      </c>
      <c r="BG6" s="36">
        <f t="shared" si="7"/>
        <v>577.67999999999995</v>
      </c>
      <c r="BH6" s="36">
        <f t="shared" si="7"/>
        <v>554.86</v>
      </c>
      <c r="BI6" s="36">
        <f t="shared" si="7"/>
        <v>538.46</v>
      </c>
      <c r="BJ6" s="36">
        <f t="shared" si="7"/>
        <v>404.78</v>
      </c>
      <c r="BK6" s="36">
        <f t="shared" si="7"/>
        <v>400.38</v>
      </c>
      <c r="BL6" s="36">
        <f t="shared" si="7"/>
        <v>393.27</v>
      </c>
      <c r="BM6" s="36">
        <f t="shared" si="7"/>
        <v>386.97</v>
      </c>
      <c r="BN6" s="36">
        <f t="shared" si="7"/>
        <v>380.58</v>
      </c>
      <c r="BO6" s="35" t="str">
        <f>IF(BO7="","",IF(BO7="-","【-】","【"&amp;SUBSTITUTE(TEXT(BO7,"#,##0.00"),"-","△")&amp;"】"))</f>
        <v>【270.87】</v>
      </c>
      <c r="BP6" s="36">
        <f>IF(BP7="",NA(),BP7)</f>
        <v>113.82</v>
      </c>
      <c r="BQ6" s="36">
        <f t="shared" ref="BQ6:BY6" si="8">IF(BQ7="",NA(),BQ7)</f>
        <v>111.97</v>
      </c>
      <c r="BR6" s="36">
        <f t="shared" si="8"/>
        <v>116.04</v>
      </c>
      <c r="BS6" s="36">
        <f t="shared" si="8"/>
        <v>115.93</v>
      </c>
      <c r="BT6" s="36">
        <f t="shared" si="8"/>
        <v>121.43</v>
      </c>
      <c r="BU6" s="36">
        <f t="shared" si="8"/>
        <v>98.07</v>
      </c>
      <c r="BV6" s="36">
        <f t="shared" si="8"/>
        <v>96.56</v>
      </c>
      <c r="BW6" s="36">
        <f t="shared" si="8"/>
        <v>100.47</v>
      </c>
      <c r="BX6" s="36">
        <f t="shared" si="8"/>
        <v>101.72</v>
      </c>
      <c r="BY6" s="36">
        <f t="shared" si="8"/>
        <v>102.38</v>
      </c>
      <c r="BZ6" s="35" t="str">
        <f>IF(BZ7="","",IF(BZ7="-","【-】","【"&amp;SUBSTITUTE(TEXT(BZ7,"#,##0.00"),"-","△")&amp;"】"))</f>
        <v>【105.59】</v>
      </c>
      <c r="CA6" s="36">
        <f>IF(CA7="",NA(),CA7)</f>
        <v>155.12</v>
      </c>
      <c r="CB6" s="36">
        <f t="shared" ref="CB6:CJ6" si="9">IF(CB7="",NA(),CB7)</f>
        <v>158.01</v>
      </c>
      <c r="CC6" s="36">
        <f t="shared" si="9"/>
        <v>152.94</v>
      </c>
      <c r="CD6" s="36">
        <f t="shared" si="9"/>
        <v>153.08000000000001</v>
      </c>
      <c r="CE6" s="36">
        <f t="shared" si="9"/>
        <v>146.22999999999999</v>
      </c>
      <c r="CF6" s="36">
        <f t="shared" si="9"/>
        <v>172.26</v>
      </c>
      <c r="CG6" s="36">
        <f t="shared" si="9"/>
        <v>177.14</v>
      </c>
      <c r="CH6" s="36">
        <f t="shared" si="9"/>
        <v>169.82</v>
      </c>
      <c r="CI6" s="36">
        <f t="shared" si="9"/>
        <v>168.2</v>
      </c>
      <c r="CJ6" s="36">
        <f t="shared" si="9"/>
        <v>168.67</v>
      </c>
      <c r="CK6" s="35" t="str">
        <f>IF(CK7="","",IF(CK7="-","【-】","【"&amp;SUBSTITUTE(TEXT(CK7,"#,##0.00"),"-","△")&amp;"】"))</f>
        <v>【163.27】</v>
      </c>
      <c r="CL6" s="36">
        <f>IF(CL7="",NA(),CL7)</f>
        <v>54.53</v>
      </c>
      <c r="CM6" s="36">
        <f t="shared" ref="CM6:CU6" si="10">IF(CM7="",NA(),CM7)</f>
        <v>54.03</v>
      </c>
      <c r="CN6" s="36">
        <f t="shared" si="10"/>
        <v>53.44</v>
      </c>
      <c r="CO6" s="36">
        <f t="shared" si="10"/>
        <v>54.05</v>
      </c>
      <c r="CP6" s="36">
        <f t="shared" si="10"/>
        <v>53.01</v>
      </c>
      <c r="CQ6" s="36">
        <f t="shared" si="10"/>
        <v>55.68</v>
      </c>
      <c r="CR6" s="36">
        <f t="shared" si="10"/>
        <v>55.64</v>
      </c>
      <c r="CS6" s="36">
        <f t="shared" si="10"/>
        <v>55.13</v>
      </c>
      <c r="CT6" s="36">
        <f t="shared" si="10"/>
        <v>54.77</v>
      </c>
      <c r="CU6" s="36">
        <f t="shared" si="10"/>
        <v>54.92</v>
      </c>
      <c r="CV6" s="35" t="str">
        <f>IF(CV7="","",IF(CV7="-","【-】","【"&amp;SUBSTITUTE(TEXT(CV7,"#,##0.00"),"-","△")&amp;"】"))</f>
        <v>【59.94】</v>
      </c>
      <c r="CW6" s="36">
        <f>IF(CW7="",NA(),CW7)</f>
        <v>73.03</v>
      </c>
      <c r="CX6" s="36">
        <f t="shared" ref="CX6:DF6" si="11">IF(CX7="",NA(),CX7)</f>
        <v>72.58</v>
      </c>
      <c r="CY6" s="36">
        <f t="shared" si="11"/>
        <v>71.489999999999995</v>
      </c>
      <c r="CZ6" s="36">
        <f t="shared" si="11"/>
        <v>70.84</v>
      </c>
      <c r="DA6" s="36">
        <f t="shared" si="11"/>
        <v>71.62</v>
      </c>
      <c r="DB6" s="36">
        <f t="shared" si="11"/>
        <v>83.18</v>
      </c>
      <c r="DC6" s="36">
        <f t="shared" si="11"/>
        <v>83.09</v>
      </c>
      <c r="DD6" s="36">
        <f t="shared" si="11"/>
        <v>83</v>
      </c>
      <c r="DE6" s="36">
        <f t="shared" si="11"/>
        <v>82.89</v>
      </c>
      <c r="DF6" s="36">
        <f t="shared" si="11"/>
        <v>82.66</v>
      </c>
      <c r="DG6" s="35" t="str">
        <f>IF(DG7="","",IF(DG7="-","【-】","【"&amp;SUBSTITUTE(TEXT(DG7,"#,##0.00"),"-","△")&amp;"】"))</f>
        <v>【90.22】</v>
      </c>
      <c r="DH6" s="36">
        <f>IF(DH7="",NA(),DH7)</f>
        <v>39.07</v>
      </c>
      <c r="DI6" s="36">
        <f t="shared" ref="DI6:DQ6" si="12">IF(DI7="",NA(),DI7)</f>
        <v>38.76</v>
      </c>
      <c r="DJ6" s="36">
        <f t="shared" si="12"/>
        <v>44.61</v>
      </c>
      <c r="DK6" s="36">
        <f t="shared" si="12"/>
        <v>46.33</v>
      </c>
      <c r="DL6" s="36">
        <f t="shared" si="12"/>
        <v>48.11</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6">
        <f t="shared" si="13"/>
        <v>1.19</v>
      </c>
      <c r="DV6" s="36">
        <f t="shared" si="13"/>
        <v>1.18</v>
      </c>
      <c r="DW6" s="36">
        <f t="shared" si="13"/>
        <v>1.96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0.59</v>
      </c>
      <c r="EE6" s="36">
        <f t="shared" ref="EE6:EM6" si="14">IF(EE7="",NA(),EE7)</f>
        <v>0.28999999999999998</v>
      </c>
      <c r="EF6" s="36">
        <f t="shared" si="14"/>
        <v>0.5</v>
      </c>
      <c r="EG6" s="36">
        <f t="shared" si="14"/>
        <v>0.52</v>
      </c>
      <c r="EH6" s="36">
        <f t="shared" si="14"/>
        <v>0.52</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362077</v>
      </c>
      <c r="D7" s="38">
        <v>46</v>
      </c>
      <c r="E7" s="38">
        <v>1</v>
      </c>
      <c r="F7" s="38">
        <v>0</v>
      </c>
      <c r="G7" s="38">
        <v>1</v>
      </c>
      <c r="H7" s="38" t="s">
        <v>105</v>
      </c>
      <c r="I7" s="38" t="s">
        <v>106</v>
      </c>
      <c r="J7" s="38" t="s">
        <v>107</v>
      </c>
      <c r="K7" s="38" t="s">
        <v>108</v>
      </c>
      <c r="L7" s="38" t="s">
        <v>109</v>
      </c>
      <c r="M7" s="38"/>
      <c r="N7" s="39" t="s">
        <v>110</v>
      </c>
      <c r="O7" s="39">
        <v>45.9</v>
      </c>
      <c r="P7" s="39">
        <v>77.23</v>
      </c>
      <c r="Q7" s="39">
        <v>3456</v>
      </c>
      <c r="R7" s="39">
        <v>30390</v>
      </c>
      <c r="S7" s="39">
        <v>367.14</v>
      </c>
      <c r="T7" s="39">
        <v>82.77</v>
      </c>
      <c r="U7" s="39">
        <v>23311</v>
      </c>
      <c r="V7" s="39">
        <v>57.88</v>
      </c>
      <c r="W7" s="39">
        <v>402.75</v>
      </c>
      <c r="X7" s="39">
        <v>115.11</v>
      </c>
      <c r="Y7" s="39">
        <v>113.27</v>
      </c>
      <c r="Z7" s="39">
        <v>116.68</v>
      </c>
      <c r="AA7" s="39">
        <v>116.43</v>
      </c>
      <c r="AB7" s="39">
        <v>122.14</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841.15</v>
      </c>
      <c r="AU7" s="39">
        <v>1071.51</v>
      </c>
      <c r="AV7" s="39">
        <v>297.12</v>
      </c>
      <c r="AW7" s="39">
        <v>318.91000000000003</v>
      </c>
      <c r="AX7" s="39">
        <v>349.13</v>
      </c>
      <c r="AY7" s="39">
        <v>915.5</v>
      </c>
      <c r="AZ7" s="39">
        <v>963.24</v>
      </c>
      <c r="BA7" s="39">
        <v>381.53</v>
      </c>
      <c r="BB7" s="39">
        <v>391.54</v>
      </c>
      <c r="BC7" s="39">
        <v>384.34</v>
      </c>
      <c r="BD7" s="39">
        <v>262.87</v>
      </c>
      <c r="BE7" s="39">
        <v>578.23</v>
      </c>
      <c r="BF7" s="39">
        <v>587.71</v>
      </c>
      <c r="BG7" s="39">
        <v>577.67999999999995</v>
      </c>
      <c r="BH7" s="39">
        <v>554.86</v>
      </c>
      <c r="BI7" s="39">
        <v>538.46</v>
      </c>
      <c r="BJ7" s="39">
        <v>404.78</v>
      </c>
      <c r="BK7" s="39">
        <v>400.38</v>
      </c>
      <c r="BL7" s="39">
        <v>393.27</v>
      </c>
      <c r="BM7" s="39">
        <v>386.97</v>
      </c>
      <c r="BN7" s="39">
        <v>380.58</v>
      </c>
      <c r="BO7" s="39">
        <v>270.87</v>
      </c>
      <c r="BP7" s="39">
        <v>113.82</v>
      </c>
      <c r="BQ7" s="39">
        <v>111.97</v>
      </c>
      <c r="BR7" s="39">
        <v>116.04</v>
      </c>
      <c r="BS7" s="39">
        <v>115.93</v>
      </c>
      <c r="BT7" s="39">
        <v>121.43</v>
      </c>
      <c r="BU7" s="39">
        <v>98.07</v>
      </c>
      <c r="BV7" s="39">
        <v>96.56</v>
      </c>
      <c r="BW7" s="39">
        <v>100.47</v>
      </c>
      <c r="BX7" s="39">
        <v>101.72</v>
      </c>
      <c r="BY7" s="39">
        <v>102.38</v>
      </c>
      <c r="BZ7" s="39">
        <v>105.59</v>
      </c>
      <c r="CA7" s="39">
        <v>155.12</v>
      </c>
      <c r="CB7" s="39">
        <v>158.01</v>
      </c>
      <c r="CC7" s="39">
        <v>152.94</v>
      </c>
      <c r="CD7" s="39">
        <v>153.08000000000001</v>
      </c>
      <c r="CE7" s="39">
        <v>146.22999999999999</v>
      </c>
      <c r="CF7" s="39">
        <v>172.26</v>
      </c>
      <c r="CG7" s="39">
        <v>177.14</v>
      </c>
      <c r="CH7" s="39">
        <v>169.82</v>
      </c>
      <c r="CI7" s="39">
        <v>168.2</v>
      </c>
      <c r="CJ7" s="39">
        <v>168.67</v>
      </c>
      <c r="CK7" s="39">
        <v>163.27000000000001</v>
      </c>
      <c r="CL7" s="39">
        <v>54.53</v>
      </c>
      <c r="CM7" s="39">
        <v>54.03</v>
      </c>
      <c r="CN7" s="39">
        <v>53.44</v>
      </c>
      <c r="CO7" s="39">
        <v>54.05</v>
      </c>
      <c r="CP7" s="39">
        <v>53.01</v>
      </c>
      <c r="CQ7" s="39">
        <v>55.68</v>
      </c>
      <c r="CR7" s="39">
        <v>55.64</v>
      </c>
      <c r="CS7" s="39">
        <v>55.13</v>
      </c>
      <c r="CT7" s="39">
        <v>54.77</v>
      </c>
      <c r="CU7" s="39">
        <v>54.92</v>
      </c>
      <c r="CV7" s="39">
        <v>59.94</v>
      </c>
      <c r="CW7" s="39">
        <v>73.03</v>
      </c>
      <c r="CX7" s="39">
        <v>72.58</v>
      </c>
      <c r="CY7" s="39">
        <v>71.489999999999995</v>
      </c>
      <c r="CZ7" s="39">
        <v>70.84</v>
      </c>
      <c r="DA7" s="39">
        <v>71.62</v>
      </c>
      <c r="DB7" s="39">
        <v>83.18</v>
      </c>
      <c r="DC7" s="39">
        <v>83.09</v>
      </c>
      <c r="DD7" s="39">
        <v>83</v>
      </c>
      <c r="DE7" s="39">
        <v>82.89</v>
      </c>
      <c r="DF7" s="39">
        <v>82.66</v>
      </c>
      <c r="DG7" s="39">
        <v>90.22</v>
      </c>
      <c r="DH7" s="39">
        <v>39.07</v>
      </c>
      <c r="DI7" s="39">
        <v>38.76</v>
      </c>
      <c r="DJ7" s="39">
        <v>44.61</v>
      </c>
      <c r="DK7" s="39">
        <v>46.33</v>
      </c>
      <c r="DL7" s="39">
        <v>48.11</v>
      </c>
      <c r="DM7" s="39">
        <v>38.07</v>
      </c>
      <c r="DN7" s="39">
        <v>39.06</v>
      </c>
      <c r="DO7" s="39">
        <v>46.66</v>
      </c>
      <c r="DP7" s="39">
        <v>47.46</v>
      </c>
      <c r="DQ7" s="39">
        <v>48.49</v>
      </c>
      <c r="DR7" s="39">
        <v>47.91</v>
      </c>
      <c r="DS7" s="39">
        <v>0</v>
      </c>
      <c r="DT7" s="39">
        <v>0</v>
      </c>
      <c r="DU7" s="39">
        <v>1.19</v>
      </c>
      <c r="DV7" s="39">
        <v>1.18</v>
      </c>
      <c r="DW7" s="39">
        <v>1.96</v>
      </c>
      <c r="DX7" s="39">
        <v>7.73</v>
      </c>
      <c r="DY7" s="39">
        <v>8.8699999999999992</v>
      </c>
      <c r="DZ7" s="39">
        <v>9.85</v>
      </c>
      <c r="EA7" s="39">
        <v>9.7100000000000009</v>
      </c>
      <c r="EB7" s="39">
        <v>12.79</v>
      </c>
      <c r="EC7" s="39">
        <v>15</v>
      </c>
      <c r="ED7" s="39">
        <v>0.59</v>
      </c>
      <c r="EE7" s="39">
        <v>0.28999999999999998</v>
      </c>
      <c r="EF7" s="39">
        <v>0.5</v>
      </c>
      <c r="EG7" s="39">
        <v>0.52</v>
      </c>
      <c r="EH7" s="39">
        <v>0.52</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2017-12-25T01:35:00Z</dcterms:created>
  <dcterms:modified xsi:type="dcterms:W3CDTF">2018-02-21T02:12:34Z</dcterms:modified>
  <cp:category/>
</cp:coreProperties>
</file>