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1法適水道\"/>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<sst xmlns="http://schemas.openxmlformats.org/spreadsheetml/2006/main" count="232" uniqueCount="120">
  <si>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</si>
  <si>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</si>
  <si>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</si>
  <si>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</si>
  <si>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</si>
  <si>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</si>
  <si>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</si>
  <si>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</si>
  <si>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</si>
  <si>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</si>
  <si>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</si>
  <si>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</si>
  <si>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</si>
  <si>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</si>
  <si>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</si>
  <si>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</si>
  <si>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</si>
  <si>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</si>
  <si>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</si>
  <si>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</si>
  <si>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</si>
  <si>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</si>
  <si>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</si>
  <si>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</si>
  <si>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</si>
  <si>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</si>
  <si>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</si>
  <si>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</si>
  <si>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</si>
  <si>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</si>
  <si>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</si>
  <si>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</si>
  <si>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</si>
  <si>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</si>
  <si>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</si>
  <si>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</si>
  <si>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</si>
  <si>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</si>
  <si>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</si>
  <si>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</si>
  <si>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</si>
  <si>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</si>
  <si>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</si>
  <si>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</si>
  <si>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</si>
  <si>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</si>
  <si>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</si>
  <si>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</si>
  <si>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</si>
  <si>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</si>
  <si>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</si>
  <si>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</si>
  <si>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</si>
  <si>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</si>
  <si>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</si>
  <si>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</si>
  <si>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</si>
  <si>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</si>
  <si>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</si>
  <si>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</si>
  <si>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</si>
  <si>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</si>
  <si>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</si>
  <si>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</si>
  <si>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</si>
  <si>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</si>
  <si>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</si>
  <si>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</si>
  <si>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</si>
  <si>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</si>
  <si>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</si>
  <si>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</si>
  <si>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</si>
  <si>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</si>
  <si>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</si>
  <si>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</si>
  <si>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</si>
  <si>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</si>
  <si>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</si>
  <si>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</si>
  <si>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</si>
  <si>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</si>
  <si>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</si>
  <si>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</si>
  <si>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</si>
  <si>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</si>
  <si>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</si>
  <si>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</si>
  <si>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</si>
  <si>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</si>
  <si>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</si>
  <si>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</si>
  <si>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</si>
  <si>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</si>
  <si>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</si>
  <si>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</si>
  <si>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</si>
  <si>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</si>
  <si>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</si>
  <si>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</si>
  <si>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</si>
  <si>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</si>
  <si>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</si>
  <si>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</si>
  <si>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</si>
  <si>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阿南市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</si>
  <si>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</si>
  <si>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</si>
  <si>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</si>
  <si>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</si>
  <si>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</si>
  <si>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</si>
  <si>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</si>
  <si>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</si>
  <si>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</si>
  <si>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</si>
  <si>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</si>
  <si>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②の管路経年化率は、特にこの数年は類似団体と比べても高い比率になっている。また③の管路更新化率は過去５年間、類似団体の半分以下の数値となっている。これは、経営状況の悪化により、老朽管の布設替工事が進んでいないことを意味しているが、今後は平成29年4月の料金改定（値上げ）による収益を財源として管路更新投資ができるよう、進めていく必要がある。</t>
    <rPh sb="11" eb="12">
      <t>トク</t>
    </rPh>
    <rPh sb="15" eb="16">
      <t>スウ</t>
    </rPh>
    <rPh sb="16" eb="17">
      <t>ネン</t>
    </rPh>
    <rPh sb="93" eb="95">
      <t>フセツ</t>
    </rPh>
    <rPh sb="119" eb="121">
      <t>ヘイセイ</t>
    </rPh>
    <rPh sb="123" eb="124">
      <t>ネン</t>
    </rPh>
    <rPh sb="125" eb="126">
      <t>ガツ</t>
    </rPh>
    <rPh sb="127" eb="129">
      <t>リョウキン</t>
    </rPh>
    <rPh sb="129" eb="131">
      <t>カイテイ</t>
    </rPh>
    <rPh sb="132" eb="134">
      <t>ネア</t>
    </rPh>
    <rPh sb="139" eb="141">
      <t>シュウエキ</t>
    </rPh>
    <rPh sb="142" eb="144">
      <t>ザイゲン</t>
    </rPh>
    <rPh sb="160" eb="161">
      <t>スス</t>
    </rPh>
    <rPh sb="165" eb="167">
      <t>ヒツヨウ</t>
    </rPh>
    <phoneticPr fontId="22"/>
  </si>
  <si>
    <t>　①の経常収支比率は経常収益÷経常費用×100で算出されるが、この数値が100％を下回ると費用を収益で賄われていないということになり、将来の経営状況は非常に厳しいものとなる。阿南市は109.44%であり類似団体より低い数値であるが、この2～3年は少しずつ改善されてきている。
　また②の複数年度において累積してきた欠損金（累積欠損金比率）は、平成26年度から0％で、これだけ見ると健全な数値といえる。しかし③の流動比率（流動負債に対する流動資産の割合であり、短期債務に対する支払能力を表している）は、200％が望ましく100％を切ると不良債務が発生すると言われているが、本市は195.51％で、類似団体よりも低い数値である。さらに④の企業債残高対給水収益比率は、依然として類似団体の２倍の数値を示していて、将来に大きな負債を抱えていることがわかる。企業債残高については、まだ類似団体よりは数値が悪い状態であるが、この数年は工事を抑え企業債償還に重点を置き、平均して3億7千万円程、毎年減額している。
　また⑧の有収率（配水量に対して、有益に使用される量の割合）は、漏水が多いと有収率が小さい値になるが、類似団体より低い数値になっている。これは老朽管の布設替工事や漏水調査等が進んでいないことによるもので、今後は平成29年4月の料金改定（値上げ）で得た収益で、老朽管の布設替工事等を実施し、有収率の向上につなげていきたい。</t>
    <rPh sb="0" eb="2">
      <t>シュウシ</t>
    </rPh>
    <rPh sb="2" eb="4">
      <t>ヒリツ</t>
    </rPh>
    <rPh sb="5" eb="7">
      <t>ケイジョウ</t>
    </rPh>
    <rPh sb="7" eb="9">
      <t>シュウエキ</t>
    </rPh>
    <rPh sb="10" eb="12">
      <t>ケイジョウ</t>
    </rPh>
    <rPh sb="12" eb="14">
      <t>ヒヨウ</t>
    </rPh>
    <rPh sb="28" eb="30">
      <t>スウチ</t>
    </rPh>
    <rPh sb="36" eb="38">
      <t>シタマワ</t>
    </rPh>
    <rPh sb="40" eb="42">
      <t>ヒヨウ</t>
    </rPh>
    <rPh sb="43" eb="45">
      <t>シュウエキ</t>
    </rPh>
    <rPh sb="46" eb="47">
      <t>マカナ</t>
    </rPh>
    <rPh sb="62" eb="64">
      <t>ショウライ</t>
    </rPh>
    <rPh sb="65" eb="67">
      <t>ケイエイ</t>
    </rPh>
    <rPh sb="67" eb="69">
      <t>ジョウキョウ</t>
    </rPh>
    <rPh sb="70" eb="72">
      <t>ヒジョウ</t>
    </rPh>
    <rPh sb="73" eb="74">
      <t>キビ</t>
    </rPh>
    <rPh sb="82" eb="85">
      <t>アナンシ</t>
    </rPh>
    <rPh sb="99" eb="101">
      <t>ルイジ</t>
    </rPh>
    <rPh sb="101" eb="103">
      <t>ダンタイ</t>
    </rPh>
    <rPh sb="105" eb="106">
      <t>ヒク</t>
    </rPh>
    <rPh sb="107" eb="109">
      <t>スウチ</t>
    </rPh>
    <rPh sb="116" eb="117">
      <t>ネン</t>
    </rPh>
    <rPh sb="118" eb="119">
      <t>スコ</t>
    </rPh>
    <rPh sb="122" eb="124">
      <t>カイゼン</t>
    </rPh>
    <rPh sb="138" eb="140">
      <t>フクスウ</t>
    </rPh>
    <rPh sb="140" eb="142">
      <t>ネンド</t>
    </rPh>
    <rPh sb="146" eb="148">
      <t>ルイセキ</t>
    </rPh>
    <rPh sb="152" eb="154">
      <t>ケッソン</t>
    </rPh>
    <rPh sb="154" eb="155">
      <t>キン</t>
    </rPh>
    <rPh sb="156" eb="158">
      <t>ルイセキ</t>
    </rPh>
    <rPh sb="158" eb="161">
      <t>ケッソンキン</t>
    </rPh>
    <rPh sb="161" eb="163">
      <t>ヒリツ</t>
    </rPh>
    <rPh sb="166" eb="168">
      <t>ヘイセイ</t>
    </rPh>
    <rPh sb="170" eb="171">
      <t>ネン</t>
    </rPh>
    <rPh sb="171" eb="172">
      <t>ド</t>
    </rPh>
    <rPh sb="185" eb="187">
      <t>ケンゼン</t>
    </rPh>
    <rPh sb="188" eb="190">
      <t>スウチ</t>
    </rPh>
    <rPh sb="200" eb="202">
      <t>リュウドウ</t>
    </rPh>
    <rPh sb="202" eb="204">
      <t>ヒリツ</t>
    </rPh>
    <rPh sb="205" eb="207">
      <t>リュウドウ</t>
    </rPh>
    <rPh sb="207" eb="209">
      <t>フサイ</t>
    </rPh>
    <rPh sb="210" eb="211">
      <t>タイ</t>
    </rPh>
    <rPh sb="213" eb="215">
      <t>リュウドウ</t>
    </rPh>
    <rPh sb="215" eb="217">
      <t>シサン</t>
    </rPh>
    <rPh sb="218" eb="220">
      <t>ワリアイ</t>
    </rPh>
    <rPh sb="224" eb="226">
      <t>タンキ</t>
    </rPh>
    <rPh sb="226" eb="228">
      <t>サイム</t>
    </rPh>
    <rPh sb="229" eb="230">
      <t>タイ</t>
    </rPh>
    <rPh sb="232" eb="234">
      <t>シハライ</t>
    </rPh>
    <rPh sb="234" eb="236">
      <t>ノウリョク</t>
    </rPh>
    <rPh sb="237" eb="238">
      <t>アラワ</t>
    </rPh>
    <rPh sb="250" eb="251">
      <t>ノゾ</t>
    </rPh>
    <rPh sb="259" eb="260">
      <t>キ</t>
    </rPh>
    <rPh sb="262" eb="264">
      <t>フリョウ</t>
    </rPh>
    <rPh sb="264" eb="266">
      <t>サイム</t>
    </rPh>
    <rPh sb="267" eb="269">
      <t>ハッセイ</t>
    </rPh>
    <rPh sb="272" eb="273">
      <t>イ</t>
    </rPh>
    <rPh sb="280" eb="281">
      <t>ホン</t>
    </rPh>
    <rPh sb="281" eb="282">
      <t>シ</t>
    </rPh>
    <rPh sb="292" eb="294">
      <t>ルイジ</t>
    </rPh>
    <rPh sb="294" eb="296">
      <t>ダンタイ</t>
    </rPh>
    <rPh sb="299" eb="300">
      <t>ヒク</t>
    </rPh>
    <rPh sb="301" eb="303">
      <t>スウチ</t>
    </rPh>
    <rPh sb="326" eb="328">
      <t>イゼン</t>
    </rPh>
    <rPh sb="406" eb="408">
      <t>コウジ</t>
    </rPh>
    <rPh sb="409" eb="410">
      <t>オサ</t>
    </rPh>
    <rPh sb="411" eb="413">
      <t>キギョウ</t>
    </rPh>
    <rPh sb="413" eb="414">
      <t>サイ</t>
    </rPh>
    <rPh sb="414" eb="416">
      <t>ショウカン</t>
    </rPh>
    <rPh sb="417" eb="419">
      <t>ジュウテン</t>
    </rPh>
    <rPh sb="420" eb="421">
      <t>オ</t>
    </rPh>
    <rPh sb="423" eb="425">
      <t>ヘイキン</t>
    </rPh>
    <rPh sb="428" eb="429">
      <t>オク</t>
    </rPh>
    <rPh sb="430" eb="431">
      <t>セン</t>
    </rPh>
    <rPh sb="431" eb="433">
      <t>マンエン</t>
    </rPh>
    <rPh sb="433" eb="434">
      <t>ホド</t>
    </rPh>
    <rPh sb="520" eb="522">
      <t>フセツ</t>
    </rPh>
    <rPh sb="535" eb="536">
      <t>スス</t>
    </rPh>
    <rPh sb="547" eb="549">
      <t>コンゴ</t>
    </rPh>
    <rPh sb="550" eb="552">
      <t>ヘイセイ</t>
    </rPh>
    <rPh sb="554" eb="555">
      <t>ネン</t>
    </rPh>
    <rPh sb="556" eb="557">
      <t>ガツ</t>
    </rPh>
    <rPh sb="558" eb="560">
      <t>リョウキン</t>
    </rPh>
    <rPh sb="563" eb="565">
      <t>ネア</t>
    </rPh>
    <rPh sb="568" eb="569">
      <t>エ</t>
    </rPh>
    <rPh sb="570" eb="572">
      <t>シュウエキ</t>
    </rPh>
    <rPh sb="574" eb="576">
      <t>ロウキュウ</t>
    </rPh>
    <rPh sb="576" eb="577">
      <t>カン</t>
    </rPh>
    <rPh sb="578" eb="580">
      <t>フセツ</t>
    </rPh>
    <rPh sb="580" eb="581">
      <t>ガ</t>
    </rPh>
    <rPh sb="582" eb="584">
      <t>コウジ</t>
    </rPh>
    <rPh sb="585" eb="587">
      <t>ジッシ</t>
    </rPh>
    <rPh sb="589" eb="591">
      <t>ユウシュウ</t>
    </rPh>
    <rPh sb="591" eb="592">
      <t>リツ</t>
    </rPh>
    <rPh sb="593" eb="595">
      <t>コウジョウ</t>
    </rPh>
    <rPh sb="605" eb="606">
      <t>カンガ</t>
    </rPh>
    <phoneticPr fontId="4"/>
  </si>
  <si>
    <t>　経常収支比率や流動比率も良くないが、特に企業債残高対給水収益比率や有収率等で類似団体より悪い数値となっている。また老朽化の状況では、老朽管の管路更新が進んでいない状況を表している。
　こうした状況を踏まえ、市民の皆さまの理解を得ながら、平成29年4月に料金改定（値上げ）を実施しました。これにより生じた収益で少しずつ、建設改良費の財源ができてくる予定で、今後は、老朽管及び老朽施設の更新・耐震化を、緊急性を考慮しながら、順次進めていきたい。</t>
    <rPh sb="1" eb="3">
      <t>ヒリツ</t>
    </rPh>
    <rPh sb="4" eb="6">
      <t>リュウドウ</t>
    </rPh>
    <rPh sb="6" eb="8">
      <t>ヒリツ</t>
    </rPh>
    <rPh sb="9" eb="10">
      <t>ヨ</t>
    </rPh>
    <rPh sb="15" eb="16">
      <t>トク</t>
    </rPh>
    <rPh sb="40" eb="41">
      <t>イチジル</t>
    </rPh>
    <rPh sb="41" eb="42">
      <t>ワル</t>
    </rPh>
    <rPh sb="62" eb="64">
      <t>ロウキュウ</t>
    </rPh>
    <rPh sb="64" eb="65">
      <t>アン</t>
    </rPh>
    <rPh sb="65" eb="66">
      <t>カン</t>
    </rPh>
    <rPh sb="75" eb="76">
      <t>スス</t>
    </rPh>
    <rPh sb="80" eb="81">
      <t>アラワ</t>
    </rPh>
    <rPh sb="92" eb="94">
      <t>ジョウキョウ</t>
    </rPh>
    <rPh sb="95" eb="96">
      <t>フ</t>
    </rPh>
    <rPh sb="101" eb="103">
      <t>シミン</t>
    </rPh>
    <rPh sb="104" eb="105">
      <t>ミナ</t>
    </rPh>
    <rPh sb="110" eb="111">
      <t>エ</t>
    </rPh>
    <rPh sb="115" eb="117">
      <t>ヘイセイ</t>
    </rPh>
    <rPh sb="119" eb="120">
      <t>ネン</t>
    </rPh>
    <rPh sb="121" eb="122">
      <t>ガツ</t>
    </rPh>
    <rPh sb="123" eb="125">
      <t>リョウキン</t>
    </rPh>
    <rPh sb="125" eb="127">
      <t>カイテイ</t>
    </rPh>
    <rPh sb="128" eb="130">
      <t>ネア</t>
    </rPh>
    <rPh sb="133" eb="135">
      <t>ジッシ</t>
    </rPh>
    <rPh sb="145" eb="146">
      <t>ショウ</t>
    </rPh>
    <rPh sb="148" eb="150">
      <t>シュウエキ</t>
    </rPh>
    <rPh sb="151" eb="152">
      <t>スコ</t>
    </rPh>
    <rPh sb="158" eb="160">
      <t>カイリョウ</t>
    </rPh>
    <rPh sb="160" eb="161">
      <t>ヒ</t>
    </rPh>
    <rPh sb="162" eb="164">
      <t>ザイゲン</t>
    </rPh>
    <rPh sb="170" eb="172">
      <t>ヨテイ</t>
    </rPh>
    <rPh sb="175" eb="177">
      <t>コンゴ</t>
    </rPh>
    <rPh sb="179" eb="181">
      <t>ロウキュウ</t>
    </rPh>
    <rPh sb="181" eb="182">
      <t>カン</t>
    </rPh>
    <rPh sb="182" eb="183">
      <t>オヨ</t>
    </rPh>
    <rPh sb="184" eb="186">
      <t>ロウキュウ</t>
    </rPh>
    <rPh sb="186" eb="188">
      <t>シセツ</t>
    </rPh>
    <rPh sb="189" eb="191">
      <t>コウシン</t>
    </rPh>
    <rPh sb="192" eb="195">
      <t>タイシンカ</t>
    </rPh>
    <rPh sb="197" eb="199">
      <t>キンキュウ</t>
    </rPh>
    <rPh sb="199" eb="200">
      <t>セイ</t>
    </rPh>
    <rPh sb="201" eb="203">
      <t>コウリョ</t>
    </rPh>
    <rPh sb="208" eb="210">
      <t>ジュンジ</t>
    </rPh>
    <rPh sb="210" eb="211">
      <t>スス</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</si>
</sst>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8"/>
      <color theme="3"/>
      <name val="ＭＳ Ｐゴシック"/>
      <family val="2"/>
      <charset val="128"/>
      <scheme val="major"/>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quotePrefix="1" applyFont="1" applyBorder="1" applyAlignment="1" applyProtection="1">
      <alignment horizontal="left" vertical="top" wrapText="1"/>
      <protection locked="0"/>
    </xf>
    <xf numFmtId="0" fontId="5" fillId="0" borderId="0" xfId="0" quotePrefix="1" applyFont="1" applyBorder="1" applyAlignment="1" applyProtection="1">
      <alignment horizontal="left" vertical="top" wrapText="1"/>
      <protection locked="0"/>
    </xf>
    <xf numFmtId="0" fontId="5" fillId="0" borderId="10" xfId="0" quotePrefix="1" applyFont="1" applyBorder="1" applyAlignment="1" applyProtection="1">
      <alignment horizontal="left" vertical="top" wrapText="1"/>
      <protection locked="0"/>
    </xf>
    <xf numFmtId="0" fontId="5" fillId="0" borderId="11" xfId="0" quotePrefix="1" applyFont="1" applyBorder="1" applyAlignment="1" applyProtection="1">
      <alignment horizontal="left" vertical="top" wrapText="1"/>
      <protection locked="0"/>
    </xf>
    <xf numFmtId="0" fontId="5" fillId="0" borderId="1" xfId="0" quotePrefix="1" applyFont="1" applyBorder="1" applyAlignment="1" applyProtection="1">
      <alignment horizontal="left" vertical="top" wrapText="1"/>
      <protection locked="0"/>
    </xf>
    <xf numFmtId="0" fontId="5" fillId="0" borderId="12" xfId="0" quotePrefix="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c:v>
                </c:pt>
                <c:pt idx="1">
                  <c:v>0.33</c:v>
                </c:pt>
                <c:pt idx="2">
                  <c:v>0.09</c:v>
                </c:pt>
                <c:pt idx="3">
                  <c:v>0.18</c:v>
                </c:pt>
                <c:pt idx="4">
                  <c:v>0.12</c:v>
                </c:pt>
              </c:numCache>
            </c:numRef>
          </c:val>
        </c:ser>
        <c:dLbls>
          <c:showLegendKey val="0"/>
          <c:showVal val="0"/>
          <c:showCatName val="0"/>
          <c:showSerName val="0"/>
          <c:showPercent val="0"/>
          <c:showBubbleSize val="0"/>
        </c:dLbls>
        <c:gapWidth val="150"/>
        <c:axId val="-959173504"/>
        <c:axId val="-9591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959173504"/>
        <c:axId val="-959165888"/>
      </c:lineChart>
      <c:dateAx>
        <c:axId val="-959173504"/>
        <c:scaling>
          <c:orientation val="minMax"/>
        </c:scaling>
        <c:delete val="1"/>
        <c:axPos val="b"/>
        <c:numFmt formatCode="ge" sourceLinked="1"/>
        <c:majorTickMark val="none"/>
        <c:minorTickMark val="none"/>
        <c:tickLblPos val="none"/>
        <c:crossAx val="-959165888"/>
        <c:crosses val="autoZero"/>
        <c:auto val="1"/>
        <c:lblOffset val="100"/>
        <c:baseTimeUnit val="years"/>
      </c:dateAx>
      <c:valAx>
        <c:axId val="-9591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1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49.34</c:v>
                </c:pt>
                <c:pt idx="1">
                  <c:v>48.93</c:v>
                </c:pt>
                <c:pt idx="2">
                  <c:v>47.96</c:v>
                </c:pt>
                <c:pt idx="3">
                  <c:v>48.09</c:v>
                </c:pt>
                <c:pt idx="4">
                  <c:v>47.63</c:v>
                </c:pt>
              </c:numCache>
            </c:numRef>
          </c:val>
        </c:ser>
        <c:dLbls>
          <c:showLegendKey val="0"/>
          <c:showVal val="0"/>
          <c:showCatName val="0"/>
          <c:showSerName val="0"/>
          <c:showPercent val="0"/>
          <c:showBubbleSize val="0"/>
        </c:dLbls>
        <c:gapWidth val="150"/>
        <c:axId val="-820040208"/>
        <c:axId val="-82004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820040208"/>
        <c:axId val="-820048912"/>
      </c:lineChart>
      <c:dateAx>
        <c:axId val="-820040208"/>
        <c:scaling>
          <c:orientation val="minMax"/>
        </c:scaling>
        <c:delete val="1"/>
        <c:axPos val="b"/>
        <c:numFmt formatCode="ge" sourceLinked="1"/>
        <c:majorTickMark val="none"/>
        <c:minorTickMark val="none"/>
        <c:tickLblPos val="none"/>
        <c:crossAx val="-820048912"/>
        <c:crosses val="autoZero"/>
        <c:auto val="1"/>
        <c:lblOffset val="100"/>
        <c:baseTimeUnit val="years"/>
      </c:dateAx>
      <c:valAx>
        <c:axId val="-82004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04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80.540000000000006</c:v>
                </c:pt>
                <c:pt idx="1">
                  <c:v>80.709999999999994</c:v>
                </c:pt>
                <c:pt idx="2">
                  <c:v>80.599999999999994</c:v>
                </c:pt>
                <c:pt idx="3">
                  <c:v>80.08</c:v>
                </c:pt>
                <c:pt idx="4">
                  <c:v>80.55</c:v>
                </c:pt>
              </c:numCache>
            </c:numRef>
          </c:val>
        </c:ser>
        <c:dLbls>
          <c:showLegendKey val="0"/>
          <c:showVal val="0"/>
          <c:showCatName val="0"/>
          <c:showSerName val="0"/>
          <c:showPercent val="0"/>
          <c:showBubbleSize val="0"/>
        </c:dLbls>
        <c:gapWidth val="150"/>
        <c:axId val="-820046192"/>
        <c:axId val="-82005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820046192"/>
        <c:axId val="-820053808"/>
      </c:lineChart>
      <c:dateAx>
        <c:axId val="-820046192"/>
        <c:scaling>
          <c:orientation val="minMax"/>
        </c:scaling>
        <c:delete val="1"/>
        <c:axPos val="b"/>
        <c:numFmt formatCode="ge" sourceLinked="1"/>
        <c:majorTickMark val="none"/>
        <c:minorTickMark val="none"/>
        <c:tickLblPos val="none"/>
        <c:crossAx val="-820053808"/>
        <c:crosses val="autoZero"/>
        <c:auto val="1"/>
        <c:lblOffset val="100"/>
        <c:baseTimeUnit val="years"/>
      </c:dateAx>
      <c:valAx>
        <c:axId val="-82005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04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100.42</c:v>
                </c:pt>
                <c:pt idx="1">
                  <c:v>101.65</c:v>
                </c:pt>
                <c:pt idx="2">
                  <c:v>101.65</c:v>
                </c:pt>
                <c:pt idx="3">
                  <c:v>105.93</c:v>
                </c:pt>
                <c:pt idx="4">
                  <c:v>109.44</c:v>
                </c:pt>
              </c:numCache>
            </c:numRef>
          </c:val>
        </c:ser>
        <c:dLbls>
          <c:showLegendKey val="0"/>
          <c:showVal val="0"/>
          <c:showCatName val="0"/>
          <c:showSerName val="0"/>
          <c:showPercent val="0"/>
          <c:showBubbleSize val="0"/>
        </c:dLbls>
        <c:gapWidth val="150"/>
        <c:axId val="-1024582224"/>
        <c:axId val="-102458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024582224"/>
        <c:axId val="-1024584400"/>
      </c:lineChart>
      <c:dateAx>
        <c:axId val="-1024582224"/>
        <c:scaling>
          <c:orientation val="minMax"/>
        </c:scaling>
        <c:delete val="1"/>
        <c:axPos val="b"/>
        <c:numFmt formatCode="ge" sourceLinked="1"/>
        <c:majorTickMark val="none"/>
        <c:minorTickMark val="none"/>
        <c:tickLblPos val="none"/>
        <c:crossAx val="-1024584400"/>
        <c:crosses val="autoZero"/>
        <c:auto val="1"/>
        <c:lblOffset val="100"/>
        <c:baseTimeUnit val="years"/>
      </c:dateAx>
      <c:valAx>
        <c:axId val="-1024584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458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35.92</c:v>
                </c:pt>
                <c:pt idx="1">
                  <c:v>37.56</c:v>
                </c:pt>
                <c:pt idx="2">
                  <c:v>42.36</c:v>
                </c:pt>
                <c:pt idx="3">
                  <c:v>43.87</c:v>
                </c:pt>
                <c:pt idx="4">
                  <c:v>45.78</c:v>
                </c:pt>
              </c:numCache>
            </c:numRef>
          </c:val>
        </c:ser>
        <c:dLbls>
          <c:showLegendKey val="0"/>
          <c:showVal val="0"/>
          <c:showCatName val="0"/>
          <c:showSerName val="0"/>
          <c:showPercent val="0"/>
          <c:showBubbleSize val="0"/>
        </c:dLbls>
        <c:gapWidth val="150"/>
        <c:axId val="-820636896"/>
        <c:axId val="-8206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820636896"/>
        <c:axId val="-820639072"/>
      </c:lineChart>
      <c:dateAx>
        <c:axId val="-820636896"/>
        <c:scaling>
          <c:orientation val="minMax"/>
        </c:scaling>
        <c:delete val="1"/>
        <c:axPos val="b"/>
        <c:numFmt formatCode="ge" sourceLinked="1"/>
        <c:majorTickMark val="none"/>
        <c:minorTickMark val="none"/>
        <c:tickLblPos val="none"/>
        <c:crossAx val="-820639072"/>
        <c:crosses val="autoZero"/>
        <c:auto val="1"/>
        <c:lblOffset val="100"/>
        <c:baseTimeUnit val="years"/>
      </c:dateAx>
      <c:valAx>
        <c:axId val="-8206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6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11.37</c:v>
                </c:pt>
                <c:pt idx="1">
                  <c:v>16.239999999999998</c:v>
                </c:pt>
                <c:pt idx="2">
                  <c:v>16.23</c:v>
                </c:pt>
                <c:pt idx="3">
                  <c:v>16.72</c:v>
                </c:pt>
                <c:pt idx="4">
                  <c:v>17</c:v>
                </c:pt>
              </c:numCache>
            </c:numRef>
          </c:val>
        </c:ser>
        <c:dLbls>
          <c:showLegendKey val="0"/>
          <c:showVal val="0"/>
          <c:showCatName val="0"/>
          <c:showSerName val="0"/>
          <c:showPercent val="0"/>
          <c:showBubbleSize val="0"/>
        </c:dLbls>
        <c:gapWidth val="150"/>
        <c:axId val="-820639616"/>
        <c:axId val="-8206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820639616"/>
        <c:axId val="-820642880"/>
      </c:lineChart>
      <c:dateAx>
        <c:axId val="-820639616"/>
        <c:scaling>
          <c:orientation val="minMax"/>
        </c:scaling>
        <c:delete val="1"/>
        <c:axPos val="b"/>
        <c:numFmt formatCode="ge" sourceLinked="1"/>
        <c:majorTickMark val="none"/>
        <c:minorTickMark val="none"/>
        <c:tickLblPos val="none"/>
        <c:crossAx val="-820642880"/>
        <c:crosses val="autoZero"/>
        <c:auto val="1"/>
        <c:lblOffset val="100"/>
        <c:baseTimeUnit val="years"/>
      </c:dateAx>
      <c:valAx>
        <c:axId val="-8206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6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1.81</c:v>
                </c:pt>
                <c:pt idx="1">
                  <c:v>0.77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20641248"/>
        <c:axId val="-8206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820641248"/>
        <c:axId val="-820634720"/>
      </c:lineChart>
      <c:dateAx>
        <c:axId val="-820641248"/>
        <c:scaling>
          <c:orientation val="minMax"/>
        </c:scaling>
        <c:delete val="1"/>
        <c:axPos val="b"/>
        <c:numFmt formatCode="ge" sourceLinked="1"/>
        <c:majorTickMark val="none"/>
        <c:minorTickMark val="none"/>
        <c:tickLblPos val="none"/>
        <c:crossAx val="-820634720"/>
        <c:crosses val="autoZero"/>
        <c:auto val="1"/>
        <c:lblOffset val="100"/>
        <c:baseTimeUnit val="years"/>
      </c:dateAx>
      <c:valAx>
        <c:axId val="-82063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06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1703.05</c:v>
                </c:pt>
                <c:pt idx="1">
                  <c:v>1049.8599999999999</c:v>
                </c:pt>
                <c:pt idx="2">
                  <c:v>196.46</c:v>
                </c:pt>
                <c:pt idx="3">
                  <c:v>196.08</c:v>
                </c:pt>
                <c:pt idx="4">
                  <c:v>195.51</c:v>
                </c:pt>
              </c:numCache>
            </c:numRef>
          </c:val>
        </c:ser>
        <c:dLbls>
          <c:showLegendKey val="0"/>
          <c:showVal val="0"/>
          <c:showCatName val="0"/>
          <c:showSerName val="0"/>
          <c:showPercent val="0"/>
          <c:showBubbleSize val="0"/>
        </c:dLbls>
        <c:gapWidth val="150"/>
        <c:axId val="-820648320"/>
        <c:axId val="-8206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820648320"/>
        <c:axId val="-820642336"/>
      </c:lineChart>
      <c:dateAx>
        <c:axId val="-820648320"/>
        <c:scaling>
          <c:orientation val="minMax"/>
        </c:scaling>
        <c:delete val="1"/>
        <c:axPos val="b"/>
        <c:numFmt formatCode="ge" sourceLinked="1"/>
        <c:majorTickMark val="none"/>
        <c:minorTickMark val="none"/>
        <c:tickLblPos val="none"/>
        <c:crossAx val="-820642336"/>
        <c:crosses val="autoZero"/>
        <c:auto val="1"/>
        <c:lblOffset val="100"/>
        <c:baseTimeUnit val="years"/>
      </c:dateAx>
      <c:valAx>
        <c:axId val="-820642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06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754.08</c:v>
                </c:pt>
                <c:pt idx="1">
                  <c:v>732.53</c:v>
                </c:pt>
                <c:pt idx="2">
                  <c:v>712.63</c:v>
                </c:pt>
                <c:pt idx="3">
                  <c:v>691.09</c:v>
                </c:pt>
                <c:pt idx="4">
                  <c:v>656.88</c:v>
                </c:pt>
              </c:numCache>
            </c:numRef>
          </c:val>
        </c:ser>
        <c:dLbls>
          <c:showLegendKey val="0"/>
          <c:showVal val="0"/>
          <c:showCatName val="0"/>
          <c:showSerName val="0"/>
          <c:showPercent val="0"/>
          <c:showBubbleSize val="0"/>
        </c:dLbls>
        <c:gapWidth val="150"/>
        <c:axId val="-820647232"/>
        <c:axId val="-8206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820647232"/>
        <c:axId val="-820640704"/>
      </c:lineChart>
      <c:dateAx>
        <c:axId val="-820647232"/>
        <c:scaling>
          <c:orientation val="minMax"/>
        </c:scaling>
        <c:delete val="1"/>
        <c:axPos val="b"/>
        <c:numFmt formatCode="ge" sourceLinked="1"/>
        <c:majorTickMark val="none"/>
        <c:minorTickMark val="none"/>
        <c:tickLblPos val="none"/>
        <c:crossAx val="-820640704"/>
        <c:crosses val="autoZero"/>
        <c:auto val="1"/>
        <c:lblOffset val="100"/>
        <c:baseTimeUnit val="years"/>
      </c:dateAx>
      <c:valAx>
        <c:axId val="-82064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06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95.55</c:v>
                </c:pt>
                <c:pt idx="1">
                  <c:v>97.21</c:v>
                </c:pt>
                <c:pt idx="2">
                  <c:v>98.15</c:v>
                </c:pt>
                <c:pt idx="3">
                  <c:v>102.17</c:v>
                </c:pt>
                <c:pt idx="4">
                  <c:v>105.93</c:v>
                </c:pt>
              </c:numCache>
            </c:numRef>
          </c:val>
        </c:ser>
        <c:dLbls>
          <c:showLegendKey val="0"/>
          <c:showVal val="0"/>
          <c:showCatName val="0"/>
          <c:showSerName val="0"/>
          <c:showPercent val="0"/>
          <c:showBubbleSize val="0"/>
        </c:dLbls>
        <c:gapWidth val="150"/>
        <c:axId val="-820640160"/>
        <c:axId val="-82004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820640160"/>
        <c:axId val="-820048368"/>
      </c:lineChart>
      <c:dateAx>
        <c:axId val="-820640160"/>
        <c:scaling>
          <c:orientation val="minMax"/>
        </c:scaling>
        <c:delete val="1"/>
        <c:axPos val="b"/>
        <c:numFmt formatCode="ge" sourceLinked="1"/>
        <c:majorTickMark val="none"/>
        <c:minorTickMark val="none"/>
        <c:tickLblPos val="none"/>
        <c:crossAx val="-820048368"/>
        <c:crosses val="autoZero"/>
        <c:auto val="1"/>
        <c:lblOffset val="100"/>
        <c:baseTimeUnit val="years"/>
      </c:dateAx>
      <c:valAx>
        <c:axId val="-82004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6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130.01</c:v>
                </c:pt>
                <c:pt idx="1">
                  <c:v>127.68</c:v>
                </c:pt>
                <c:pt idx="2">
                  <c:v>126.27</c:v>
                </c:pt>
                <c:pt idx="3">
                  <c:v>121.18</c:v>
                </c:pt>
                <c:pt idx="4">
                  <c:v>116.67</c:v>
                </c:pt>
              </c:numCache>
            </c:numRef>
          </c:val>
        </c:ser>
        <c:dLbls>
          <c:showLegendKey val="0"/>
          <c:showVal val="0"/>
          <c:showCatName val="0"/>
          <c:showSerName val="0"/>
          <c:showPercent val="0"/>
          <c:showBubbleSize val="0"/>
        </c:dLbls>
        <c:gapWidth val="150"/>
        <c:axId val="-820047824"/>
        <c:axId val="-82005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820047824"/>
        <c:axId val="-820055440"/>
      </c:lineChart>
      <c:dateAx>
        <c:axId val="-820047824"/>
        <c:scaling>
          <c:orientation val="minMax"/>
        </c:scaling>
        <c:delete val="1"/>
        <c:axPos val="b"/>
        <c:numFmt formatCode="ge" sourceLinked="1"/>
        <c:majorTickMark val="none"/>
        <c:minorTickMark val="none"/>
        <c:tickLblPos val="none"/>
        <c:crossAx val="-820055440"/>
        <c:crosses val="autoZero"/>
        <c:auto val="1"/>
        <c:lblOffset val="100"/>
        <c:baseTimeUnit val="years"/>
      </c:dateAx>
      <c:valAx>
        <c:axId val="-82005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04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徳島県　阿南市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74951</v>
      </c>
      <c r="AM8" s="61"/>
      <c r="AN8" s="61"/>
      <c r="AO8" s="61"/>
      <c r="AP8" s="61"/>
      <c r="AQ8" s="61"/>
      <c r="AR8" s="61"/>
      <c r="AS8" s="61"/>
      <c r="AT8" s="51">
        <f>データ!$S$6</f>
        <v>279.25</v>
      </c>
      <c r="AU8" s="52"/>
      <c r="AV8" s="52"/>
      <c r="AW8" s="52"/>
      <c r="AX8" s="52"/>
      <c r="AY8" s="52"/>
      <c r="AZ8" s="52"/>
      <c r="BA8" s="52"/>
      <c r="BB8" s="53">
        <f>データ!$T$6</f>
        <v>268.39999999999998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50.24</v>
      </c>
      <c r="J10" s="52"/>
      <c r="K10" s="52"/>
      <c r="L10" s="52"/>
      <c r="M10" s="52"/>
      <c r="N10" s="52"/>
      <c r="O10" s="64"/>
      <c r="P10" s="53">
        <f>データ!$P$6</f>
        <v>97.38</v>
      </c>
      <c r="Q10" s="53"/>
      <c r="R10" s="53"/>
      <c r="S10" s="53"/>
      <c r="T10" s="53"/>
      <c r="U10" s="53"/>
      <c r="V10" s="53"/>
      <c r="W10" s="61">
        <f>データ!$Q$6</f>
        <v>1986</v>
      </c>
      <c r="X10" s="61"/>
      <c r="Y10" s="61"/>
      <c r="Z10" s="61"/>
      <c r="AA10" s="61"/>
      <c r="AB10" s="61"/>
      <c r="AC10" s="61"/>
      <c r="AD10" s="2"/>
      <c r="AE10" s="2"/>
      <c r="AF10" s="2"/>
      <c r="AG10" s="2"/>
      <c r="AH10" s="5"/>
      <c r="AI10" s="5"/>
      <c r="AJ10" s="5"/>
      <c r="AK10" s="5"/>
      <c r="AL10" s="61">
        <f>データ!$U$6</f>
        <v>72511</v>
      </c>
      <c r="AM10" s="61"/>
      <c r="AN10" s="61"/>
      <c r="AO10" s="61"/>
      <c r="AP10" s="61"/>
      <c r="AQ10" s="61"/>
      <c r="AR10" s="61"/>
      <c r="AS10" s="61"/>
      <c r="AT10" s="51">
        <f>データ!$V$6</f>
        <v>114.15</v>
      </c>
      <c r="AU10" s="52"/>
      <c r="AV10" s="52"/>
      <c r="AW10" s="52"/>
      <c r="AX10" s="52"/>
      <c r="AY10" s="52"/>
      <c r="AZ10" s="52"/>
      <c r="BA10" s="52"/>
      <c r="BB10" s="53">
        <f>データ!$W$6</f>
        <v>635.23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7" t="s">
        <v>26</v>
      </c>
      <c r="D34" s="87"/>
      <c r="E34" s="87"/>
      <c r="F34" s="87"/>
      <c r="G34" s="87"/>
      <c r="H34" s="87"/>
      <c r="I34" s="87"/>
      <c r="J34" s="87"/>
      <c r="K34" s="87"/>
      <c r="L34" s="87"/>
      <c r="M34" s="87"/>
      <c r="N34" s="87"/>
      <c r="O34" s="87"/>
      <c r="P34" s="87"/>
      <c r="Q34" s="20"/>
      <c r="R34" s="87" t="s">
        <v>27</v>
      </c>
      <c r="S34" s="87"/>
      <c r="T34" s="87"/>
      <c r="U34" s="87"/>
      <c r="V34" s="87"/>
      <c r="W34" s="87"/>
      <c r="X34" s="87"/>
      <c r="Y34" s="87"/>
      <c r="Z34" s="87"/>
      <c r="AA34" s="87"/>
      <c r="AB34" s="87"/>
      <c r="AC34" s="87"/>
      <c r="AD34" s="87"/>
      <c r="AE34" s="87"/>
      <c r="AF34" s="20"/>
      <c r="AG34" s="87" t="s">
        <v>28</v>
      </c>
      <c r="AH34" s="87"/>
      <c r="AI34" s="87"/>
      <c r="AJ34" s="87"/>
      <c r="AK34" s="87"/>
      <c r="AL34" s="87"/>
      <c r="AM34" s="87"/>
      <c r="AN34" s="87"/>
      <c r="AO34" s="87"/>
      <c r="AP34" s="87"/>
      <c r="AQ34" s="87"/>
      <c r="AR34" s="87"/>
      <c r="AS34" s="87"/>
      <c r="AT34" s="87"/>
      <c r="AU34" s="20"/>
      <c r="AV34" s="87" t="s">
        <v>29</v>
      </c>
      <c r="AW34" s="87"/>
      <c r="AX34" s="87"/>
      <c r="AY34" s="87"/>
      <c r="AZ34" s="87"/>
      <c r="BA34" s="87"/>
      <c r="BB34" s="87"/>
      <c r="BC34" s="87"/>
      <c r="BD34" s="87"/>
      <c r="BE34" s="87"/>
      <c r="BF34" s="87"/>
      <c r="BG34" s="87"/>
      <c r="BH34" s="87"/>
      <c r="BI34" s="87"/>
      <c r="BJ34" s="19"/>
      <c r="BK34" s="2"/>
      <c r="BL34" s="81"/>
      <c r="BM34" s="82"/>
      <c r="BN34" s="82"/>
      <c r="BO34" s="82"/>
      <c r="BP34" s="82"/>
      <c r="BQ34" s="82"/>
      <c r="BR34" s="82"/>
      <c r="BS34" s="82"/>
      <c r="BT34" s="82"/>
      <c r="BU34" s="82"/>
      <c r="BV34" s="82"/>
      <c r="BW34" s="82"/>
      <c r="BX34" s="82"/>
      <c r="BY34" s="82"/>
      <c r="BZ34" s="83"/>
    </row>
    <row r="35" spans="1:78" ht="13.5" customHeight="1">
      <c r="A35" s="2"/>
      <c r="B35" s="18"/>
      <c r="C35" s="87"/>
      <c r="D35" s="87"/>
      <c r="E35" s="87"/>
      <c r="F35" s="87"/>
      <c r="G35" s="87"/>
      <c r="H35" s="87"/>
      <c r="I35" s="87"/>
      <c r="J35" s="87"/>
      <c r="K35" s="87"/>
      <c r="L35" s="87"/>
      <c r="M35" s="87"/>
      <c r="N35" s="87"/>
      <c r="O35" s="87"/>
      <c r="P35" s="87"/>
      <c r="Q35" s="20"/>
      <c r="R35" s="87"/>
      <c r="S35" s="87"/>
      <c r="T35" s="87"/>
      <c r="U35" s="87"/>
      <c r="V35" s="87"/>
      <c r="W35" s="87"/>
      <c r="X35" s="87"/>
      <c r="Y35" s="87"/>
      <c r="Z35" s="87"/>
      <c r="AA35" s="87"/>
      <c r="AB35" s="87"/>
      <c r="AC35" s="87"/>
      <c r="AD35" s="87"/>
      <c r="AE35" s="87"/>
      <c r="AF35" s="20"/>
      <c r="AG35" s="87"/>
      <c r="AH35" s="87"/>
      <c r="AI35" s="87"/>
      <c r="AJ35" s="87"/>
      <c r="AK35" s="87"/>
      <c r="AL35" s="87"/>
      <c r="AM35" s="87"/>
      <c r="AN35" s="87"/>
      <c r="AO35" s="87"/>
      <c r="AP35" s="87"/>
      <c r="AQ35" s="87"/>
      <c r="AR35" s="87"/>
      <c r="AS35" s="87"/>
      <c r="AT35" s="87"/>
      <c r="AU35" s="20"/>
      <c r="AV35" s="87"/>
      <c r="AW35" s="87"/>
      <c r="AX35" s="87"/>
      <c r="AY35" s="87"/>
      <c r="AZ35" s="87"/>
      <c r="BA35" s="87"/>
      <c r="BB35" s="87"/>
      <c r="BC35" s="87"/>
      <c r="BD35" s="87"/>
      <c r="BE35" s="87"/>
      <c r="BF35" s="87"/>
      <c r="BG35" s="87"/>
      <c r="BH35" s="87"/>
      <c r="BI35" s="87"/>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5"/>
      <c r="BN44" s="85"/>
      <c r="BO44" s="85"/>
      <c r="BP44" s="85"/>
      <c r="BQ44" s="85"/>
      <c r="BR44" s="85"/>
      <c r="BS44" s="85"/>
      <c r="BT44" s="85"/>
      <c r="BU44" s="85"/>
      <c r="BV44" s="85"/>
      <c r="BW44" s="85"/>
      <c r="BX44" s="85"/>
      <c r="BY44" s="85"/>
      <c r="BZ44" s="86"/>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8"/>
      <c r="BN47" s="88"/>
      <c r="BO47" s="88"/>
      <c r="BP47" s="88"/>
      <c r="BQ47" s="88"/>
      <c r="BR47" s="88"/>
      <c r="BS47" s="88"/>
      <c r="BT47" s="88"/>
      <c r="BU47" s="88"/>
      <c r="BV47" s="88"/>
      <c r="BW47" s="88"/>
      <c r="BX47" s="88"/>
      <c r="BY47" s="88"/>
      <c r="BZ47" s="8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0"/>
      <c r="BM48" s="88"/>
      <c r="BN48" s="88"/>
      <c r="BO48" s="88"/>
      <c r="BP48" s="88"/>
      <c r="BQ48" s="88"/>
      <c r="BR48" s="88"/>
      <c r="BS48" s="88"/>
      <c r="BT48" s="88"/>
      <c r="BU48" s="88"/>
      <c r="BV48" s="88"/>
      <c r="BW48" s="88"/>
      <c r="BX48" s="88"/>
      <c r="BY48" s="88"/>
      <c r="BZ48" s="8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0"/>
      <c r="BM49" s="88"/>
      <c r="BN49" s="88"/>
      <c r="BO49" s="88"/>
      <c r="BP49" s="88"/>
      <c r="BQ49" s="88"/>
      <c r="BR49" s="88"/>
      <c r="BS49" s="88"/>
      <c r="BT49" s="88"/>
      <c r="BU49" s="88"/>
      <c r="BV49" s="88"/>
      <c r="BW49" s="88"/>
      <c r="BX49" s="88"/>
      <c r="BY49" s="88"/>
      <c r="BZ49" s="8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0"/>
      <c r="BM50" s="88"/>
      <c r="BN50" s="88"/>
      <c r="BO50" s="88"/>
      <c r="BP50" s="88"/>
      <c r="BQ50" s="88"/>
      <c r="BR50" s="88"/>
      <c r="BS50" s="88"/>
      <c r="BT50" s="88"/>
      <c r="BU50" s="88"/>
      <c r="BV50" s="88"/>
      <c r="BW50" s="88"/>
      <c r="BX50" s="88"/>
      <c r="BY50" s="88"/>
      <c r="BZ50" s="8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0"/>
      <c r="BM51" s="88"/>
      <c r="BN51" s="88"/>
      <c r="BO51" s="88"/>
      <c r="BP51" s="88"/>
      <c r="BQ51" s="88"/>
      <c r="BR51" s="88"/>
      <c r="BS51" s="88"/>
      <c r="BT51" s="88"/>
      <c r="BU51" s="88"/>
      <c r="BV51" s="88"/>
      <c r="BW51" s="88"/>
      <c r="BX51" s="88"/>
      <c r="BY51" s="88"/>
      <c r="BZ51" s="8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0"/>
      <c r="BM52" s="88"/>
      <c r="BN52" s="88"/>
      <c r="BO52" s="88"/>
      <c r="BP52" s="88"/>
      <c r="BQ52" s="88"/>
      <c r="BR52" s="88"/>
      <c r="BS52" s="88"/>
      <c r="BT52" s="88"/>
      <c r="BU52" s="88"/>
      <c r="BV52" s="88"/>
      <c r="BW52" s="88"/>
      <c r="BX52" s="88"/>
      <c r="BY52" s="88"/>
      <c r="BZ52" s="8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0"/>
      <c r="BM53" s="88"/>
      <c r="BN53" s="88"/>
      <c r="BO53" s="88"/>
      <c r="BP53" s="88"/>
      <c r="BQ53" s="88"/>
      <c r="BR53" s="88"/>
      <c r="BS53" s="88"/>
      <c r="BT53" s="88"/>
      <c r="BU53" s="88"/>
      <c r="BV53" s="88"/>
      <c r="BW53" s="88"/>
      <c r="BX53" s="88"/>
      <c r="BY53" s="88"/>
      <c r="BZ53" s="8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0"/>
      <c r="BM54" s="88"/>
      <c r="BN54" s="88"/>
      <c r="BO54" s="88"/>
      <c r="BP54" s="88"/>
      <c r="BQ54" s="88"/>
      <c r="BR54" s="88"/>
      <c r="BS54" s="88"/>
      <c r="BT54" s="88"/>
      <c r="BU54" s="88"/>
      <c r="BV54" s="88"/>
      <c r="BW54" s="88"/>
      <c r="BX54" s="88"/>
      <c r="BY54" s="88"/>
      <c r="BZ54" s="8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0"/>
      <c r="BM55" s="88"/>
      <c r="BN55" s="88"/>
      <c r="BO55" s="88"/>
      <c r="BP55" s="88"/>
      <c r="BQ55" s="88"/>
      <c r="BR55" s="88"/>
      <c r="BS55" s="88"/>
      <c r="BT55" s="88"/>
      <c r="BU55" s="88"/>
      <c r="BV55" s="88"/>
      <c r="BW55" s="88"/>
      <c r="BX55" s="88"/>
      <c r="BY55" s="88"/>
      <c r="BZ55" s="89"/>
    </row>
    <row r="56" spans="1:78" ht="13.5" customHeight="1">
      <c r="A56" s="2"/>
      <c r="B56" s="18"/>
      <c r="C56" s="87" t="s">
        <v>31</v>
      </c>
      <c r="D56" s="87"/>
      <c r="E56" s="87"/>
      <c r="F56" s="87"/>
      <c r="G56" s="87"/>
      <c r="H56" s="87"/>
      <c r="I56" s="87"/>
      <c r="J56" s="87"/>
      <c r="K56" s="87"/>
      <c r="L56" s="87"/>
      <c r="M56" s="87"/>
      <c r="N56" s="87"/>
      <c r="O56" s="87"/>
      <c r="P56" s="87"/>
      <c r="Q56" s="20"/>
      <c r="R56" s="87" t="s">
        <v>32</v>
      </c>
      <c r="S56" s="87"/>
      <c r="T56" s="87"/>
      <c r="U56" s="87"/>
      <c r="V56" s="87"/>
      <c r="W56" s="87"/>
      <c r="X56" s="87"/>
      <c r="Y56" s="87"/>
      <c r="Z56" s="87"/>
      <c r="AA56" s="87"/>
      <c r="AB56" s="87"/>
      <c r="AC56" s="87"/>
      <c r="AD56" s="87"/>
      <c r="AE56" s="87"/>
      <c r="AF56" s="20"/>
      <c r="AG56" s="87" t="s">
        <v>33</v>
      </c>
      <c r="AH56" s="87"/>
      <c r="AI56" s="87"/>
      <c r="AJ56" s="87"/>
      <c r="AK56" s="87"/>
      <c r="AL56" s="87"/>
      <c r="AM56" s="87"/>
      <c r="AN56" s="87"/>
      <c r="AO56" s="87"/>
      <c r="AP56" s="87"/>
      <c r="AQ56" s="87"/>
      <c r="AR56" s="87"/>
      <c r="AS56" s="87"/>
      <c r="AT56" s="87"/>
      <c r="AU56" s="20"/>
      <c r="AV56" s="87" t="s">
        <v>34</v>
      </c>
      <c r="AW56" s="87"/>
      <c r="AX56" s="87"/>
      <c r="AY56" s="87"/>
      <c r="AZ56" s="87"/>
      <c r="BA56" s="87"/>
      <c r="BB56" s="87"/>
      <c r="BC56" s="87"/>
      <c r="BD56" s="87"/>
      <c r="BE56" s="87"/>
      <c r="BF56" s="87"/>
      <c r="BG56" s="87"/>
      <c r="BH56" s="87"/>
      <c r="BI56" s="87"/>
      <c r="BJ56" s="19"/>
      <c r="BK56" s="2"/>
      <c r="BL56" s="90"/>
      <c r="BM56" s="88"/>
      <c r="BN56" s="88"/>
      <c r="BO56" s="88"/>
      <c r="BP56" s="88"/>
      <c r="BQ56" s="88"/>
      <c r="BR56" s="88"/>
      <c r="BS56" s="88"/>
      <c r="BT56" s="88"/>
      <c r="BU56" s="88"/>
      <c r="BV56" s="88"/>
      <c r="BW56" s="88"/>
      <c r="BX56" s="88"/>
      <c r="BY56" s="88"/>
      <c r="BZ56" s="89"/>
    </row>
    <row r="57" spans="1:78" ht="13.5" customHeight="1">
      <c r="A57" s="2"/>
      <c r="B57" s="18"/>
      <c r="C57" s="87"/>
      <c r="D57" s="87"/>
      <c r="E57" s="87"/>
      <c r="F57" s="87"/>
      <c r="G57" s="87"/>
      <c r="H57" s="87"/>
      <c r="I57" s="87"/>
      <c r="J57" s="87"/>
      <c r="K57" s="87"/>
      <c r="L57" s="87"/>
      <c r="M57" s="87"/>
      <c r="N57" s="87"/>
      <c r="O57" s="87"/>
      <c r="P57" s="87"/>
      <c r="Q57" s="20"/>
      <c r="R57" s="87"/>
      <c r="S57" s="87"/>
      <c r="T57" s="87"/>
      <c r="U57" s="87"/>
      <c r="V57" s="87"/>
      <c r="W57" s="87"/>
      <c r="X57" s="87"/>
      <c r="Y57" s="87"/>
      <c r="Z57" s="87"/>
      <c r="AA57" s="87"/>
      <c r="AB57" s="87"/>
      <c r="AC57" s="87"/>
      <c r="AD57" s="87"/>
      <c r="AE57" s="87"/>
      <c r="AF57" s="20"/>
      <c r="AG57" s="87"/>
      <c r="AH57" s="87"/>
      <c r="AI57" s="87"/>
      <c r="AJ57" s="87"/>
      <c r="AK57" s="87"/>
      <c r="AL57" s="87"/>
      <c r="AM57" s="87"/>
      <c r="AN57" s="87"/>
      <c r="AO57" s="87"/>
      <c r="AP57" s="87"/>
      <c r="AQ57" s="87"/>
      <c r="AR57" s="87"/>
      <c r="AS57" s="87"/>
      <c r="AT57" s="87"/>
      <c r="AU57" s="20"/>
      <c r="AV57" s="87"/>
      <c r="AW57" s="87"/>
      <c r="AX57" s="87"/>
      <c r="AY57" s="87"/>
      <c r="AZ57" s="87"/>
      <c r="BA57" s="87"/>
      <c r="BB57" s="87"/>
      <c r="BC57" s="87"/>
      <c r="BD57" s="87"/>
      <c r="BE57" s="87"/>
      <c r="BF57" s="87"/>
      <c r="BG57" s="87"/>
      <c r="BH57" s="87"/>
      <c r="BI57" s="87"/>
      <c r="BJ57" s="19"/>
      <c r="BK57" s="2"/>
      <c r="BL57" s="90"/>
      <c r="BM57" s="88"/>
      <c r="BN57" s="88"/>
      <c r="BO57" s="88"/>
      <c r="BP57" s="88"/>
      <c r="BQ57" s="88"/>
      <c r="BR57" s="88"/>
      <c r="BS57" s="88"/>
      <c r="BT57" s="88"/>
      <c r="BU57" s="88"/>
      <c r="BV57" s="88"/>
      <c r="BW57" s="88"/>
      <c r="BX57" s="88"/>
      <c r="BY57" s="88"/>
      <c r="BZ57" s="8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0"/>
      <c r="BM58" s="88"/>
      <c r="BN58" s="88"/>
      <c r="BO58" s="88"/>
      <c r="BP58" s="88"/>
      <c r="BQ58" s="88"/>
      <c r="BR58" s="88"/>
      <c r="BS58" s="88"/>
      <c r="BT58" s="88"/>
      <c r="BU58" s="88"/>
      <c r="BV58" s="88"/>
      <c r="BW58" s="88"/>
      <c r="BX58" s="88"/>
      <c r="BY58" s="88"/>
      <c r="BZ58" s="8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88"/>
      <c r="BN59" s="88"/>
      <c r="BO59" s="88"/>
      <c r="BP59" s="88"/>
      <c r="BQ59" s="88"/>
      <c r="BR59" s="88"/>
      <c r="BS59" s="88"/>
      <c r="BT59" s="88"/>
      <c r="BU59" s="88"/>
      <c r="BV59" s="88"/>
      <c r="BW59" s="88"/>
      <c r="BX59" s="88"/>
      <c r="BY59" s="88"/>
      <c r="BZ59" s="89"/>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0"/>
      <c r="BM60" s="88"/>
      <c r="BN60" s="88"/>
      <c r="BO60" s="88"/>
      <c r="BP60" s="88"/>
      <c r="BQ60" s="88"/>
      <c r="BR60" s="88"/>
      <c r="BS60" s="88"/>
      <c r="BT60" s="88"/>
      <c r="BU60" s="88"/>
      <c r="BV60" s="88"/>
      <c r="BW60" s="88"/>
      <c r="BX60" s="88"/>
      <c r="BY60" s="88"/>
      <c r="BZ60" s="8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0"/>
      <c r="BM61" s="88"/>
      <c r="BN61" s="88"/>
      <c r="BO61" s="88"/>
      <c r="BP61" s="88"/>
      <c r="BQ61" s="88"/>
      <c r="BR61" s="88"/>
      <c r="BS61" s="88"/>
      <c r="BT61" s="88"/>
      <c r="BU61" s="88"/>
      <c r="BV61" s="88"/>
      <c r="BW61" s="88"/>
      <c r="BX61" s="88"/>
      <c r="BY61" s="88"/>
      <c r="BZ61" s="8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0"/>
      <c r="BM62" s="88"/>
      <c r="BN62" s="88"/>
      <c r="BO62" s="88"/>
      <c r="BP62" s="88"/>
      <c r="BQ62" s="88"/>
      <c r="BR62" s="88"/>
      <c r="BS62" s="88"/>
      <c r="BT62" s="88"/>
      <c r="BU62" s="88"/>
      <c r="BV62" s="88"/>
      <c r="BW62" s="88"/>
      <c r="BX62" s="88"/>
      <c r="BY62" s="88"/>
      <c r="BZ62" s="8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0"/>
      <c r="BM63" s="88"/>
      <c r="BN63" s="88"/>
      <c r="BO63" s="88"/>
      <c r="BP63" s="88"/>
      <c r="BQ63" s="88"/>
      <c r="BR63" s="88"/>
      <c r="BS63" s="88"/>
      <c r="BT63" s="88"/>
      <c r="BU63" s="88"/>
      <c r="BV63" s="88"/>
      <c r="BW63" s="88"/>
      <c r="BX63" s="88"/>
      <c r="BY63" s="88"/>
      <c r="BZ63" s="8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8"/>
      <c r="BN66" s="88"/>
      <c r="BO66" s="88"/>
      <c r="BP66" s="88"/>
      <c r="BQ66" s="88"/>
      <c r="BR66" s="88"/>
      <c r="BS66" s="88"/>
      <c r="BT66" s="88"/>
      <c r="BU66" s="88"/>
      <c r="BV66" s="88"/>
      <c r="BW66" s="88"/>
      <c r="BX66" s="88"/>
      <c r="BY66" s="88"/>
      <c r="BZ66" s="89"/>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0"/>
      <c r="BM67" s="88"/>
      <c r="BN67" s="88"/>
      <c r="BO67" s="88"/>
      <c r="BP67" s="88"/>
      <c r="BQ67" s="88"/>
      <c r="BR67" s="88"/>
      <c r="BS67" s="88"/>
      <c r="BT67" s="88"/>
      <c r="BU67" s="88"/>
      <c r="BV67" s="88"/>
      <c r="BW67" s="88"/>
      <c r="BX67" s="88"/>
      <c r="BY67" s="88"/>
      <c r="BZ67" s="89"/>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0"/>
      <c r="BM68" s="88"/>
      <c r="BN68" s="88"/>
      <c r="BO68" s="88"/>
      <c r="BP68" s="88"/>
      <c r="BQ68" s="88"/>
      <c r="BR68" s="88"/>
      <c r="BS68" s="88"/>
      <c r="BT68" s="88"/>
      <c r="BU68" s="88"/>
      <c r="BV68" s="88"/>
      <c r="BW68" s="88"/>
      <c r="BX68" s="88"/>
      <c r="BY68" s="88"/>
      <c r="BZ68" s="89"/>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0"/>
      <c r="BM69" s="88"/>
      <c r="BN69" s="88"/>
      <c r="BO69" s="88"/>
      <c r="BP69" s="88"/>
      <c r="BQ69" s="88"/>
      <c r="BR69" s="88"/>
      <c r="BS69" s="88"/>
      <c r="BT69" s="88"/>
      <c r="BU69" s="88"/>
      <c r="BV69" s="88"/>
      <c r="BW69" s="88"/>
      <c r="BX69" s="88"/>
      <c r="BY69" s="88"/>
      <c r="BZ69" s="89"/>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0"/>
      <c r="BM70" s="88"/>
      <c r="BN70" s="88"/>
      <c r="BO70" s="88"/>
      <c r="BP70" s="88"/>
      <c r="BQ70" s="88"/>
      <c r="BR70" s="88"/>
      <c r="BS70" s="88"/>
      <c r="BT70" s="88"/>
      <c r="BU70" s="88"/>
      <c r="BV70" s="88"/>
      <c r="BW70" s="88"/>
      <c r="BX70" s="88"/>
      <c r="BY70" s="88"/>
      <c r="BZ70" s="89"/>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0"/>
      <c r="BM71" s="88"/>
      <c r="BN71" s="88"/>
      <c r="BO71" s="88"/>
      <c r="BP71" s="88"/>
      <c r="BQ71" s="88"/>
      <c r="BR71" s="88"/>
      <c r="BS71" s="88"/>
      <c r="BT71" s="88"/>
      <c r="BU71" s="88"/>
      <c r="BV71" s="88"/>
      <c r="BW71" s="88"/>
      <c r="BX71" s="88"/>
      <c r="BY71" s="88"/>
      <c r="BZ71" s="89"/>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0"/>
      <c r="BM72" s="88"/>
      <c r="BN72" s="88"/>
      <c r="BO72" s="88"/>
      <c r="BP72" s="88"/>
      <c r="BQ72" s="88"/>
      <c r="BR72" s="88"/>
      <c r="BS72" s="88"/>
      <c r="BT72" s="88"/>
      <c r="BU72" s="88"/>
      <c r="BV72" s="88"/>
      <c r="BW72" s="88"/>
      <c r="BX72" s="88"/>
      <c r="BY72" s="88"/>
      <c r="BZ72" s="89"/>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0"/>
      <c r="BM73" s="88"/>
      <c r="BN73" s="88"/>
      <c r="BO73" s="88"/>
      <c r="BP73" s="88"/>
      <c r="BQ73" s="88"/>
      <c r="BR73" s="88"/>
      <c r="BS73" s="88"/>
      <c r="BT73" s="88"/>
      <c r="BU73" s="88"/>
      <c r="BV73" s="88"/>
      <c r="BW73" s="88"/>
      <c r="BX73" s="88"/>
      <c r="BY73" s="88"/>
      <c r="BZ73" s="89"/>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0"/>
      <c r="BM74" s="88"/>
      <c r="BN74" s="88"/>
      <c r="BO74" s="88"/>
      <c r="BP74" s="88"/>
      <c r="BQ74" s="88"/>
      <c r="BR74" s="88"/>
      <c r="BS74" s="88"/>
      <c r="BT74" s="88"/>
      <c r="BU74" s="88"/>
      <c r="BV74" s="88"/>
      <c r="BW74" s="88"/>
      <c r="BX74" s="88"/>
      <c r="BY74" s="88"/>
      <c r="BZ74" s="89"/>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0"/>
      <c r="BM75" s="88"/>
      <c r="BN75" s="88"/>
      <c r="BO75" s="88"/>
      <c r="BP75" s="88"/>
      <c r="BQ75" s="88"/>
      <c r="BR75" s="88"/>
      <c r="BS75" s="88"/>
      <c r="BT75" s="88"/>
      <c r="BU75" s="88"/>
      <c r="BV75" s="88"/>
      <c r="BW75" s="88"/>
      <c r="BX75" s="88"/>
      <c r="BY75" s="88"/>
      <c r="BZ75" s="89"/>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0"/>
      <c r="BM76" s="88"/>
      <c r="BN76" s="88"/>
      <c r="BO76" s="88"/>
      <c r="BP76" s="88"/>
      <c r="BQ76" s="88"/>
      <c r="BR76" s="88"/>
      <c r="BS76" s="88"/>
      <c r="BT76" s="88"/>
      <c r="BU76" s="88"/>
      <c r="BV76" s="88"/>
      <c r="BW76" s="88"/>
      <c r="BX76" s="88"/>
      <c r="BY76" s="88"/>
      <c r="BZ76" s="89"/>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0"/>
      <c r="BM77" s="88"/>
      <c r="BN77" s="88"/>
      <c r="BO77" s="88"/>
      <c r="BP77" s="88"/>
      <c r="BQ77" s="88"/>
      <c r="BR77" s="88"/>
      <c r="BS77" s="88"/>
      <c r="BT77" s="88"/>
      <c r="BU77" s="88"/>
      <c r="BV77" s="88"/>
      <c r="BW77" s="88"/>
      <c r="BX77" s="88"/>
      <c r="BY77" s="88"/>
      <c r="BZ77" s="89"/>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0"/>
      <c r="BM78" s="88"/>
      <c r="BN78" s="88"/>
      <c r="BO78" s="88"/>
      <c r="BP78" s="88"/>
      <c r="BQ78" s="88"/>
      <c r="BR78" s="88"/>
      <c r="BS78" s="88"/>
      <c r="BT78" s="88"/>
      <c r="BU78" s="88"/>
      <c r="BV78" s="88"/>
      <c r="BW78" s="88"/>
      <c r="BX78" s="88"/>
      <c r="BY78" s="88"/>
      <c r="BZ78" s="89"/>
    </row>
    <row r="79" spans="1:78" ht="13.5" customHeight="1">
      <c r="A79" s="2"/>
      <c r="B79" s="18"/>
      <c r="C79" s="87" t="s">
        <v>37</v>
      </c>
      <c r="D79" s="87"/>
      <c r="E79" s="87"/>
      <c r="F79" s="87"/>
      <c r="G79" s="87"/>
      <c r="H79" s="87"/>
      <c r="I79" s="87"/>
      <c r="J79" s="87"/>
      <c r="K79" s="87"/>
      <c r="L79" s="87"/>
      <c r="M79" s="87"/>
      <c r="N79" s="87"/>
      <c r="O79" s="87"/>
      <c r="P79" s="87"/>
      <c r="Q79" s="87"/>
      <c r="R79" s="87"/>
      <c r="S79" s="87"/>
      <c r="T79" s="87"/>
      <c r="U79" s="20"/>
      <c r="V79" s="20"/>
      <c r="W79" s="87" t="s">
        <v>38</v>
      </c>
      <c r="X79" s="87"/>
      <c r="Y79" s="87"/>
      <c r="Z79" s="87"/>
      <c r="AA79" s="87"/>
      <c r="AB79" s="87"/>
      <c r="AC79" s="87"/>
      <c r="AD79" s="87"/>
      <c r="AE79" s="87"/>
      <c r="AF79" s="87"/>
      <c r="AG79" s="87"/>
      <c r="AH79" s="87"/>
      <c r="AI79" s="87"/>
      <c r="AJ79" s="87"/>
      <c r="AK79" s="87"/>
      <c r="AL79" s="87"/>
      <c r="AM79" s="87"/>
      <c r="AN79" s="87"/>
      <c r="AO79" s="20"/>
      <c r="AP79" s="20"/>
      <c r="AQ79" s="87" t="s">
        <v>39</v>
      </c>
      <c r="AR79" s="87"/>
      <c r="AS79" s="87"/>
      <c r="AT79" s="87"/>
      <c r="AU79" s="87"/>
      <c r="AV79" s="87"/>
      <c r="AW79" s="87"/>
      <c r="AX79" s="87"/>
      <c r="AY79" s="87"/>
      <c r="AZ79" s="87"/>
      <c r="BA79" s="87"/>
      <c r="BB79" s="87"/>
      <c r="BC79" s="87"/>
      <c r="BD79" s="87"/>
      <c r="BE79" s="87"/>
      <c r="BF79" s="87"/>
      <c r="BG79" s="87"/>
      <c r="BH79" s="87"/>
      <c r="BI79" s="5"/>
      <c r="BJ79" s="19"/>
      <c r="BK79" s="2"/>
      <c r="BL79" s="90"/>
      <c r="BM79" s="88"/>
      <c r="BN79" s="88"/>
      <c r="BO79" s="88"/>
      <c r="BP79" s="88"/>
      <c r="BQ79" s="88"/>
      <c r="BR79" s="88"/>
      <c r="BS79" s="88"/>
      <c r="BT79" s="88"/>
      <c r="BU79" s="88"/>
      <c r="BV79" s="88"/>
      <c r="BW79" s="88"/>
      <c r="BX79" s="88"/>
      <c r="BY79" s="88"/>
      <c r="BZ79" s="89"/>
    </row>
    <row r="80" spans="1:78" ht="13.5" customHeight="1">
      <c r="A80" s="2"/>
      <c r="B80" s="18"/>
      <c r="C80" s="87"/>
      <c r="D80" s="87"/>
      <c r="E80" s="87"/>
      <c r="F80" s="87"/>
      <c r="G80" s="87"/>
      <c r="H80" s="87"/>
      <c r="I80" s="87"/>
      <c r="J80" s="87"/>
      <c r="K80" s="87"/>
      <c r="L80" s="87"/>
      <c r="M80" s="87"/>
      <c r="N80" s="87"/>
      <c r="O80" s="87"/>
      <c r="P80" s="87"/>
      <c r="Q80" s="87"/>
      <c r="R80" s="87"/>
      <c r="S80" s="87"/>
      <c r="T80" s="87"/>
      <c r="U80" s="20"/>
      <c r="V80" s="20"/>
      <c r="W80" s="87"/>
      <c r="X80" s="87"/>
      <c r="Y80" s="87"/>
      <c r="Z80" s="87"/>
      <c r="AA80" s="87"/>
      <c r="AB80" s="87"/>
      <c r="AC80" s="87"/>
      <c r="AD80" s="87"/>
      <c r="AE80" s="87"/>
      <c r="AF80" s="87"/>
      <c r="AG80" s="87"/>
      <c r="AH80" s="87"/>
      <c r="AI80" s="87"/>
      <c r="AJ80" s="87"/>
      <c r="AK80" s="87"/>
      <c r="AL80" s="87"/>
      <c r="AM80" s="87"/>
      <c r="AN80" s="87"/>
      <c r="AO80" s="20"/>
      <c r="AP80" s="20"/>
      <c r="AQ80" s="87"/>
      <c r="AR80" s="87"/>
      <c r="AS80" s="87"/>
      <c r="AT80" s="87"/>
      <c r="AU80" s="87"/>
      <c r="AV80" s="87"/>
      <c r="AW80" s="87"/>
      <c r="AX80" s="87"/>
      <c r="AY80" s="87"/>
      <c r="AZ80" s="87"/>
      <c r="BA80" s="87"/>
      <c r="BB80" s="87"/>
      <c r="BC80" s="87"/>
      <c r="BD80" s="87"/>
      <c r="BE80" s="87"/>
      <c r="BF80" s="87"/>
      <c r="BG80" s="87"/>
      <c r="BH80" s="87"/>
      <c r="BI80" s="5"/>
      <c r="BJ80" s="19"/>
      <c r="BK80" s="2"/>
      <c r="BL80" s="90"/>
      <c r="BM80" s="88"/>
      <c r="BN80" s="88"/>
      <c r="BO80" s="88"/>
      <c r="BP80" s="88"/>
      <c r="BQ80" s="88"/>
      <c r="BR80" s="88"/>
      <c r="BS80" s="88"/>
      <c r="BT80" s="88"/>
      <c r="BU80" s="88"/>
      <c r="BV80" s="88"/>
      <c r="BW80" s="88"/>
      <c r="BX80" s="88"/>
      <c r="BY80" s="88"/>
      <c r="BZ80" s="89"/>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0"/>
      <c r="BM81" s="88"/>
      <c r="BN81" s="88"/>
      <c r="BO81" s="88"/>
      <c r="BP81" s="88"/>
      <c r="BQ81" s="88"/>
      <c r="BR81" s="88"/>
      <c r="BS81" s="88"/>
      <c r="BT81" s="88"/>
      <c r="BU81" s="88"/>
      <c r="BV81" s="88"/>
      <c r="BW81" s="88"/>
      <c r="BX81" s="88"/>
      <c r="BY81" s="88"/>
      <c r="BZ81" s="8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362042</v>
      </c>
      <c r="D6" s="34">
        <f t="shared" si="3"/>
        <v>46</v>
      </c>
      <c r="E6" s="34">
        <f t="shared" si="3"/>
        <v>1</v>
      </c>
      <c r="F6" s="34">
        <f t="shared" si="3"/>
        <v>0</v>
      </c>
      <c r="G6" s="34">
        <f t="shared" si="3"/>
        <v>1</v>
      </c>
      <c r="H6" s="34" t="str">
        <f t="shared" si="3"/>
        <v>徳島県　阿南市</v>
      </c>
      <c r="I6" s="34" t="str">
        <f t="shared" si="3"/>
        <v>法適用</v>
      </c>
      <c r="J6" s="34" t="str">
        <f t="shared" si="3"/>
        <v>水道事業</v>
      </c>
      <c r="K6" s="34" t="str">
        <f t="shared" si="3"/>
        <v>末端給水事業</v>
      </c>
      <c r="L6" s="34" t="str">
        <f t="shared" si="3"/>
        <v>A4</v>
      </c>
      <c r="M6" s="34">
        <f t="shared" si="3"/>
        <v>0</v>
      </c>
      <c r="N6" s="35" t="str">
        <f t="shared" si="3"/>
        <v>-</v>
      </c>
      <c r="O6" s="35">
        <f t="shared" si="3"/>
        <v>50.24</v>
      </c>
      <c r="P6" s="35">
        <f t="shared" si="3"/>
        <v>97.38</v>
      </c>
      <c r="Q6" s="35">
        <f t="shared" si="3"/>
        <v>1986</v>
      </c>
      <c r="R6" s="35">
        <f t="shared" si="3"/>
        <v>74951</v>
      </c>
      <c r="S6" s="35">
        <f t="shared" si="3"/>
        <v>279.25</v>
      </c>
      <c r="T6" s="35">
        <f t="shared" si="3"/>
        <v>268.39999999999998</v>
      </c>
      <c r="U6" s="35">
        <f t="shared" si="3"/>
        <v>72511</v>
      </c>
      <c r="V6" s="35">
        <f t="shared" si="3"/>
        <v>114.15</v>
      </c>
      <c r="W6" s="35">
        <f t="shared" si="3"/>
        <v>635.23</v>
      </c>
      <c r="X6" s="36">
        <f>IF(X7="",NA(),X7)</f>
        <v>100.42</v>
      </c>
      <c r="Y6" s="36">
        <f t="shared" ref="Y6:AG6" si="4">IF(Y7="",NA(),Y7)</f>
        <v>101.65</v>
      </c>
      <c r="Z6" s="36">
        <f t="shared" si="4"/>
        <v>101.65</v>
      </c>
      <c r="AA6" s="36">
        <f t="shared" si="4"/>
        <v>105.93</v>
      </c>
      <c r="AB6" s="36">
        <f t="shared" si="4"/>
        <v>109.44</v>
      </c>
      <c r="AC6" s="36">
        <f t="shared" si="4"/>
        <v>108.24</v>
      </c>
      <c r="AD6" s="36">
        <f t="shared" si="4"/>
        <v>107.8</v>
      </c>
      <c r="AE6" s="36">
        <f t="shared" si="4"/>
        <v>111.96</v>
      </c>
      <c r="AF6" s="36">
        <f t="shared" si="4"/>
        <v>112.69</v>
      </c>
      <c r="AG6" s="36">
        <f t="shared" si="4"/>
        <v>113.16</v>
      </c>
      <c r="AH6" s="35" t="str">
        <f>IF(AH7="","",IF(AH7="-","【-】","【"&amp;SUBSTITUTE(TEXT(AH7,"#,##0.00"),"-","△")&amp;"】"))</f>
        <v>【114.35】</v>
      </c>
      <c r="AI6" s="36">
        <f>IF(AI7="",NA(),AI7)</f>
        <v>1.81</v>
      </c>
      <c r="AJ6" s="36">
        <f t="shared" ref="AJ6:AR6" si="5">IF(AJ7="",NA(),AJ7)</f>
        <v>0.77</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1703.05</v>
      </c>
      <c r="AU6" s="36">
        <f t="shared" ref="AU6:BC6" si="6">IF(AU7="",NA(),AU7)</f>
        <v>1049.8599999999999</v>
      </c>
      <c r="AV6" s="36">
        <f t="shared" si="6"/>
        <v>196.46</v>
      </c>
      <c r="AW6" s="36">
        <f t="shared" si="6"/>
        <v>196.08</v>
      </c>
      <c r="AX6" s="36">
        <f t="shared" si="6"/>
        <v>195.51</v>
      </c>
      <c r="AY6" s="36">
        <f t="shared" si="6"/>
        <v>701</v>
      </c>
      <c r="AZ6" s="36">
        <f t="shared" si="6"/>
        <v>739.59</v>
      </c>
      <c r="BA6" s="36">
        <f t="shared" si="6"/>
        <v>335.95</v>
      </c>
      <c r="BB6" s="36">
        <f t="shared" si="6"/>
        <v>346.59</v>
      </c>
      <c r="BC6" s="36">
        <f t="shared" si="6"/>
        <v>357.82</v>
      </c>
      <c r="BD6" s="35" t="str">
        <f>IF(BD7="","",IF(BD7="-","【-】","【"&amp;SUBSTITUTE(TEXT(BD7,"#,##0.00"),"-","△")&amp;"】"))</f>
        <v>【262.87】</v>
      </c>
      <c r="BE6" s="36">
        <f>IF(BE7="",NA(),BE7)</f>
        <v>754.08</v>
      </c>
      <c r="BF6" s="36">
        <f t="shared" ref="BF6:BN6" si="7">IF(BF7="",NA(),BF7)</f>
        <v>732.53</v>
      </c>
      <c r="BG6" s="36">
        <f t="shared" si="7"/>
        <v>712.63</v>
      </c>
      <c r="BH6" s="36">
        <f t="shared" si="7"/>
        <v>691.09</v>
      </c>
      <c r="BI6" s="36">
        <f t="shared" si="7"/>
        <v>656.88</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95.55</v>
      </c>
      <c r="BQ6" s="36">
        <f t="shared" ref="BQ6:BY6" si="8">IF(BQ7="",NA(),BQ7)</f>
        <v>97.21</v>
      </c>
      <c r="BR6" s="36">
        <f t="shared" si="8"/>
        <v>98.15</v>
      </c>
      <c r="BS6" s="36">
        <f t="shared" si="8"/>
        <v>102.17</v>
      </c>
      <c r="BT6" s="36">
        <f t="shared" si="8"/>
        <v>105.93</v>
      </c>
      <c r="BU6" s="36">
        <f t="shared" si="8"/>
        <v>100.27</v>
      </c>
      <c r="BV6" s="36">
        <f t="shared" si="8"/>
        <v>99.46</v>
      </c>
      <c r="BW6" s="36">
        <f t="shared" si="8"/>
        <v>105.21</v>
      </c>
      <c r="BX6" s="36">
        <f t="shared" si="8"/>
        <v>105.71</v>
      </c>
      <c r="BY6" s="36">
        <f t="shared" si="8"/>
        <v>106.01</v>
      </c>
      <c r="BZ6" s="35" t="str">
        <f>IF(BZ7="","",IF(BZ7="-","【-】","【"&amp;SUBSTITUTE(TEXT(BZ7,"#,##0.00"),"-","△")&amp;"】"))</f>
        <v>【105.59】</v>
      </c>
      <c r="CA6" s="36">
        <f>IF(CA7="",NA(),CA7)</f>
        <v>130.01</v>
      </c>
      <c r="CB6" s="36">
        <f t="shared" ref="CB6:CJ6" si="9">IF(CB7="",NA(),CB7)</f>
        <v>127.68</v>
      </c>
      <c r="CC6" s="36">
        <f t="shared" si="9"/>
        <v>126.27</v>
      </c>
      <c r="CD6" s="36">
        <f t="shared" si="9"/>
        <v>121.18</v>
      </c>
      <c r="CE6" s="36">
        <f t="shared" si="9"/>
        <v>116.67</v>
      </c>
      <c r="CF6" s="36">
        <f t="shared" si="9"/>
        <v>169.62</v>
      </c>
      <c r="CG6" s="36">
        <f t="shared" si="9"/>
        <v>171.78</v>
      </c>
      <c r="CH6" s="36">
        <f t="shared" si="9"/>
        <v>162.59</v>
      </c>
      <c r="CI6" s="36">
        <f t="shared" si="9"/>
        <v>162.15</v>
      </c>
      <c r="CJ6" s="36">
        <f t="shared" si="9"/>
        <v>162.24</v>
      </c>
      <c r="CK6" s="35" t="str">
        <f>IF(CK7="","",IF(CK7="-","【-】","【"&amp;SUBSTITUTE(TEXT(CK7,"#,##0.00"),"-","△")&amp;"】"))</f>
        <v>【163.27】</v>
      </c>
      <c r="CL6" s="36">
        <f>IF(CL7="",NA(),CL7)</f>
        <v>49.34</v>
      </c>
      <c r="CM6" s="36">
        <f t="shared" ref="CM6:CU6" si="10">IF(CM7="",NA(),CM7)</f>
        <v>48.93</v>
      </c>
      <c r="CN6" s="36">
        <f t="shared" si="10"/>
        <v>47.96</v>
      </c>
      <c r="CO6" s="36">
        <f t="shared" si="10"/>
        <v>48.09</v>
      </c>
      <c r="CP6" s="36">
        <f t="shared" si="10"/>
        <v>47.63</v>
      </c>
      <c r="CQ6" s="36">
        <f t="shared" si="10"/>
        <v>59.88</v>
      </c>
      <c r="CR6" s="36">
        <f t="shared" si="10"/>
        <v>59.68</v>
      </c>
      <c r="CS6" s="36">
        <f t="shared" si="10"/>
        <v>59.17</v>
      </c>
      <c r="CT6" s="36">
        <f t="shared" si="10"/>
        <v>59.34</v>
      </c>
      <c r="CU6" s="36">
        <f t="shared" si="10"/>
        <v>59.11</v>
      </c>
      <c r="CV6" s="35" t="str">
        <f>IF(CV7="","",IF(CV7="-","【-】","【"&amp;SUBSTITUTE(TEXT(CV7,"#,##0.00"),"-","△")&amp;"】"))</f>
        <v>【59.94】</v>
      </c>
      <c r="CW6" s="36">
        <f>IF(CW7="",NA(),CW7)</f>
        <v>80.540000000000006</v>
      </c>
      <c r="CX6" s="36">
        <f t="shared" ref="CX6:DF6" si="11">IF(CX7="",NA(),CX7)</f>
        <v>80.709999999999994</v>
      </c>
      <c r="CY6" s="36">
        <f t="shared" si="11"/>
        <v>80.599999999999994</v>
      </c>
      <c r="CZ6" s="36">
        <f t="shared" si="11"/>
        <v>80.08</v>
      </c>
      <c r="DA6" s="36">
        <f t="shared" si="11"/>
        <v>80.55</v>
      </c>
      <c r="DB6" s="36">
        <f t="shared" si="11"/>
        <v>87.65</v>
      </c>
      <c r="DC6" s="36">
        <f t="shared" si="11"/>
        <v>87.63</v>
      </c>
      <c r="DD6" s="36">
        <f t="shared" si="11"/>
        <v>87.6</v>
      </c>
      <c r="DE6" s="36">
        <f t="shared" si="11"/>
        <v>87.74</v>
      </c>
      <c r="DF6" s="36">
        <f t="shared" si="11"/>
        <v>87.91</v>
      </c>
      <c r="DG6" s="35" t="str">
        <f>IF(DG7="","",IF(DG7="-","【-】","【"&amp;SUBSTITUTE(TEXT(DG7,"#,##0.00"),"-","△")&amp;"】"))</f>
        <v>【90.22】</v>
      </c>
      <c r="DH6" s="36">
        <f>IF(DH7="",NA(),DH7)</f>
        <v>35.92</v>
      </c>
      <c r="DI6" s="36">
        <f t="shared" ref="DI6:DQ6" si="12">IF(DI7="",NA(),DI7)</f>
        <v>37.56</v>
      </c>
      <c r="DJ6" s="36">
        <f t="shared" si="12"/>
        <v>42.36</v>
      </c>
      <c r="DK6" s="36">
        <f t="shared" si="12"/>
        <v>43.87</v>
      </c>
      <c r="DL6" s="36">
        <f t="shared" si="12"/>
        <v>45.78</v>
      </c>
      <c r="DM6" s="36">
        <f t="shared" si="12"/>
        <v>38.69</v>
      </c>
      <c r="DN6" s="36">
        <f t="shared" si="12"/>
        <v>39.65</v>
      </c>
      <c r="DO6" s="36">
        <f t="shared" si="12"/>
        <v>45.25</v>
      </c>
      <c r="DP6" s="36">
        <f t="shared" si="12"/>
        <v>46.27</v>
      </c>
      <c r="DQ6" s="36">
        <f t="shared" si="12"/>
        <v>46.88</v>
      </c>
      <c r="DR6" s="35" t="str">
        <f>IF(DR7="","",IF(DR7="-","【-】","【"&amp;SUBSTITUTE(TEXT(DR7,"#,##0.00"),"-","△")&amp;"】"))</f>
        <v>【47.91】</v>
      </c>
      <c r="DS6" s="36">
        <f>IF(DS7="",NA(),DS7)</f>
        <v>11.37</v>
      </c>
      <c r="DT6" s="36">
        <f t="shared" ref="DT6:EB6" si="13">IF(DT7="",NA(),DT7)</f>
        <v>16.239999999999998</v>
      </c>
      <c r="DU6" s="36">
        <f t="shared" si="13"/>
        <v>16.23</v>
      </c>
      <c r="DV6" s="36">
        <f t="shared" si="13"/>
        <v>16.72</v>
      </c>
      <c r="DW6" s="36">
        <f t="shared" si="13"/>
        <v>17</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0.3</v>
      </c>
      <c r="EE6" s="36">
        <f t="shared" ref="EE6:EM6" si="14">IF(EE7="",NA(),EE7)</f>
        <v>0.33</v>
      </c>
      <c r="EF6" s="36">
        <f t="shared" si="14"/>
        <v>0.09</v>
      </c>
      <c r="EG6" s="36">
        <f t="shared" si="14"/>
        <v>0.18</v>
      </c>
      <c r="EH6" s="36">
        <f t="shared" si="14"/>
        <v>0.12</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362042</v>
      </c>
      <c r="D7" s="38">
        <v>46</v>
      </c>
      <c r="E7" s="38">
        <v>1</v>
      </c>
      <c r="F7" s="38">
        <v>0</v>
      </c>
      <c r="G7" s="38">
        <v>1</v>
      </c>
      <c r="H7" s="38" t="s">
        <v>105</v>
      </c>
      <c r="I7" s="38" t="s">
        <v>106</v>
      </c>
      <c r="J7" s="38" t="s">
        <v>107</v>
      </c>
      <c r="K7" s="38" t="s">
        <v>108</v>
      </c>
      <c r="L7" s="38" t="s">
        <v>109</v>
      </c>
      <c r="M7" s="38"/>
      <c r="N7" s="39" t="s">
        <v>110</v>
      </c>
      <c r="O7" s="39">
        <v>50.24</v>
      </c>
      <c r="P7" s="39">
        <v>97.38</v>
      </c>
      <c r="Q7" s="39">
        <v>1986</v>
      </c>
      <c r="R7" s="39">
        <v>74951</v>
      </c>
      <c r="S7" s="39">
        <v>279.25</v>
      </c>
      <c r="T7" s="39">
        <v>268.39999999999998</v>
      </c>
      <c r="U7" s="39">
        <v>72511</v>
      </c>
      <c r="V7" s="39">
        <v>114.15</v>
      </c>
      <c r="W7" s="39">
        <v>635.23</v>
      </c>
      <c r="X7" s="39">
        <v>100.42</v>
      </c>
      <c r="Y7" s="39">
        <v>101.65</v>
      </c>
      <c r="Z7" s="39">
        <v>101.65</v>
      </c>
      <c r="AA7" s="39">
        <v>105.93</v>
      </c>
      <c r="AB7" s="39">
        <v>109.44</v>
      </c>
      <c r="AC7" s="39">
        <v>108.24</v>
      </c>
      <c r="AD7" s="39">
        <v>107.8</v>
      </c>
      <c r="AE7" s="39">
        <v>111.96</v>
      </c>
      <c r="AF7" s="39">
        <v>112.69</v>
      </c>
      <c r="AG7" s="39">
        <v>113.16</v>
      </c>
      <c r="AH7" s="39">
        <v>114.35</v>
      </c>
      <c r="AI7" s="39">
        <v>1.81</v>
      </c>
      <c r="AJ7" s="39">
        <v>0.77</v>
      </c>
      <c r="AK7" s="39">
        <v>0</v>
      </c>
      <c r="AL7" s="39">
        <v>0</v>
      </c>
      <c r="AM7" s="39">
        <v>0</v>
      </c>
      <c r="AN7" s="39">
        <v>4.46</v>
      </c>
      <c r="AO7" s="39">
        <v>4.3899999999999997</v>
      </c>
      <c r="AP7" s="39">
        <v>0.41</v>
      </c>
      <c r="AQ7" s="39">
        <v>0.54</v>
      </c>
      <c r="AR7" s="39">
        <v>0.68</v>
      </c>
      <c r="AS7" s="39">
        <v>0.79</v>
      </c>
      <c r="AT7" s="39">
        <v>1703.05</v>
      </c>
      <c r="AU7" s="39">
        <v>1049.8599999999999</v>
      </c>
      <c r="AV7" s="39">
        <v>196.46</v>
      </c>
      <c r="AW7" s="39">
        <v>196.08</v>
      </c>
      <c r="AX7" s="39">
        <v>195.51</v>
      </c>
      <c r="AY7" s="39">
        <v>701</v>
      </c>
      <c r="AZ7" s="39">
        <v>739.59</v>
      </c>
      <c r="BA7" s="39">
        <v>335.95</v>
      </c>
      <c r="BB7" s="39">
        <v>346.59</v>
      </c>
      <c r="BC7" s="39">
        <v>357.82</v>
      </c>
      <c r="BD7" s="39">
        <v>262.87</v>
      </c>
      <c r="BE7" s="39">
        <v>754.08</v>
      </c>
      <c r="BF7" s="39">
        <v>732.53</v>
      </c>
      <c r="BG7" s="39">
        <v>712.63</v>
      </c>
      <c r="BH7" s="39">
        <v>691.09</v>
      </c>
      <c r="BI7" s="39">
        <v>656.88</v>
      </c>
      <c r="BJ7" s="39">
        <v>330.99</v>
      </c>
      <c r="BK7" s="39">
        <v>324.08999999999997</v>
      </c>
      <c r="BL7" s="39">
        <v>319.82</v>
      </c>
      <c r="BM7" s="39">
        <v>312.02999999999997</v>
      </c>
      <c r="BN7" s="39">
        <v>307.45999999999998</v>
      </c>
      <c r="BO7" s="39">
        <v>270.87</v>
      </c>
      <c r="BP7" s="39">
        <v>95.55</v>
      </c>
      <c r="BQ7" s="39">
        <v>97.21</v>
      </c>
      <c r="BR7" s="39">
        <v>98.15</v>
      </c>
      <c r="BS7" s="39">
        <v>102.17</v>
      </c>
      <c r="BT7" s="39">
        <v>105.93</v>
      </c>
      <c r="BU7" s="39">
        <v>100.27</v>
      </c>
      <c r="BV7" s="39">
        <v>99.46</v>
      </c>
      <c r="BW7" s="39">
        <v>105.21</v>
      </c>
      <c r="BX7" s="39">
        <v>105.71</v>
      </c>
      <c r="BY7" s="39">
        <v>106.01</v>
      </c>
      <c r="BZ7" s="39">
        <v>105.59</v>
      </c>
      <c r="CA7" s="39">
        <v>130.01</v>
      </c>
      <c r="CB7" s="39">
        <v>127.68</v>
      </c>
      <c r="CC7" s="39">
        <v>126.27</v>
      </c>
      <c r="CD7" s="39">
        <v>121.18</v>
      </c>
      <c r="CE7" s="39">
        <v>116.67</v>
      </c>
      <c r="CF7" s="39">
        <v>169.62</v>
      </c>
      <c r="CG7" s="39">
        <v>171.78</v>
      </c>
      <c r="CH7" s="39">
        <v>162.59</v>
      </c>
      <c r="CI7" s="39">
        <v>162.15</v>
      </c>
      <c r="CJ7" s="39">
        <v>162.24</v>
      </c>
      <c r="CK7" s="39">
        <v>163.27000000000001</v>
      </c>
      <c r="CL7" s="39">
        <v>49.34</v>
      </c>
      <c r="CM7" s="39">
        <v>48.93</v>
      </c>
      <c r="CN7" s="39">
        <v>47.96</v>
      </c>
      <c r="CO7" s="39">
        <v>48.09</v>
      </c>
      <c r="CP7" s="39">
        <v>47.63</v>
      </c>
      <c r="CQ7" s="39">
        <v>59.88</v>
      </c>
      <c r="CR7" s="39">
        <v>59.68</v>
      </c>
      <c r="CS7" s="39">
        <v>59.17</v>
      </c>
      <c r="CT7" s="39">
        <v>59.34</v>
      </c>
      <c r="CU7" s="39">
        <v>59.11</v>
      </c>
      <c r="CV7" s="39">
        <v>59.94</v>
      </c>
      <c r="CW7" s="39">
        <v>80.540000000000006</v>
      </c>
      <c r="CX7" s="39">
        <v>80.709999999999994</v>
      </c>
      <c r="CY7" s="39">
        <v>80.599999999999994</v>
      </c>
      <c r="CZ7" s="39">
        <v>80.08</v>
      </c>
      <c r="DA7" s="39">
        <v>80.55</v>
      </c>
      <c r="DB7" s="39">
        <v>87.65</v>
      </c>
      <c r="DC7" s="39">
        <v>87.63</v>
      </c>
      <c r="DD7" s="39">
        <v>87.6</v>
      </c>
      <c r="DE7" s="39">
        <v>87.74</v>
      </c>
      <c r="DF7" s="39">
        <v>87.91</v>
      </c>
      <c r="DG7" s="39">
        <v>90.22</v>
      </c>
      <c r="DH7" s="39">
        <v>35.92</v>
      </c>
      <c r="DI7" s="39">
        <v>37.56</v>
      </c>
      <c r="DJ7" s="39">
        <v>42.36</v>
      </c>
      <c r="DK7" s="39">
        <v>43.87</v>
      </c>
      <c r="DL7" s="39">
        <v>45.78</v>
      </c>
      <c r="DM7" s="39">
        <v>38.69</v>
      </c>
      <c r="DN7" s="39">
        <v>39.65</v>
      </c>
      <c r="DO7" s="39">
        <v>45.25</v>
      </c>
      <c r="DP7" s="39">
        <v>46.27</v>
      </c>
      <c r="DQ7" s="39">
        <v>46.88</v>
      </c>
      <c r="DR7" s="39">
        <v>47.91</v>
      </c>
      <c r="DS7" s="39">
        <v>11.37</v>
      </c>
      <c r="DT7" s="39">
        <v>16.239999999999998</v>
      </c>
      <c r="DU7" s="39">
        <v>16.23</v>
      </c>
      <c r="DV7" s="39">
        <v>16.72</v>
      </c>
      <c r="DW7" s="39">
        <v>17</v>
      </c>
      <c r="DX7" s="39">
        <v>8.4</v>
      </c>
      <c r="DY7" s="39">
        <v>9.7100000000000009</v>
      </c>
      <c r="DZ7" s="39">
        <v>10.71</v>
      </c>
      <c r="EA7" s="39">
        <v>10.93</v>
      </c>
      <c r="EB7" s="39">
        <v>13.39</v>
      </c>
      <c r="EC7" s="39">
        <v>15</v>
      </c>
      <c r="ED7" s="39">
        <v>0.3</v>
      </c>
      <c r="EE7" s="39">
        <v>0.33</v>
      </c>
      <c r="EF7" s="39">
        <v>0.09</v>
      </c>
      <c r="EG7" s="39">
        <v>0.18</v>
      </c>
      <c r="EH7" s="39">
        <v>0.12</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2018-02-22T00:18:28Z</cp:lastPrinted>
  <dcterms:created xsi:type="dcterms:W3CDTF">2017-12-25T01:34:58Z</dcterms:created>
  <dcterms:modified xsi:type="dcterms:W3CDTF">2018-02-22T00:20:03Z</dcterms:modified>
  <cp:category/>
</cp:coreProperties>
</file>