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<sst xmlns="http://schemas.openxmlformats.org/spreadsheetml/2006/main" count="232" uniqueCount="120">
  <si>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</si>
  <si>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</si>
  <si>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</si>
  <si>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</si>
  <si>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</si>
  <si>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</si>
  <si>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</si>
  <si>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</si>
  <si>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</si>
  <si>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</si>
  <si>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</si>
  <si>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</si>
  <si>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</si>
  <si>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</si>
  <si>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</si>
  <si>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</si>
  <si>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</si>
  <si>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</si>
  <si>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</si>
  <si>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</si>
  <si>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</si>
  <si>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</si>
  <si>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</si>
  <si>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</si>
  <si>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</si>
  <si>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</si>
  <si>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</si>
  <si>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</si>
  <si>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</si>
  <si>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</si>
  <si>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</si>
  <si>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</si>
  <si>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</si>
  <si>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</si>
  <si>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</si>
  <si>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</si>
  <si>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</si>
  <si>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</si>
  <si>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</si>
  <si>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</si>
  <si>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</si>
  <si>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</si>
  <si>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</si>
  <si>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</si>
  <si>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</si>
  <si>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</si>
  <si>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</si>
  <si>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</si>
  <si>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</si>
  <si>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</si>
  <si>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</si>
  <si>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</si>
  <si>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</si>
  <si>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</si>
  <si>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</si>
  <si>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</si>
  <si>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</si>
  <si>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</si>
  <si>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</si>
  <si>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</si>
  <si>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</si>
  <si>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</si>
  <si>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</si>
  <si>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</si>
  <si>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</si>
  <si>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</si>
  <si>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</si>
  <si>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</si>
  <si>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</si>
  <si>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</si>
  <si>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</si>
  <si>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</si>
  <si>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</si>
  <si>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</si>
  <si>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</si>
  <si>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</si>
  <si>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</si>
  <si>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</si>
  <si>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</si>
  <si>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</si>
  <si>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</si>
  <si>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</si>
  <si>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</si>
  <si>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</si>
  <si>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</si>
  <si>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</si>
  <si>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</si>
  <si>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</si>
  <si>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</si>
  <si>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</si>
  <si>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</si>
  <si>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</si>
  <si>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</si>
  <si>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</si>
  <si>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</si>
  <si>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</si>
  <si>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</si>
  <si>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</si>
  <si>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</si>
  <si>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</si>
  <si>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</si>
  <si>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</si>
  <si>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</si>
  <si>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</si>
  <si>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</si>
  <si>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鳴門市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</si>
  <si>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</si>
  <si>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</si>
  <si>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</si>
  <si>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</si>
  <si>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</si>
  <si>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</si>
  <si>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</si>
  <si>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</si>
  <si>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</si>
  <si>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</si>
  <si>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有形固定資産減価償却率、管路経年化率ともに類似団体と比べて高く、施設の老朽化が進んでいます。
これに対応するため、積極的に施設更新を進めていますが、国庫補助事業を優先的に行っているため、事業の採択次第で年度間にばらつきが生じています。更新に必要な財源の確保が今後の課題です。</t>
    <rPh sb="0" eb="2">
      <t>ユウケイ</t>
    </rPh>
    <rPh sb="2" eb="4">
      <t>コテイ</t>
    </rPh>
    <rPh sb="4" eb="6">
      <t>シサン</t>
    </rPh>
    <rPh sb="6" eb="8">
      <t>ゲンカ</t>
    </rPh>
    <rPh sb="8" eb="10">
      <t>ショウキャク</t>
    </rPh>
    <rPh sb="10" eb="11">
      <t>リツ</t>
    </rPh>
    <rPh sb="12" eb="14">
      <t>カンロ</t>
    </rPh>
    <rPh sb="14" eb="16">
      <t>ケイネン</t>
    </rPh>
    <rPh sb="16" eb="17">
      <t>カ</t>
    </rPh>
    <rPh sb="17" eb="18">
      <t>リツ</t>
    </rPh>
    <rPh sb="21" eb="23">
      <t>ルイジ</t>
    </rPh>
    <rPh sb="23" eb="25">
      <t>ダンタイ</t>
    </rPh>
    <rPh sb="26" eb="27">
      <t>クラ</t>
    </rPh>
    <rPh sb="29" eb="30">
      <t>タカ</t>
    </rPh>
    <rPh sb="32" eb="34">
      <t>シセツ</t>
    </rPh>
    <rPh sb="35" eb="38">
      <t>ロウキュウカ</t>
    </rPh>
    <rPh sb="39" eb="40">
      <t>スス</t>
    </rPh>
    <rPh sb="50" eb="52">
      <t>タイオウ</t>
    </rPh>
    <rPh sb="57" eb="60">
      <t>セッキョクテキ</t>
    </rPh>
    <rPh sb="61" eb="63">
      <t>シセツ</t>
    </rPh>
    <rPh sb="63" eb="65">
      <t>コウシン</t>
    </rPh>
    <rPh sb="66" eb="67">
      <t>スス</t>
    </rPh>
    <rPh sb="74" eb="76">
      <t>コッコ</t>
    </rPh>
    <rPh sb="76" eb="78">
      <t>ホジョ</t>
    </rPh>
    <rPh sb="78" eb="80">
      <t>ジギョウ</t>
    </rPh>
    <rPh sb="81" eb="84">
      <t>ユウセンテキ</t>
    </rPh>
    <rPh sb="85" eb="86">
      <t>オコナ</t>
    </rPh>
    <rPh sb="93" eb="95">
      <t>ジギョウ</t>
    </rPh>
    <rPh sb="96" eb="98">
      <t>サイタク</t>
    </rPh>
    <rPh sb="98" eb="100">
      <t>シダイ</t>
    </rPh>
    <rPh sb="101" eb="103">
      <t>ネンド</t>
    </rPh>
    <rPh sb="103" eb="104">
      <t>カン</t>
    </rPh>
    <rPh sb="110" eb="111">
      <t>ショウ</t>
    </rPh>
    <rPh sb="117" eb="119">
      <t>コウシン</t>
    </rPh>
    <rPh sb="120" eb="122">
      <t>ヒツヨウ</t>
    </rPh>
    <rPh sb="123" eb="125">
      <t>ザイゲン</t>
    </rPh>
    <rPh sb="126" eb="128">
      <t>カクホ</t>
    </rPh>
    <rPh sb="129" eb="131">
      <t>コンゴ</t>
    </rPh>
    <rPh sb="132" eb="134">
      <t>カダイ</t>
    </rPh>
    <phoneticPr fontId="4"/>
  </si>
  <si>
    <t>自治体職員</t>
    <rPh sb="0" eb="3">
      <t>ジチタイ</t>
    </rPh>
    <rPh sb="3" eb="5">
      <t>ショクイン</t>
    </rPh>
    <phoneticPr fontId="4"/>
  </si>
  <si>
    <t>平成28年度の経常収支比率、料金回収率は100％を下回っておりますが、これは当該年度から開始した隔月検針による影響で、給水収益が11ヶ月分になったことによるものです。翌年度以降は12ヶ月分の収益となるため、例年通りの推移となる見込みです。しかし、人口減少等により料金収入は減少傾向にあり、今後も安定的な経営を維持するためには、更なる経費削減に向けた取り組みが必要です。
また、流動比率は高水準にあり、短期的な資金繰りに問題はありませんが、企業債残高が増加傾向にあり、将来的には資金収支の悪化が懸念されます。
施設利用率、有収率が類似団体に比べて低く、施設のダウンサイジングや漏水調査等の対策をさらに進めていく必要があります。</t>
    <rPh sb="0" eb="2">
      <t>ヘイセイ</t>
    </rPh>
    <rPh sb="4" eb="6">
      <t>ネンド</t>
    </rPh>
    <rPh sb="7" eb="9">
      <t>ケイジョウ</t>
    </rPh>
    <rPh sb="9" eb="11">
      <t>シュウシ</t>
    </rPh>
    <rPh sb="11" eb="13">
      <t>ヒリツ</t>
    </rPh>
    <rPh sb="14" eb="16">
      <t>リョウキン</t>
    </rPh>
    <rPh sb="16" eb="18">
      <t>カイシュウ</t>
    </rPh>
    <rPh sb="18" eb="19">
      <t>リツ</t>
    </rPh>
    <rPh sb="25" eb="27">
      <t>シタマワ</t>
    </rPh>
    <rPh sb="38" eb="40">
      <t>トウガイ</t>
    </rPh>
    <rPh sb="40" eb="42">
      <t>ネンド</t>
    </rPh>
    <rPh sb="44" eb="46">
      <t>カイシ</t>
    </rPh>
    <rPh sb="48" eb="50">
      <t>カクゲツ</t>
    </rPh>
    <rPh sb="50" eb="52">
      <t>ケンシン</t>
    </rPh>
    <rPh sb="55" eb="57">
      <t>エイキョウ</t>
    </rPh>
    <rPh sb="59" eb="61">
      <t>キュウスイ</t>
    </rPh>
    <rPh sb="61" eb="63">
      <t>シュウエキ</t>
    </rPh>
    <rPh sb="67" eb="68">
      <t>ゲツ</t>
    </rPh>
    <rPh sb="68" eb="69">
      <t>ブン</t>
    </rPh>
    <rPh sb="83" eb="86">
      <t>ヨクネンド</t>
    </rPh>
    <rPh sb="86" eb="88">
      <t>イコウ</t>
    </rPh>
    <rPh sb="92" eb="93">
      <t>ゲツ</t>
    </rPh>
    <rPh sb="93" eb="94">
      <t>ブン</t>
    </rPh>
    <rPh sb="95" eb="97">
      <t>シュウエキ</t>
    </rPh>
    <rPh sb="103" eb="105">
      <t>レイネン</t>
    </rPh>
    <rPh sb="105" eb="106">
      <t>ドオ</t>
    </rPh>
    <rPh sb="108" eb="110">
      <t>スイイ</t>
    </rPh>
    <rPh sb="113" eb="115">
      <t>ミコ</t>
    </rPh>
    <rPh sb="123" eb="125">
      <t>ジンコウ</t>
    </rPh>
    <rPh sb="125" eb="127">
      <t>ゲンショウ</t>
    </rPh>
    <rPh sb="127" eb="128">
      <t>トウ</t>
    </rPh>
    <rPh sb="131" eb="133">
      <t>リョウキン</t>
    </rPh>
    <rPh sb="133" eb="135">
      <t>シュウニュウ</t>
    </rPh>
    <rPh sb="136" eb="138">
      <t>ゲンショウ</t>
    </rPh>
    <rPh sb="138" eb="140">
      <t>ケイコウ</t>
    </rPh>
    <rPh sb="144" eb="146">
      <t>コンゴ</t>
    </rPh>
    <rPh sb="147" eb="150">
      <t>アンテイテキ</t>
    </rPh>
    <rPh sb="151" eb="153">
      <t>ケイエイ</t>
    </rPh>
    <rPh sb="154" eb="156">
      <t>イジ</t>
    </rPh>
    <rPh sb="163" eb="164">
      <t>サラ</t>
    </rPh>
    <rPh sb="166" eb="168">
      <t>ケイヒ</t>
    </rPh>
    <rPh sb="168" eb="170">
      <t>サクゲン</t>
    </rPh>
    <rPh sb="171" eb="172">
      <t>ム</t>
    </rPh>
    <rPh sb="174" eb="175">
      <t>ト</t>
    </rPh>
    <rPh sb="176" eb="177">
      <t>ク</t>
    </rPh>
    <rPh sb="179" eb="181">
      <t>ヒツヨウ</t>
    </rPh>
    <rPh sb="188" eb="190">
      <t>リュウドウ</t>
    </rPh>
    <rPh sb="190" eb="192">
      <t>ヒリツ</t>
    </rPh>
    <rPh sb="193" eb="196">
      <t>コウスイジュン</t>
    </rPh>
    <rPh sb="200" eb="203">
      <t>タンキテキ</t>
    </rPh>
    <rPh sb="204" eb="206">
      <t>シキン</t>
    </rPh>
    <rPh sb="206" eb="207">
      <t>グ</t>
    </rPh>
    <rPh sb="209" eb="211">
      <t>モンダイ</t>
    </rPh>
    <rPh sb="219" eb="221">
      <t>キギョウ</t>
    </rPh>
    <rPh sb="221" eb="222">
      <t>サイ</t>
    </rPh>
    <rPh sb="222" eb="224">
      <t>ザンダカ</t>
    </rPh>
    <rPh sb="225" eb="227">
      <t>ゾウカ</t>
    </rPh>
    <rPh sb="227" eb="229">
      <t>ケイコウ</t>
    </rPh>
    <rPh sb="233" eb="236">
      <t>ショウライテキ</t>
    </rPh>
    <rPh sb="238" eb="240">
      <t>シキン</t>
    </rPh>
    <rPh sb="240" eb="242">
      <t>シュウシ</t>
    </rPh>
    <rPh sb="243" eb="245">
      <t>アッカ</t>
    </rPh>
    <rPh sb="246" eb="248">
      <t>ケネン</t>
    </rPh>
    <rPh sb="254" eb="256">
      <t>シセツ</t>
    </rPh>
    <rPh sb="256" eb="259">
      <t>リヨウリツ</t>
    </rPh>
    <rPh sb="260" eb="262">
      <t>ユウシュウ</t>
    </rPh>
    <rPh sb="262" eb="263">
      <t>リツ</t>
    </rPh>
    <rPh sb="264" eb="266">
      <t>ルイジ</t>
    </rPh>
    <rPh sb="266" eb="268">
      <t>ダンタイ</t>
    </rPh>
    <rPh sb="269" eb="270">
      <t>クラ</t>
    </rPh>
    <rPh sb="272" eb="273">
      <t>ヒク</t>
    </rPh>
    <rPh sb="275" eb="277">
      <t>シセツ</t>
    </rPh>
    <rPh sb="287" eb="289">
      <t>ロウスイ</t>
    </rPh>
    <rPh sb="289" eb="291">
      <t>チョウサ</t>
    </rPh>
    <rPh sb="291" eb="292">
      <t>トウ</t>
    </rPh>
    <rPh sb="293" eb="295">
      <t>タイサク</t>
    </rPh>
    <rPh sb="299" eb="300">
      <t>スス</t>
    </rPh>
    <rPh sb="304" eb="306">
      <t>ヒツヨウ</t>
    </rPh>
    <phoneticPr fontId="4"/>
  </si>
  <si>
    <t>平成28年度決算の特殊要因である隔月検針の影響を除き、安定的な経営状況を保っていますが、料金収入が減少する一方で、老朽化した施設の更新を着実に実施する必要があり、安定的な財源の確保が求められます。更なる経費削減に取り組むとともに、料金改定に向けた検討も進めていきます。</t>
    <rPh sb="0" eb="2">
      <t>ヘイセイ</t>
    </rPh>
    <rPh sb="4" eb="6">
      <t>ネンド</t>
    </rPh>
    <rPh sb="6" eb="8">
      <t>ケッサン</t>
    </rPh>
    <rPh sb="9" eb="11">
      <t>トクシュ</t>
    </rPh>
    <rPh sb="11" eb="13">
      <t>ヨウイン</t>
    </rPh>
    <rPh sb="16" eb="18">
      <t>カクゲツ</t>
    </rPh>
    <rPh sb="18" eb="20">
      <t>ケンシン</t>
    </rPh>
    <rPh sb="21" eb="23">
      <t>エイキョウ</t>
    </rPh>
    <rPh sb="24" eb="25">
      <t>ノゾ</t>
    </rPh>
    <rPh sb="27" eb="30">
      <t>アンテイテキ</t>
    </rPh>
    <rPh sb="31" eb="33">
      <t>ケイエイ</t>
    </rPh>
    <rPh sb="33" eb="35">
      <t>ジョウキョウ</t>
    </rPh>
    <rPh sb="36" eb="37">
      <t>タモ</t>
    </rPh>
    <rPh sb="44" eb="46">
      <t>リョウキン</t>
    </rPh>
    <rPh sb="46" eb="48">
      <t>シュウニュウ</t>
    </rPh>
    <rPh sb="49" eb="51">
      <t>ゲンショウ</t>
    </rPh>
    <rPh sb="53" eb="55">
      <t>イッポウ</t>
    </rPh>
    <rPh sb="57" eb="60">
      <t>ロウキュウカ</t>
    </rPh>
    <rPh sb="62" eb="64">
      <t>シセツ</t>
    </rPh>
    <rPh sb="65" eb="67">
      <t>コウシン</t>
    </rPh>
    <rPh sb="68" eb="70">
      <t>チャクジツ</t>
    </rPh>
    <rPh sb="71" eb="73">
      <t>ジッシ</t>
    </rPh>
    <rPh sb="75" eb="77">
      <t>ヒツヨウ</t>
    </rPh>
    <rPh sb="81" eb="84">
      <t>アンテイテキ</t>
    </rPh>
    <rPh sb="85" eb="87">
      <t>ザイゲン</t>
    </rPh>
    <rPh sb="88" eb="90">
      <t>カクホ</t>
    </rPh>
    <rPh sb="91" eb="92">
      <t>モト</t>
    </rPh>
    <rPh sb="98" eb="99">
      <t>サラ</t>
    </rPh>
    <rPh sb="101" eb="103">
      <t>ケイヒ</t>
    </rPh>
    <rPh sb="103" eb="105">
      <t>サクゲン</t>
    </rPh>
    <rPh sb="106" eb="107">
      <t>ト</t>
    </rPh>
    <rPh sb="108" eb="109">
      <t>ク</t>
    </rPh>
    <rPh sb="115" eb="117">
      <t>リョウキン</t>
    </rPh>
    <rPh sb="117" eb="119">
      <t>カイテイ</t>
    </rPh>
    <rPh sb="120" eb="121">
      <t>ム</t>
    </rPh>
    <rPh sb="123" eb="125">
      <t>ケントウ</t>
    </rPh>
    <rPh sb="126" eb="12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</si>
</sst>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0.95</c:v>
                </c:pt>
                <c:pt idx="2">
                  <c:v>0.92</c:v>
                </c:pt>
                <c:pt idx="3">
                  <c:v>2.21</c:v>
                </c:pt>
                <c:pt idx="4">
                  <c:v>0.85</c:v>
                </c:pt>
              </c:numCache>
            </c:numRef>
          </c:val>
        </c:ser>
        <c:dLbls>
          <c:showLegendKey val="0"/>
          <c:showVal val="0"/>
          <c:showCatName val="0"/>
          <c:showSerName val="0"/>
          <c:showPercent val="0"/>
          <c:showBubbleSize val="0"/>
        </c:dLbls>
        <c:gapWidth val="150"/>
        <c:axId val="490333888"/>
        <c:axId val="4903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90333888"/>
        <c:axId val="490334432"/>
      </c:lineChart>
      <c:dateAx>
        <c:axId val="490333888"/>
        <c:scaling>
          <c:orientation val="minMax"/>
        </c:scaling>
        <c:delete val="1"/>
        <c:axPos val="b"/>
        <c:numFmt formatCode="ge" sourceLinked="1"/>
        <c:majorTickMark val="none"/>
        <c:minorTickMark val="none"/>
        <c:tickLblPos val="none"/>
        <c:crossAx val="490334432"/>
        <c:crosses val="autoZero"/>
        <c:auto val="1"/>
        <c:lblOffset val="100"/>
        <c:baseTimeUnit val="years"/>
      </c:dateAx>
      <c:valAx>
        <c:axId val="4903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50.35</c:v>
                </c:pt>
                <c:pt idx="1">
                  <c:v>50.39</c:v>
                </c:pt>
                <c:pt idx="2">
                  <c:v>48.7</c:v>
                </c:pt>
                <c:pt idx="3">
                  <c:v>49.55</c:v>
                </c:pt>
                <c:pt idx="4">
                  <c:v>46.55</c:v>
                </c:pt>
              </c:numCache>
            </c:numRef>
          </c:val>
        </c:ser>
        <c:dLbls>
          <c:showLegendKey val="0"/>
          <c:showVal val="0"/>
          <c:showCatName val="0"/>
          <c:showSerName val="0"/>
          <c:showPercent val="0"/>
          <c:showBubbleSize val="0"/>
        </c:dLbls>
        <c:gapWidth val="150"/>
        <c:axId val="693057648"/>
        <c:axId val="69305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693057648"/>
        <c:axId val="693055472"/>
      </c:lineChart>
      <c:dateAx>
        <c:axId val="693057648"/>
        <c:scaling>
          <c:orientation val="minMax"/>
        </c:scaling>
        <c:delete val="1"/>
        <c:axPos val="b"/>
        <c:numFmt formatCode="ge" sourceLinked="1"/>
        <c:majorTickMark val="none"/>
        <c:minorTickMark val="none"/>
        <c:tickLblPos val="none"/>
        <c:crossAx val="693055472"/>
        <c:crosses val="autoZero"/>
        <c:auto val="1"/>
        <c:lblOffset val="100"/>
        <c:baseTimeUnit val="years"/>
      </c:dateAx>
      <c:valAx>
        <c:axId val="69305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86.74</c:v>
                </c:pt>
                <c:pt idx="1">
                  <c:v>85.9</c:v>
                </c:pt>
                <c:pt idx="2">
                  <c:v>86.15</c:v>
                </c:pt>
                <c:pt idx="3">
                  <c:v>84.1</c:v>
                </c:pt>
                <c:pt idx="4">
                  <c:v>82.23</c:v>
                </c:pt>
              </c:numCache>
            </c:numRef>
          </c:val>
        </c:ser>
        <c:dLbls>
          <c:showLegendKey val="0"/>
          <c:showVal val="0"/>
          <c:showCatName val="0"/>
          <c:showSerName val="0"/>
          <c:showPercent val="0"/>
          <c:showBubbleSize val="0"/>
        </c:dLbls>
        <c:gapWidth val="150"/>
        <c:axId val="693061456"/>
        <c:axId val="69305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693061456"/>
        <c:axId val="693059280"/>
      </c:lineChart>
      <c:dateAx>
        <c:axId val="693061456"/>
        <c:scaling>
          <c:orientation val="minMax"/>
        </c:scaling>
        <c:delete val="1"/>
        <c:axPos val="b"/>
        <c:numFmt formatCode="ge" sourceLinked="1"/>
        <c:majorTickMark val="none"/>
        <c:minorTickMark val="none"/>
        <c:tickLblPos val="none"/>
        <c:crossAx val="693059280"/>
        <c:crosses val="autoZero"/>
        <c:auto val="1"/>
        <c:lblOffset val="100"/>
        <c:baseTimeUnit val="years"/>
      </c:dateAx>
      <c:valAx>
        <c:axId val="69305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6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103.54</c:v>
                </c:pt>
                <c:pt idx="1">
                  <c:v>109.31</c:v>
                </c:pt>
                <c:pt idx="2">
                  <c:v>107.35</c:v>
                </c:pt>
                <c:pt idx="3">
                  <c:v>110.5</c:v>
                </c:pt>
                <c:pt idx="4">
                  <c:v>99.1</c:v>
                </c:pt>
              </c:numCache>
            </c:numRef>
          </c:val>
        </c:ser>
        <c:dLbls>
          <c:showLegendKey val="0"/>
          <c:showVal val="0"/>
          <c:showCatName val="0"/>
          <c:showSerName val="0"/>
          <c:showPercent val="0"/>
          <c:showBubbleSize val="0"/>
        </c:dLbls>
        <c:gapWidth val="150"/>
        <c:axId val="692372992"/>
        <c:axId val="692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692372992"/>
        <c:axId val="692381696"/>
      </c:lineChart>
      <c:dateAx>
        <c:axId val="692372992"/>
        <c:scaling>
          <c:orientation val="minMax"/>
        </c:scaling>
        <c:delete val="1"/>
        <c:axPos val="b"/>
        <c:numFmt formatCode="ge" sourceLinked="1"/>
        <c:majorTickMark val="none"/>
        <c:minorTickMark val="none"/>
        <c:tickLblPos val="none"/>
        <c:crossAx val="692381696"/>
        <c:crosses val="autoZero"/>
        <c:auto val="1"/>
        <c:lblOffset val="100"/>
        <c:baseTimeUnit val="years"/>
      </c:dateAx>
      <c:valAx>
        <c:axId val="6923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2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48.42</c:v>
                </c:pt>
                <c:pt idx="1">
                  <c:v>49.25</c:v>
                </c:pt>
                <c:pt idx="2">
                  <c:v>52.05</c:v>
                </c:pt>
                <c:pt idx="3">
                  <c:v>51.06</c:v>
                </c:pt>
                <c:pt idx="4">
                  <c:v>49.06</c:v>
                </c:pt>
              </c:numCache>
            </c:numRef>
          </c:val>
        </c:ser>
        <c:dLbls>
          <c:showLegendKey val="0"/>
          <c:showVal val="0"/>
          <c:showCatName val="0"/>
          <c:showSerName val="0"/>
          <c:showPercent val="0"/>
          <c:showBubbleSize val="0"/>
        </c:dLbls>
        <c:gapWidth val="150"/>
        <c:axId val="692377888"/>
        <c:axId val="6923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692377888"/>
        <c:axId val="692383872"/>
      </c:lineChart>
      <c:dateAx>
        <c:axId val="692377888"/>
        <c:scaling>
          <c:orientation val="minMax"/>
        </c:scaling>
        <c:delete val="1"/>
        <c:axPos val="b"/>
        <c:numFmt formatCode="ge" sourceLinked="1"/>
        <c:majorTickMark val="none"/>
        <c:minorTickMark val="none"/>
        <c:tickLblPos val="none"/>
        <c:crossAx val="692383872"/>
        <c:crosses val="autoZero"/>
        <c:auto val="1"/>
        <c:lblOffset val="100"/>
        <c:baseTimeUnit val="years"/>
      </c:dateAx>
      <c:valAx>
        <c:axId val="692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3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18.38</c:v>
                </c:pt>
                <c:pt idx="1">
                  <c:v>24.8</c:v>
                </c:pt>
                <c:pt idx="2">
                  <c:v>26.61</c:v>
                </c:pt>
                <c:pt idx="3">
                  <c:v>33</c:v>
                </c:pt>
                <c:pt idx="4">
                  <c:v>34.39</c:v>
                </c:pt>
              </c:numCache>
            </c:numRef>
          </c:val>
        </c:ser>
        <c:dLbls>
          <c:showLegendKey val="0"/>
          <c:showVal val="0"/>
          <c:showCatName val="0"/>
          <c:showSerName val="0"/>
          <c:showPercent val="0"/>
          <c:showBubbleSize val="0"/>
        </c:dLbls>
        <c:gapWidth val="150"/>
        <c:axId val="692374080"/>
        <c:axId val="6923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692374080"/>
        <c:axId val="692372448"/>
      </c:lineChart>
      <c:dateAx>
        <c:axId val="692374080"/>
        <c:scaling>
          <c:orientation val="minMax"/>
        </c:scaling>
        <c:delete val="1"/>
        <c:axPos val="b"/>
        <c:numFmt formatCode="ge" sourceLinked="1"/>
        <c:majorTickMark val="none"/>
        <c:minorTickMark val="none"/>
        <c:tickLblPos val="none"/>
        <c:crossAx val="692372448"/>
        <c:crosses val="autoZero"/>
        <c:auto val="1"/>
        <c:lblOffset val="100"/>
        <c:baseTimeUnit val="years"/>
      </c:dateAx>
      <c:valAx>
        <c:axId val="6923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2380064"/>
        <c:axId val="692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692380064"/>
        <c:axId val="692378432"/>
      </c:lineChart>
      <c:dateAx>
        <c:axId val="692380064"/>
        <c:scaling>
          <c:orientation val="minMax"/>
        </c:scaling>
        <c:delete val="1"/>
        <c:axPos val="b"/>
        <c:numFmt formatCode="ge" sourceLinked="1"/>
        <c:majorTickMark val="none"/>
        <c:minorTickMark val="none"/>
        <c:tickLblPos val="none"/>
        <c:crossAx val="692378432"/>
        <c:crosses val="autoZero"/>
        <c:auto val="1"/>
        <c:lblOffset val="100"/>
        <c:baseTimeUnit val="years"/>
      </c:dateAx>
      <c:valAx>
        <c:axId val="69237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23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719.13</c:v>
                </c:pt>
                <c:pt idx="1">
                  <c:v>725.73</c:v>
                </c:pt>
                <c:pt idx="2">
                  <c:v>357.13</c:v>
                </c:pt>
                <c:pt idx="3">
                  <c:v>256.42</c:v>
                </c:pt>
                <c:pt idx="4">
                  <c:v>327.83</c:v>
                </c:pt>
              </c:numCache>
            </c:numRef>
          </c:val>
        </c:ser>
        <c:dLbls>
          <c:showLegendKey val="0"/>
          <c:showVal val="0"/>
          <c:showCatName val="0"/>
          <c:showSerName val="0"/>
          <c:showPercent val="0"/>
          <c:showBubbleSize val="0"/>
        </c:dLbls>
        <c:gapWidth val="150"/>
        <c:axId val="692383328"/>
        <c:axId val="6923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692383328"/>
        <c:axId val="692382784"/>
      </c:lineChart>
      <c:dateAx>
        <c:axId val="692383328"/>
        <c:scaling>
          <c:orientation val="minMax"/>
        </c:scaling>
        <c:delete val="1"/>
        <c:axPos val="b"/>
        <c:numFmt formatCode="ge" sourceLinked="1"/>
        <c:majorTickMark val="none"/>
        <c:minorTickMark val="none"/>
        <c:tickLblPos val="none"/>
        <c:crossAx val="692382784"/>
        <c:crosses val="autoZero"/>
        <c:auto val="1"/>
        <c:lblOffset val="100"/>
        <c:baseTimeUnit val="years"/>
      </c:dateAx>
      <c:valAx>
        <c:axId val="69238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23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194.57</c:v>
                </c:pt>
                <c:pt idx="1">
                  <c:v>199.28</c:v>
                </c:pt>
                <c:pt idx="2">
                  <c:v>238.01</c:v>
                </c:pt>
                <c:pt idx="3">
                  <c:v>261.48</c:v>
                </c:pt>
                <c:pt idx="4">
                  <c:v>297.52999999999997</c:v>
                </c:pt>
              </c:numCache>
            </c:numRef>
          </c:val>
        </c:ser>
        <c:dLbls>
          <c:showLegendKey val="0"/>
          <c:showVal val="0"/>
          <c:showCatName val="0"/>
          <c:showSerName val="0"/>
          <c:showPercent val="0"/>
          <c:showBubbleSize val="0"/>
        </c:dLbls>
        <c:gapWidth val="150"/>
        <c:axId val="692370816"/>
        <c:axId val="6930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692370816"/>
        <c:axId val="693069616"/>
      </c:lineChart>
      <c:dateAx>
        <c:axId val="692370816"/>
        <c:scaling>
          <c:orientation val="minMax"/>
        </c:scaling>
        <c:delete val="1"/>
        <c:axPos val="b"/>
        <c:numFmt formatCode="ge" sourceLinked="1"/>
        <c:majorTickMark val="none"/>
        <c:minorTickMark val="none"/>
        <c:tickLblPos val="none"/>
        <c:crossAx val="693069616"/>
        <c:crosses val="autoZero"/>
        <c:auto val="1"/>
        <c:lblOffset val="100"/>
        <c:baseTimeUnit val="years"/>
      </c:dateAx>
      <c:valAx>
        <c:axId val="69306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2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102.02</c:v>
                </c:pt>
                <c:pt idx="1">
                  <c:v>106.59</c:v>
                </c:pt>
                <c:pt idx="2">
                  <c:v>105.66</c:v>
                </c:pt>
                <c:pt idx="3">
                  <c:v>109.31</c:v>
                </c:pt>
                <c:pt idx="4">
                  <c:v>96.69</c:v>
                </c:pt>
              </c:numCache>
            </c:numRef>
          </c:val>
        </c:ser>
        <c:dLbls>
          <c:showLegendKey val="0"/>
          <c:showVal val="0"/>
          <c:showCatName val="0"/>
          <c:showSerName val="0"/>
          <c:showPercent val="0"/>
          <c:showBubbleSize val="0"/>
        </c:dLbls>
        <c:gapWidth val="150"/>
        <c:axId val="693058736"/>
        <c:axId val="69306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693058736"/>
        <c:axId val="693066896"/>
      </c:lineChart>
      <c:dateAx>
        <c:axId val="693058736"/>
        <c:scaling>
          <c:orientation val="minMax"/>
        </c:scaling>
        <c:delete val="1"/>
        <c:axPos val="b"/>
        <c:numFmt formatCode="ge" sourceLinked="1"/>
        <c:majorTickMark val="none"/>
        <c:minorTickMark val="none"/>
        <c:tickLblPos val="none"/>
        <c:crossAx val="693066896"/>
        <c:crosses val="autoZero"/>
        <c:auto val="1"/>
        <c:lblOffset val="100"/>
        <c:baseTimeUnit val="years"/>
      </c:dateAx>
      <c:valAx>
        <c:axId val="6930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124.63</c:v>
                </c:pt>
                <c:pt idx="1">
                  <c:v>119.2</c:v>
                </c:pt>
                <c:pt idx="2">
                  <c:v>119.66</c:v>
                </c:pt>
                <c:pt idx="3">
                  <c:v>115.45</c:v>
                </c:pt>
                <c:pt idx="4">
                  <c:v>130.62</c:v>
                </c:pt>
              </c:numCache>
            </c:numRef>
          </c:val>
        </c:ser>
        <c:dLbls>
          <c:showLegendKey val="0"/>
          <c:showVal val="0"/>
          <c:showCatName val="0"/>
          <c:showSerName val="0"/>
          <c:showPercent val="0"/>
          <c:showBubbleSize val="0"/>
        </c:dLbls>
        <c:gapWidth val="150"/>
        <c:axId val="693067440"/>
        <c:axId val="69305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693067440"/>
        <c:axId val="693059824"/>
      </c:lineChart>
      <c:dateAx>
        <c:axId val="693067440"/>
        <c:scaling>
          <c:orientation val="minMax"/>
        </c:scaling>
        <c:delete val="1"/>
        <c:axPos val="b"/>
        <c:numFmt formatCode="ge" sourceLinked="1"/>
        <c:majorTickMark val="none"/>
        <c:minorTickMark val="none"/>
        <c:tickLblPos val="none"/>
        <c:crossAx val="693059824"/>
        <c:crosses val="autoZero"/>
        <c:auto val="1"/>
        <c:lblOffset val="100"/>
        <c:baseTimeUnit val="years"/>
      </c:dateAx>
      <c:valAx>
        <c:axId val="6930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6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鳴門市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59581</v>
      </c>
      <c r="AM8" s="61"/>
      <c r="AN8" s="61"/>
      <c r="AO8" s="61"/>
      <c r="AP8" s="61"/>
      <c r="AQ8" s="61"/>
      <c r="AR8" s="61"/>
      <c r="AS8" s="61"/>
      <c r="AT8" s="51">
        <f>データ!$S$6</f>
        <v>135.66</v>
      </c>
      <c r="AU8" s="52"/>
      <c r="AV8" s="52"/>
      <c r="AW8" s="52"/>
      <c r="AX8" s="52"/>
      <c r="AY8" s="52"/>
      <c r="AZ8" s="52"/>
      <c r="BA8" s="52"/>
      <c r="BB8" s="53">
        <f>データ!$T$6</f>
        <v>439.19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74.040000000000006</v>
      </c>
      <c r="J10" s="52"/>
      <c r="K10" s="52"/>
      <c r="L10" s="52"/>
      <c r="M10" s="52"/>
      <c r="N10" s="52"/>
      <c r="O10" s="64"/>
      <c r="P10" s="53">
        <f>データ!$P$6</f>
        <v>99.86</v>
      </c>
      <c r="Q10" s="53"/>
      <c r="R10" s="53"/>
      <c r="S10" s="53"/>
      <c r="T10" s="53"/>
      <c r="U10" s="53"/>
      <c r="V10" s="53"/>
      <c r="W10" s="61">
        <f>データ!$Q$6</f>
        <v>2106</v>
      </c>
      <c r="X10" s="61"/>
      <c r="Y10" s="61"/>
      <c r="Z10" s="61"/>
      <c r="AA10" s="61"/>
      <c r="AB10" s="61"/>
      <c r="AC10" s="61"/>
      <c r="AD10" s="2"/>
      <c r="AE10" s="2"/>
      <c r="AF10" s="2"/>
      <c r="AG10" s="2"/>
      <c r="AH10" s="5"/>
      <c r="AI10" s="5"/>
      <c r="AJ10" s="5"/>
      <c r="AK10" s="5"/>
      <c r="AL10" s="61">
        <f>データ!$U$6</f>
        <v>58917</v>
      </c>
      <c r="AM10" s="61"/>
      <c r="AN10" s="61"/>
      <c r="AO10" s="61"/>
      <c r="AP10" s="61"/>
      <c r="AQ10" s="61"/>
      <c r="AR10" s="61"/>
      <c r="AS10" s="61"/>
      <c r="AT10" s="51">
        <f>データ!$V$6</f>
        <v>108.11</v>
      </c>
      <c r="AU10" s="52"/>
      <c r="AV10" s="52"/>
      <c r="AW10" s="52"/>
      <c r="AX10" s="52"/>
      <c r="AY10" s="52"/>
      <c r="AZ10" s="52"/>
      <c r="BA10" s="52"/>
      <c r="BB10" s="53">
        <f>データ!$W$6</f>
        <v>544.97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362026</v>
      </c>
      <c r="D6" s="34">
        <f t="shared" si="3"/>
        <v>46</v>
      </c>
      <c r="E6" s="34">
        <f t="shared" si="3"/>
        <v>1</v>
      </c>
      <c r="F6" s="34">
        <f t="shared" si="3"/>
        <v>0</v>
      </c>
      <c r="G6" s="34">
        <f t="shared" si="3"/>
        <v>1</v>
      </c>
      <c r="H6" s="34" t="str">
        <f t="shared" si="3"/>
        <v>徳島県　鳴門市</v>
      </c>
      <c r="I6" s="34" t="str">
        <f t="shared" si="3"/>
        <v>法適用</v>
      </c>
      <c r="J6" s="34" t="str">
        <f t="shared" si="3"/>
        <v>水道事業</v>
      </c>
      <c r="K6" s="34" t="str">
        <f t="shared" si="3"/>
        <v>末端給水事業</v>
      </c>
      <c r="L6" s="34" t="str">
        <f t="shared" si="3"/>
        <v>A4</v>
      </c>
      <c r="M6" s="34">
        <f t="shared" si="3"/>
        <v>0</v>
      </c>
      <c r="N6" s="35" t="str">
        <f t="shared" si="3"/>
        <v>-</v>
      </c>
      <c r="O6" s="35">
        <f t="shared" si="3"/>
        <v>74.040000000000006</v>
      </c>
      <c r="P6" s="35">
        <f t="shared" si="3"/>
        <v>99.86</v>
      </c>
      <c r="Q6" s="35">
        <f t="shared" si="3"/>
        <v>2106</v>
      </c>
      <c r="R6" s="35">
        <f t="shared" si="3"/>
        <v>59581</v>
      </c>
      <c r="S6" s="35">
        <f t="shared" si="3"/>
        <v>135.66</v>
      </c>
      <c r="T6" s="35">
        <f t="shared" si="3"/>
        <v>439.19</v>
      </c>
      <c r="U6" s="35">
        <f t="shared" si="3"/>
        <v>58917</v>
      </c>
      <c r="V6" s="35">
        <f t="shared" si="3"/>
        <v>108.11</v>
      </c>
      <c r="W6" s="35">
        <f t="shared" si="3"/>
        <v>544.97</v>
      </c>
      <c r="X6" s="36">
        <f>IF(X7="",NA(),X7)</f>
        <v>103.54</v>
      </c>
      <c r="Y6" s="36">
        <f t="shared" ref="Y6:AG6" si="4">IF(Y7="",NA(),Y7)</f>
        <v>109.31</v>
      </c>
      <c r="Z6" s="36">
        <f t="shared" si="4"/>
        <v>107.35</v>
      </c>
      <c r="AA6" s="36">
        <f t="shared" si="4"/>
        <v>110.5</v>
      </c>
      <c r="AB6" s="36">
        <f t="shared" si="4"/>
        <v>99.1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719.13</v>
      </c>
      <c r="AU6" s="36">
        <f t="shared" ref="AU6:BC6" si="6">IF(AU7="",NA(),AU7)</f>
        <v>725.73</v>
      </c>
      <c r="AV6" s="36">
        <f t="shared" si="6"/>
        <v>357.13</v>
      </c>
      <c r="AW6" s="36">
        <f t="shared" si="6"/>
        <v>256.42</v>
      </c>
      <c r="AX6" s="36">
        <f t="shared" si="6"/>
        <v>327.83</v>
      </c>
      <c r="AY6" s="36">
        <f t="shared" si="6"/>
        <v>701</v>
      </c>
      <c r="AZ6" s="36">
        <f t="shared" si="6"/>
        <v>739.59</v>
      </c>
      <c r="BA6" s="36">
        <f t="shared" si="6"/>
        <v>335.95</v>
      </c>
      <c r="BB6" s="36">
        <f t="shared" si="6"/>
        <v>346.59</v>
      </c>
      <c r="BC6" s="36">
        <f t="shared" si="6"/>
        <v>357.82</v>
      </c>
      <c r="BD6" s="35" t="str">
        <f>IF(BD7="","",IF(BD7="-","【-】","【"&amp;SUBSTITUTE(TEXT(BD7,"#,##0.00"),"-","△")&amp;"】"))</f>
        <v>【262.87】</v>
      </c>
      <c r="BE6" s="36">
        <f>IF(BE7="",NA(),BE7)</f>
        <v>194.57</v>
      </c>
      <c r="BF6" s="36">
        <f t="shared" ref="BF6:BN6" si="7">IF(BF7="",NA(),BF7)</f>
        <v>199.28</v>
      </c>
      <c r="BG6" s="36">
        <f t="shared" si="7"/>
        <v>238.01</v>
      </c>
      <c r="BH6" s="36">
        <f t="shared" si="7"/>
        <v>261.48</v>
      </c>
      <c r="BI6" s="36">
        <f t="shared" si="7"/>
        <v>297.52999999999997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102.02</v>
      </c>
      <c r="BQ6" s="36">
        <f t="shared" ref="BQ6:BY6" si="8">IF(BQ7="",NA(),BQ7)</f>
        <v>106.59</v>
      </c>
      <c r="BR6" s="36">
        <f t="shared" si="8"/>
        <v>105.66</v>
      </c>
      <c r="BS6" s="36">
        <f t="shared" si="8"/>
        <v>109.31</v>
      </c>
      <c r="BT6" s="36">
        <f t="shared" si="8"/>
        <v>96.69</v>
      </c>
      <c r="BU6" s="36">
        <f t="shared" si="8"/>
        <v>100.27</v>
      </c>
      <c r="BV6" s="36">
        <f t="shared" si="8"/>
        <v>99.46</v>
      </c>
      <c r="BW6" s="36">
        <f t="shared" si="8"/>
        <v>105.21</v>
      </c>
      <c r="BX6" s="36">
        <f t="shared" si="8"/>
        <v>105.71</v>
      </c>
      <c r="BY6" s="36">
        <f t="shared" si="8"/>
        <v>106.01</v>
      </c>
      <c r="BZ6" s="35" t="str">
        <f>IF(BZ7="","",IF(BZ7="-","【-】","【"&amp;SUBSTITUTE(TEXT(BZ7,"#,##0.00"),"-","△")&amp;"】"))</f>
        <v>【105.59】</v>
      </c>
      <c r="CA6" s="36">
        <f>IF(CA7="",NA(),CA7)</f>
        <v>124.63</v>
      </c>
      <c r="CB6" s="36">
        <f t="shared" ref="CB6:CJ6" si="9">IF(CB7="",NA(),CB7)</f>
        <v>119.2</v>
      </c>
      <c r="CC6" s="36">
        <f t="shared" si="9"/>
        <v>119.66</v>
      </c>
      <c r="CD6" s="36">
        <f t="shared" si="9"/>
        <v>115.45</v>
      </c>
      <c r="CE6" s="36">
        <f t="shared" si="9"/>
        <v>130.62</v>
      </c>
      <c r="CF6" s="36">
        <f t="shared" si="9"/>
        <v>169.62</v>
      </c>
      <c r="CG6" s="36">
        <f t="shared" si="9"/>
        <v>171.78</v>
      </c>
      <c r="CH6" s="36">
        <f t="shared" si="9"/>
        <v>162.59</v>
      </c>
      <c r="CI6" s="36">
        <f t="shared" si="9"/>
        <v>162.15</v>
      </c>
      <c r="CJ6" s="36">
        <f t="shared" si="9"/>
        <v>162.24</v>
      </c>
      <c r="CK6" s="35" t="str">
        <f>IF(CK7="","",IF(CK7="-","【-】","【"&amp;SUBSTITUTE(TEXT(CK7,"#,##0.00"),"-","△")&amp;"】"))</f>
        <v>【163.27】</v>
      </c>
      <c r="CL6" s="36">
        <f>IF(CL7="",NA(),CL7)</f>
        <v>50.35</v>
      </c>
      <c r="CM6" s="36">
        <f t="shared" ref="CM6:CU6" si="10">IF(CM7="",NA(),CM7)</f>
        <v>50.39</v>
      </c>
      <c r="CN6" s="36">
        <f t="shared" si="10"/>
        <v>48.7</v>
      </c>
      <c r="CO6" s="36">
        <f t="shared" si="10"/>
        <v>49.55</v>
      </c>
      <c r="CP6" s="36">
        <f t="shared" si="10"/>
        <v>46.55</v>
      </c>
      <c r="CQ6" s="36">
        <f t="shared" si="10"/>
        <v>59.88</v>
      </c>
      <c r="CR6" s="36">
        <f t="shared" si="10"/>
        <v>59.68</v>
      </c>
      <c r="CS6" s="36">
        <f t="shared" si="10"/>
        <v>59.17</v>
      </c>
      <c r="CT6" s="36">
        <f t="shared" si="10"/>
        <v>59.34</v>
      </c>
      <c r="CU6" s="36">
        <f t="shared" si="10"/>
        <v>59.11</v>
      </c>
      <c r="CV6" s="35" t="str">
        <f>IF(CV7="","",IF(CV7="-","【-】","【"&amp;SUBSTITUTE(TEXT(CV7,"#,##0.00"),"-","△")&amp;"】"))</f>
        <v>【59.94】</v>
      </c>
      <c r="CW6" s="36">
        <f>IF(CW7="",NA(),CW7)</f>
        <v>86.74</v>
      </c>
      <c r="CX6" s="36">
        <f t="shared" ref="CX6:DF6" si="11">IF(CX7="",NA(),CX7)</f>
        <v>85.9</v>
      </c>
      <c r="CY6" s="36">
        <f t="shared" si="11"/>
        <v>86.15</v>
      </c>
      <c r="CZ6" s="36">
        <f t="shared" si="11"/>
        <v>84.1</v>
      </c>
      <c r="DA6" s="36">
        <f t="shared" si="11"/>
        <v>82.23</v>
      </c>
      <c r="DB6" s="36">
        <f t="shared" si="11"/>
        <v>87.65</v>
      </c>
      <c r="DC6" s="36">
        <f t="shared" si="11"/>
        <v>87.63</v>
      </c>
      <c r="DD6" s="36">
        <f t="shared" si="11"/>
        <v>87.6</v>
      </c>
      <c r="DE6" s="36">
        <f t="shared" si="11"/>
        <v>87.74</v>
      </c>
      <c r="DF6" s="36">
        <f t="shared" si="11"/>
        <v>87.91</v>
      </c>
      <c r="DG6" s="35" t="str">
        <f>IF(DG7="","",IF(DG7="-","【-】","【"&amp;SUBSTITUTE(TEXT(DG7,"#,##0.00"),"-","△")&amp;"】"))</f>
        <v>【90.22】</v>
      </c>
      <c r="DH6" s="36">
        <f>IF(DH7="",NA(),DH7)</f>
        <v>48.42</v>
      </c>
      <c r="DI6" s="36">
        <f t="shared" ref="DI6:DQ6" si="12">IF(DI7="",NA(),DI7)</f>
        <v>49.25</v>
      </c>
      <c r="DJ6" s="36">
        <f t="shared" si="12"/>
        <v>52.05</v>
      </c>
      <c r="DK6" s="36">
        <f t="shared" si="12"/>
        <v>51.06</v>
      </c>
      <c r="DL6" s="36">
        <f t="shared" si="12"/>
        <v>49.06</v>
      </c>
      <c r="DM6" s="36">
        <f t="shared" si="12"/>
        <v>38.69</v>
      </c>
      <c r="DN6" s="36">
        <f t="shared" si="12"/>
        <v>39.65</v>
      </c>
      <c r="DO6" s="36">
        <f t="shared" si="12"/>
        <v>45.25</v>
      </c>
      <c r="DP6" s="36">
        <f t="shared" si="12"/>
        <v>46.27</v>
      </c>
      <c r="DQ6" s="36">
        <f t="shared" si="12"/>
        <v>46.88</v>
      </c>
      <c r="DR6" s="35" t="str">
        <f>IF(DR7="","",IF(DR7="-","【-】","【"&amp;SUBSTITUTE(TEXT(DR7,"#,##0.00"),"-","△")&amp;"】"))</f>
        <v>【47.91】</v>
      </c>
      <c r="DS6" s="36">
        <f>IF(DS7="",NA(),DS7)</f>
        <v>18.38</v>
      </c>
      <c r="DT6" s="36">
        <f t="shared" ref="DT6:EB6" si="13">IF(DT7="",NA(),DT7)</f>
        <v>24.8</v>
      </c>
      <c r="DU6" s="36">
        <f t="shared" si="13"/>
        <v>26.61</v>
      </c>
      <c r="DV6" s="36">
        <f t="shared" si="13"/>
        <v>33</v>
      </c>
      <c r="DW6" s="36">
        <f t="shared" si="13"/>
        <v>34.39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0.99</v>
      </c>
      <c r="EE6" s="36">
        <f t="shared" ref="EE6:EM6" si="14">IF(EE7="",NA(),EE7)</f>
        <v>0.95</v>
      </c>
      <c r="EF6" s="36">
        <f t="shared" si="14"/>
        <v>0.92</v>
      </c>
      <c r="EG6" s="36">
        <f t="shared" si="14"/>
        <v>2.21</v>
      </c>
      <c r="EH6" s="36">
        <f t="shared" si="14"/>
        <v>0.85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362026</v>
      </c>
      <c r="D7" s="38">
        <v>46</v>
      </c>
      <c r="E7" s="38">
        <v>1</v>
      </c>
      <c r="F7" s="38">
        <v>0</v>
      </c>
      <c r="G7" s="38">
        <v>1</v>
      </c>
      <c r="H7" s="38" t="s">
        <v>105</v>
      </c>
      <c r="I7" s="38" t="s">
        <v>106</v>
      </c>
      <c r="J7" s="38" t="s">
        <v>107</v>
      </c>
      <c r="K7" s="38" t="s">
        <v>108</v>
      </c>
      <c r="L7" s="38" t="s">
        <v>109</v>
      </c>
      <c r="M7" s="38"/>
      <c r="N7" s="39" t="s">
        <v>110</v>
      </c>
      <c r="O7" s="39">
        <v>74.040000000000006</v>
      </c>
      <c r="P7" s="39">
        <v>99.86</v>
      </c>
      <c r="Q7" s="39">
        <v>2106</v>
      </c>
      <c r="R7" s="39">
        <v>59581</v>
      </c>
      <c r="S7" s="39">
        <v>135.66</v>
      </c>
      <c r="T7" s="39">
        <v>439.19</v>
      </c>
      <c r="U7" s="39">
        <v>58917</v>
      </c>
      <c r="V7" s="39">
        <v>108.11</v>
      </c>
      <c r="W7" s="39">
        <v>544.97</v>
      </c>
      <c r="X7" s="39">
        <v>103.54</v>
      </c>
      <c r="Y7" s="39">
        <v>109.31</v>
      </c>
      <c r="Z7" s="39">
        <v>107.35</v>
      </c>
      <c r="AA7" s="39">
        <v>110.5</v>
      </c>
      <c r="AB7" s="39">
        <v>99.1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719.13</v>
      </c>
      <c r="AU7" s="39">
        <v>725.73</v>
      </c>
      <c r="AV7" s="39">
        <v>357.13</v>
      </c>
      <c r="AW7" s="39">
        <v>256.42</v>
      </c>
      <c r="AX7" s="39">
        <v>327.83</v>
      </c>
      <c r="AY7" s="39">
        <v>701</v>
      </c>
      <c r="AZ7" s="39">
        <v>739.59</v>
      </c>
      <c r="BA7" s="39">
        <v>335.95</v>
      </c>
      <c r="BB7" s="39">
        <v>346.59</v>
      </c>
      <c r="BC7" s="39">
        <v>357.82</v>
      </c>
      <c r="BD7" s="39">
        <v>262.87</v>
      </c>
      <c r="BE7" s="39">
        <v>194.57</v>
      </c>
      <c r="BF7" s="39">
        <v>199.28</v>
      </c>
      <c r="BG7" s="39">
        <v>238.01</v>
      </c>
      <c r="BH7" s="39">
        <v>261.48</v>
      </c>
      <c r="BI7" s="39">
        <v>297.52999999999997</v>
      </c>
      <c r="BJ7" s="39">
        <v>330.99</v>
      </c>
      <c r="BK7" s="39">
        <v>324.08999999999997</v>
      </c>
      <c r="BL7" s="39">
        <v>319.82</v>
      </c>
      <c r="BM7" s="39">
        <v>312.02999999999997</v>
      </c>
      <c r="BN7" s="39">
        <v>307.45999999999998</v>
      </c>
      <c r="BO7" s="39">
        <v>270.87</v>
      </c>
      <c r="BP7" s="39">
        <v>102.02</v>
      </c>
      <c r="BQ7" s="39">
        <v>106.59</v>
      </c>
      <c r="BR7" s="39">
        <v>105.66</v>
      </c>
      <c r="BS7" s="39">
        <v>109.31</v>
      </c>
      <c r="BT7" s="39">
        <v>96.69</v>
      </c>
      <c r="BU7" s="39">
        <v>100.27</v>
      </c>
      <c r="BV7" s="39">
        <v>99.46</v>
      </c>
      <c r="BW7" s="39">
        <v>105.21</v>
      </c>
      <c r="BX7" s="39">
        <v>105.71</v>
      </c>
      <c r="BY7" s="39">
        <v>106.01</v>
      </c>
      <c r="BZ7" s="39">
        <v>105.59</v>
      </c>
      <c r="CA7" s="39">
        <v>124.63</v>
      </c>
      <c r="CB7" s="39">
        <v>119.2</v>
      </c>
      <c r="CC7" s="39">
        <v>119.66</v>
      </c>
      <c r="CD7" s="39">
        <v>115.45</v>
      </c>
      <c r="CE7" s="39">
        <v>130.62</v>
      </c>
      <c r="CF7" s="39">
        <v>169.62</v>
      </c>
      <c r="CG7" s="39">
        <v>171.78</v>
      </c>
      <c r="CH7" s="39">
        <v>162.59</v>
      </c>
      <c r="CI7" s="39">
        <v>162.15</v>
      </c>
      <c r="CJ7" s="39">
        <v>162.24</v>
      </c>
      <c r="CK7" s="39">
        <v>163.27000000000001</v>
      </c>
      <c r="CL7" s="39">
        <v>50.35</v>
      </c>
      <c r="CM7" s="39">
        <v>50.39</v>
      </c>
      <c r="CN7" s="39">
        <v>48.7</v>
      </c>
      <c r="CO7" s="39">
        <v>49.55</v>
      </c>
      <c r="CP7" s="39">
        <v>46.55</v>
      </c>
      <c r="CQ7" s="39">
        <v>59.88</v>
      </c>
      <c r="CR7" s="39">
        <v>59.68</v>
      </c>
      <c r="CS7" s="39">
        <v>59.17</v>
      </c>
      <c r="CT7" s="39">
        <v>59.34</v>
      </c>
      <c r="CU7" s="39">
        <v>59.11</v>
      </c>
      <c r="CV7" s="39">
        <v>59.94</v>
      </c>
      <c r="CW7" s="39">
        <v>86.74</v>
      </c>
      <c r="CX7" s="39">
        <v>85.9</v>
      </c>
      <c r="CY7" s="39">
        <v>86.15</v>
      </c>
      <c r="CZ7" s="39">
        <v>84.1</v>
      </c>
      <c r="DA7" s="39">
        <v>82.23</v>
      </c>
      <c r="DB7" s="39">
        <v>87.65</v>
      </c>
      <c r="DC7" s="39">
        <v>87.63</v>
      </c>
      <c r="DD7" s="39">
        <v>87.6</v>
      </c>
      <c r="DE7" s="39">
        <v>87.74</v>
      </c>
      <c r="DF7" s="39">
        <v>87.91</v>
      </c>
      <c r="DG7" s="39">
        <v>90.22</v>
      </c>
      <c r="DH7" s="39">
        <v>48.42</v>
      </c>
      <c r="DI7" s="39">
        <v>49.25</v>
      </c>
      <c r="DJ7" s="39">
        <v>52.05</v>
      </c>
      <c r="DK7" s="39">
        <v>51.06</v>
      </c>
      <c r="DL7" s="39">
        <v>49.06</v>
      </c>
      <c r="DM7" s="39">
        <v>38.69</v>
      </c>
      <c r="DN7" s="39">
        <v>39.65</v>
      </c>
      <c r="DO7" s="39">
        <v>45.25</v>
      </c>
      <c r="DP7" s="39">
        <v>46.27</v>
      </c>
      <c r="DQ7" s="39">
        <v>46.88</v>
      </c>
      <c r="DR7" s="39">
        <v>47.91</v>
      </c>
      <c r="DS7" s="39">
        <v>18.38</v>
      </c>
      <c r="DT7" s="39">
        <v>24.8</v>
      </c>
      <c r="DU7" s="39">
        <v>26.61</v>
      </c>
      <c r="DV7" s="39">
        <v>33</v>
      </c>
      <c r="DW7" s="39">
        <v>34.39</v>
      </c>
      <c r="DX7" s="39">
        <v>8.4</v>
      </c>
      <c r="DY7" s="39">
        <v>9.7100000000000009</v>
      </c>
      <c r="DZ7" s="39">
        <v>10.71</v>
      </c>
      <c r="EA7" s="39">
        <v>10.93</v>
      </c>
      <c r="EB7" s="39">
        <v>13.39</v>
      </c>
      <c r="EC7" s="39">
        <v>15</v>
      </c>
      <c r="ED7" s="39">
        <v>0.99</v>
      </c>
      <c r="EE7" s="39">
        <v>0.95</v>
      </c>
      <c r="EF7" s="39">
        <v>0.92</v>
      </c>
      <c r="EG7" s="39">
        <v>2.21</v>
      </c>
      <c r="EH7" s="39">
        <v>0.85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2018-02-19T05:46:36Z</cp:lastPrinted>
  <dcterms:created xsi:type="dcterms:W3CDTF">2017-12-25T01:34:56Z</dcterms:created>
  <dcterms:modified xsi:type="dcterms:W3CDTF">2018-02-19T05:46:37Z</dcterms:modified>
  <cp:category/>
</cp:coreProperties>
</file>