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1法適水道\"/>
    </mc:Choice>
  </mc:AlternateContent>
  <workbookProtection workbookAlgorithmName="SHA-512" workbookHashValue="5+vN640OMvB/u5I511w7GfdeLpm9CIKjUmBrUFPwpwekNhmyv2ozZ2F4lXG9rv36uV4mHcPo+C3sYjPbVT52KA==" workbookSaltValue="Hn0oBWEeyWhQnuWHsJhUkg==" workbookSpinCount="100000" lockStructure="1"/>
  <bookViews>
    <workbookView xWindow="10785" yWindow="-15" windowWidth="10830" windowHeight="1008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BB10" i="4"/>
  <c r="AT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<sst xmlns="http://schemas.openxmlformats.org/spreadsheetml/2006/main" count="232" uniqueCount="120">
  <si>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</si>
  <si>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</si>
  <si>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</si>
  <si>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</si>
  <si>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</si>
  <si>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</si>
  <si>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</si>
  <si>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</si>
  <si>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</si>
  <si>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</si>
  <si>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</si>
  <si>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</si>
  <si>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</si>
  <si>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</si>
  <si>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</si>
  <si>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</si>
  <si>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</si>
  <si>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</si>
  <si>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</si>
  <si>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</si>
  <si>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</si>
  <si>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</si>
  <si>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</si>
  <si>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</si>
  <si>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</si>
  <si>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</si>
  <si>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</si>
  <si>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</si>
  <si>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</si>
  <si>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</si>
  <si>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</si>
  <si>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</si>
  <si>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</si>
  <si>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</si>
  <si>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</si>
  <si>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</si>
  <si>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</si>
  <si>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</si>
  <si>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</si>
  <si>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</si>
  <si>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</si>
  <si>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</si>
  <si>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</si>
  <si>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</si>
  <si>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</si>
  <si>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</si>
  <si>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</si>
  <si>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</si>
  <si>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</si>
  <si>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</si>
  <si>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</si>
  <si>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</si>
  <si>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</si>
  <si>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</si>
  <si>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</si>
  <si>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</si>
  <si>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</si>
  <si>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</si>
  <si>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</si>
  <si>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</si>
  <si>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</si>
  <si>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</si>
  <si>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</si>
  <si>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</si>
  <si>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</si>
  <si>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</si>
  <si>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</si>
  <si>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</si>
  <si>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</si>
  <si>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</si>
  <si>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</si>
  <si>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</si>
  <si>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</si>
  <si>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</si>
  <si>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</si>
  <si>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</si>
  <si>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</si>
  <si>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</si>
  <si>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</si>
  <si>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</si>
  <si>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</si>
  <si>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</si>
  <si>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</si>
  <si>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</si>
  <si>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</si>
  <si>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</si>
  <si>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</si>
  <si>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</si>
  <si>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</si>
  <si>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</si>
  <si>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</si>
  <si>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</si>
  <si>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</si>
  <si>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</si>
  <si>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</si>
  <si>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</si>
  <si>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</si>
  <si>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</si>
  <si>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</si>
  <si>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</si>
  <si>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</si>
  <si>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</si>
  <si>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</si>
  <si>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</si>
  <si>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</si>
  <si>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徳島市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</si>
  <si>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</si>
  <si>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</si>
  <si>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</si>
  <si>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</si>
  <si>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</si>
  <si>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</si>
  <si>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</si>
  <si>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</si>
  <si>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</si>
  <si>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</si>
  <si>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施設全体の老朽化の度合いを示す①有形固定資産減価償却率及び管路の老朽化の度合いを示す②管路経年化率は類似団体平均を下回っていますが、数値の上昇が続いており施設、管路ともに老朽化が進んでいると言えます。
　また、管路経年化率と関係性の高い③管路更新率については、減少傾向が継続しており平成28年度は類似団体平均を下回る結果となりました。</t>
    <rPh sb="0" eb="2">
      <t>シセツ</t>
    </rPh>
    <rPh sb="2" eb="4">
      <t>ゼンタイ</t>
    </rPh>
    <rPh sb="5" eb="8">
      <t>ロウキュウカ</t>
    </rPh>
    <rPh sb="9" eb="11">
      <t>ドア</t>
    </rPh>
    <rPh sb="13" eb="14">
      <t>シメ</t>
    </rPh>
    <rPh sb="16" eb="18">
      <t>ユウケイ</t>
    </rPh>
    <rPh sb="18" eb="22">
      <t>コテイシサン</t>
    </rPh>
    <rPh sb="22" eb="24">
      <t>ゲンカ</t>
    </rPh>
    <rPh sb="24" eb="27">
      <t>ショウキャクリツ</t>
    </rPh>
    <rPh sb="27" eb="28">
      <t>オヨ</t>
    </rPh>
    <rPh sb="29" eb="31">
      <t>カンロ</t>
    </rPh>
    <rPh sb="32" eb="35">
      <t>ロウキュウカ</t>
    </rPh>
    <rPh sb="36" eb="38">
      <t>ドア</t>
    </rPh>
    <rPh sb="40" eb="41">
      <t>シメ</t>
    </rPh>
    <rPh sb="43" eb="45">
      <t>カンロ</t>
    </rPh>
    <rPh sb="45" eb="47">
      <t>ケイネン</t>
    </rPh>
    <rPh sb="47" eb="48">
      <t>カ</t>
    </rPh>
    <rPh sb="48" eb="49">
      <t>リツ</t>
    </rPh>
    <rPh sb="50" eb="52">
      <t>ルイジ</t>
    </rPh>
    <rPh sb="52" eb="54">
      <t>ダンタイ</t>
    </rPh>
    <rPh sb="54" eb="56">
      <t>ヘイキン</t>
    </rPh>
    <rPh sb="57" eb="59">
      <t>シタマワ</t>
    </rPh>
    <rPh sb="66" eb="68">
      <t>スウチ</t>
    </rPh>
    <rPh sb="69" eb="71">
      <t>ジョウショウ</t>
    </rPh>
    <rPh sb="72" eb="73">
      <t>ツヅ</t>
    </rPh>
    <rPh sb="77" eb="79">
      <t>シセツ</t>
    </rPh>
    <rPh sb="80" eb="82">
      <t>カンロ</t>
    </rPh>
    <rPh sb="85" eb="88">
      <t>ロウキュウカ</t>
    </rPh>
    <rPh sb="89" eb="90">
      <t>スス</t>
    </rPh>
    <rPh sb="95" eb="96">
      <t>イ</t>
    </rPh>
    <rPh sb="105" eb="107">
      <t>カンロ</t>
    </rPh>
    <rPh sb="107" eb="109">
      <t>ケイネン</t>
    </rPh>
    <rPh sb="109" eb="110">
      <t>カ</t>
    </rPh>
    <rPh sb="110" eb="111">
      <t>リツ</t>
    </rPh>
    <rPh sb="112" eb="115">
      <t>カンケイセイ</t>
    </rPh>
    <rPh sb="116" eb="117">
      <t>タカ</t>
    </rPh>
    <rPh sb="119" eb="121">
      <t>カンロ</t>
    </rPh>
    <rPh sb="121" eb="123">
      <t>コウシン</t>
    </rPh>
    <rPh sb="123" eb="124">
      <t>リツ</t>
    </rPh>
    <rPh sb="130" eb="132">
      <t>ゲンショウ</t>
    </rPh>
    <rPh sb="132" eb="134">
      <t>ケイコウ</t>
    </rPh>
    <rPh sb="135" eb="137">
      <t>ケイゾク</t>
    </rPh>
    <rPh sb="141" eb="143">
      <t>ヘイセイ</t>
    </rPh>
    <rPh sb="145" eb="147">
      <t>ネンド</t>
    </rPh>
    <rPh sb="148" eb="150">
      <t>ルイジ</t>
    </rPh>
    <rPh sb="150" eb="152">
      <t>ダンタイ</t>
    </rPh>
    <rPh sb="152" eb="154">
      <t>ヘイキン</t>
    </rPh>
    <rPh sb="155" eb="157">
      <t>シタマワ</t>
    </rPh>
    <rPh sb="158" eb="160">
      <t>ケッカ</t>
    </rPh>
    <phoneticPr fontId="1"/>
  </si>
  <si>
    <t>自治体職員</t>
    <rPh sb="0" eb="3">
      <t>ジチタイ</t>
    </rPh>
    <rPh sb="3" eb="5">
      <t>ショクイン</t>
    </rPh>
    <phoneticPr fontId="4"/>
  </si>
  <si>
    <t>　平成22年４月に料金改定を行って以降、一定の収益が確保でき経営の健全性は比較的確保されているものの、
・「企業債残高対給水収益比率」が類似団体と比較して非常に高い状況となっている
・水需要の減少により「施設利用率」が低下している
・老朽化に関する指標すべてが悪化しているなどの課題を抱えています。
　これらの課題を解決するためには、
・適切な規模の施設整備による施設の効率性の向上
・効果的な投資による企業債残高の縮減
・効率的な施設の更新による老朽化の抑制を行うことが必要です。
　そのため将来の水需要予測に基づく、施設の統廃合やスペックダウンを考慮した投資計画と、その裏付けとなる財政計画からなる経営戦略を、平成30年度中に策定します。</t>
    <rPh sb="1" eb="3">
      <t>ヘイセイ</t>
    </rPh>
    <rPh sb="92" eb="93">
      <t>ミズ</t>
    </rPh>
    <rPh sb="93" eb="95">
      <t>ジュヨウ</t>
    </rPh>
    <rPh sb="96" eb="98">
      <t>ゲンショウ</t>
    </rPh>
    <rPh sb="102" eb="104">
      <t>シセツ</t>
    </rPh>
    <rPh sb="104" eb="107">
      <t>リヨウリツ</t>
    </rPh>
    <rPh sb="117" eb="120">
      <t>ロウキュウカ</t>
    </rPh>
    <rPh sb="121" eb="122">
      <t>カン</t>
    </rPh>
    <rPh sb="124" eb="126">
      <t>シヒョウ</t>
    </rPh>
    <rPh sb="130" eb="132">
      <t>アッカ</t>
    </rPh>
    <rPh sb="142" eb="143">
      <t>カカ</t>
    </rPh>
    <rPh sb="155" eb="157">
      <t>カダイ</t>
    </rPh>
    <rPh sb="158" eb="160">
      <t>カイケツ</t>
    </rPh>
    <rPh sb="169" eb="171">
      <t>テキセツ</t>
    </rPh>
    <rPh sb="172" eb="174">
      <t>キボ</t>
    </rPh>
    <rPh sb="175" eb="177">
      <t>シセツ</t>
    </rPh>
    <rPh sb="177" eb="179">
      <t>セイビ</t>
    </rPh>
    <rPh sb="182" eb="184">
      <t>シセツ</t>
    </rPh>
    <rPh sb="185" eb="187">
      <t>コウリツ</t>
    </rPh>
    <rPh sb="187" eb="188">
      <t>セイ</t>
    </rPh>
    <rPh sb="189" eb="191">
      <t>コウジョウ</t>
    </rPh>
    <rPh sb="193" eb="196">
      <t>コウカテキ</t>
    </rPh>
    <rPh sb="197" eb="199">
      <t>トウシ</t>
    </rPh>
    <rPh sb="202" eb="205">
      <t>キギョウサイ</t>
    </rPh>
    <rPh sb="205" eb="207">
      <t>ザンダカ</t>
    </rPh>
    <rPh sb="208" eb="210">
      <t>シュクゲン</t>
    </rPh>
    <rPh sb="212" eb="214">
      <t>コウリツ</t>
    </rPh>
    <rPh sb="216" eb="218">
      <t>シセツ</t>
    </rPh>
    <rPh sb="219" eb="221">
      <t>コウシン</t>
    </rPh>
    <rPh sb="224" eb="227">
      <t>ロウキュウカ</t>
    </rPh>
    <rPh sb="228" eb="230">
      <t>ヨクセイ</t>
    </rPh>
    <rPh sb="231" eb="232">
      <t>オコナ</t>
    </rPh>
    <rPh sb="236" eb="238">
      <t>ヒツヨウ</t>
    </rPh>
    <rPh sb="247" eb="249">
      <t>ショウライ</t>
    </rPh>
    <rPh sb="250" eb="251">
      <t>ミズ</t>
    </rPh>
    <rPh sb="251" eb="253">
      <t>ジュヨウ</t>
    </rPh>
    <rPh sb="253" eb="255">
      <t>ヨソク</t>
    </rPh>
    <rPh sb="256" eb="257">
      <t>モト</t>
    </rPh>
    <rPh sb="279" eb="281">
      <t>トウシ</t>
    </rPh>
    <rPh sb="281" eb="283">
      <t>ケイカク</t>
    </rPh>
    <rPh sb="287" eb="289">
      <t>ウラヅ</t>
    </rPh>
    <rPh sb="293" eb="295">
      <t>ザイセイ</t>
    </rPh>
    <rPh sb="295" eb="297">
      <t>ケイカク</t>
    </rPh>
    <rPh sb="307" eb="309">
      <t>ヘイセイ</t>
    </rPh>
    <rPh sb="311" eb="313">
      <t>ネンド</t>
    </rPh>
    <rPh sb="313" eb="314">
      <t>チュウ</t>
    </rPh>
    <rPh sb="315" eb="317">
      <t>サクテイ</t>
    </rPh>
    <phoneticPr fontId="1"/>
  </si>
  <si>
    <t xml:space="preserve">　①経常収支比率、③流動比率、⑤料金回収率、⑥給水原価について、平成26年度以降、数値が大きく変動しているのは、会計基準の見直しによるものです。
　①経常収支比率は100％を上回り、類似団体平均値より2ポイント以上高い値であり、②累積欠損金比率は０％、短期の支払能力を示す③流動比率も類似団体平均値と同程度となっていることから、経営の健全性は類似団体より高いといえます。
　しかし、④企業債残高対給水収益比率については、新規借入の抑制を継続しており減少しているものの、類似団体平均と比較すると依然として高い数値となっています。
　また、費用と料金の関係については、料金水準の適切性を表す⑤料金回収率は100％を超えており、適切に水道料金で費用が回収できており、有収水量1立方メートル当たりどれだけの費用がかかっているのかを表す⑥給水原価は類似団体平均値より低くなっていることから、効率性は類似団体よりも高いと考えています。
　一方、施設の効率性については、施設の稼働が収益につながっているかを判断する⑧有収率については、類似団体平均と比較し高い状態を維持しているものの、⑦施設利用率は、類似団体平均値より10ポイント程度低い状態が継続しています。
</t>
    <rPh sb="2" eb="4">
      <t>ケイジョウ</t>
    </rPh>
    <rPh sb="4" eb="6">
      <t>シュウシ</t>
    </rPh>
    <rPh sb="6" eb="8">
      <t>ヒリツ</t>
    </rPh>
    <rPh sb="10" eb="12">
      <t>リュウドウ</t>
    </rPh>
    <rPh sb="12" eb="14">
      <t>ヒリツ</t>
    </rPh>
    <rPh sb="16" eb="18">
      <t>リョウキン</t>
    </rPh>
    <rPh sb="18" eb="21">
      <t>カイシュウリツ</t>
    </rPh>
    <rPh sb="23" eb="25">
      <t>キュウスイ</t>
    </rPh>
    <rPh sb="25" eb="27">
      <t>ゲンカ</t>
    </rPh>
    <rPh sb="32" eb="34">
      <t>ヘイセイ</t>
    </rPh>
    <rPh sb="36" eb="38">
      <t>ネンド</t>
    </rPh>
    <rPh sb="38" eb="40">
      <t>イコウ</t>
    </rPh>
    <rPh sb="41" eb="43">
      <t>スウチ</t>
    </rPh>
    <rPh sb="44" eb="45">
      <t>オオ</t>
    </rPh>
    <rPh sb="47" eb="49">
      <t>ヘンドウ</t>
    </rPh>
    <rPh sb="56" eb="58">
      <t>カイケイ</t>
    </rPh>
    <rPh sb="58" eb="60">
      <t>キジュン</t>
    </rPh>
    <rPh sb="61" eb="63">
      <t>ミナオ</t>
    </rPh>
    <rPh sb="269" eb="271">
      <t>ヒヨウ</t>
    </rPh>
    <rPh sb="272" eb="274">
      <t>リョウキン</t>
    </rPh>
    <rPh sb="275" eb="277">
      <t>カンケイ</t>
    </rPh>
    <rPh sb="283" eb="285">
      <t>リョウキン</t>
    </rPh>
    <rPh sb="285" eb="287">
      <t>スイジュン</t>
    </rPh>
    <rPh sb="288" eb="291">
      <t>テキセツセイ</t>
    </rPh>
    <rPh sb="292" eb="293">
      <t>アラワ</t>
    </rPh>
    <rPh sb="306" eb="307">
      <t>コ</t>
    </rPh>
    <rPh sb="312" eb="314">
      <t>テキセツ</t>
    </rPh>
    <rPh sb="315" eb="317">
      <t>スイドウ</t>
    </rPh>
    <rPh sb="317" eb="319">
      <t>リョウキン</t>
    </rPh>
    <rPh sb="320" eb="322">
      <t>ヒヨウ</t>
    </rPh>
    <rPh sb="323" eb="325">
      <t>カイシュウ</t>
    </rPh>
    <rPh sb="331" eb="333">
      <t>ユウシュウ</t>
    </rPh>
    <rPh sb="333" eb="335">
      <t>スイリョウ</t>
    </rPh>
    <rPh sb="336" eb="338">
      <t>リッポウ</t>
    </rPh>
    <rPh sb="342" eb="343">
      <t>ア</t>
    </rPh>
    <rPh sb="350" eb="352">
      <t>ヒヨウ</t>
    </rPh>
    <rPh sb="362" eb="363">
      <t>アラワ</t>
    </rPh>
    <rPh sb="391" eb="394">
      <t>コウリツセイ</t>
    </rPh>
    <rPh sb="395" eb="397">
      <t>ルイジ</t>
    </rPh>
    <rPh sb="397" eb="399">
      <t>ダンタイ</t>
    </rPh>
    <rPh sb="402" eb="403">
      <t>タカ</t>
    </rPh>
    <rPh sb="405" eb="406">
      <t>カンガ</t>
    </rPh>
    <rPh sb="414" eb="416">
      <t>イッポウ</t>
    </rPh>
    <rPh sb="417" eb="419">
      <t>シセツ</t>
    </rPh>
    <rPh sb="420" eb="423">
      <t>コウリツセイ</t>
    </rPh>
    <rPh sb="500" eb="501">
      <t>アタイ</t>
    </rPh>
    <rPh sb="509" eb="511">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</si>
</sst>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1.18</c:v>
                </c:pt>
                <c:pt idx="1">
                  <c:v>1.07</c:v>
                </c:pt>
                <c:pt idx="2">
                  <c:v>0.94</c:v>
                </c:pt>
                <c:pt idx="3">
                  <c:v>0.76</c:v>
                </c:pt>
                <c:pt idx="4">
                  <c:v>0.65</c:v>
                </c:pt>
              </c:numCache>
            </c:numRef>
          </c:val>
        </c:ser>
        <c:dLbls>
          <c:showLegendKey val="0"/>
          <c:showVal val="0"/>
          <c:showCatName val="0"/>
          <c:showSerName val="0"/>
          <c:showPercent val="0"/>
          <c:showBubbleSize val="0"/>
        </c:dLbls>
        <c:gapWidth val="150"/>
        <c:axId val="348971392"/>
        <c:axId val="3489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348971392"/>
        <c:axId val="348972480"/>
      </c:lineChart>
      <c:dateAx>
        <c:axId val="348971392"/>
        <c:scaling>
          <c:orientation val="minMax"/>
        </c:scaling>
        <c:delete val="1"/>
        <c:axPos val="b"/>
        <c:numFmt formatCode="ge" sourceLinked="1"/>
        <c:majorTickMark val="none"/>
        <c:minorTickMark val="none"/>
        <c:tickLblPos val="none"/>
        <c:crossAx val="348972480"/>
        <c:crosses val="autoZero"/>
        <c:auto val="1"/>
        <c:lblOffset val="100"/>
        <c:baseTimeUnit val="years"/>
      </c:dateAx>
      <c:valAx>
        <c:axId val="3489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53.19</c:v>
                </c:pt>
                <c:pt idx="1">
                  <c:v>53.22</c:v>
                </c:pt>
                <c:pt idx="2">
                  <c:v>52.12</c:v>
                </c:pt>
                <c:pt idx="3">
                  <c:v>52.19</c:v>
                </c:pt>
                <c:pt idx="4">
                  <c:v>51.31</c:v>
                </c:pt>
              </c:numCache>
            </c:numRef>
          </c:val>
        </c:ser>
        <c:dLbls>
          <c:showLegendKey val="0"/>
          <c:showVal val="0"/>
          <c:showCatName val="0"/>
          <c:showSerName val="0"/>
          <c:showPercent val="0"/>
          <c:showBubbleSize val="0"/>
        </c:dLbls>
        <c:gapWidth val="150"/>
        <c:axId val="552302448"/>
        <c:axId val="55230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552302448"/>
        <c:axId val="552307888"/>
      </c:lineChart>
      <c:dateAx>
        <c:axId val="552302448"/>
        <c:scaling>
          <c:orientation val="minMax"/>
        </c:scaling>
        <c:delete val="1"/>
        <c:axPos val="b"/>
        <c:numFmt formatCode="ge" sourceLinked="1"/>
        <c:majorTickMark val="none"/>
        <c:minorTickMark val="none"/>
        <c:tickLblPos val="none"/>
        <c:crossAx val="552307888"/>
        <c:crosses val="autoZero"/>
        <c:auto val="1"/>
        <c:lblOffset val="100"/>
        <c:baseTimeUnit val="years"/>
      </c:dateAx>
      <c:valAx>
        <c:axId val="55230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30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95.32</c:v>
                </c:pt>
                <c:pt idx="1">
                  <c:v>94.88</c:v>
                </c:pt>
                <c:pt idx="2">
                  <c:v>94.67</c:v>
                </c:pt>
                <c:pt idx="3">
                  <c:v>93.93</c:v>
                </c:pt>
                <c:pt idx="4">
                  <c:v>95.85</c:v>
                </c:pt>
              </c:numCache>
            </c:numRef>
          </c:val>
        </c:ser>
        <c:dLbls>
          <c:showLegendKey val="0"/>
          <c:showVal val="0"/>
          <c:showCatName val="0"/>
          <c:showSerName val="0"/>
          <c:showPercent val="0"/>
          <c:showBubbleSize val="0"/>
        </c:dLbls>
        <c:gapWidth val="150"/>
        <c:axId val="552305168"/>
        <c:axId val="55230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552305168"/>
        <c:axId val="552308976"/>
      </c:lineChart>
      <c:dateAx>
        <c:axId val="552305168"/>
        <c:scaling>
          <c:orientation val="minMax"/>
        </c:scaling>
        <c:delete val="1"/>
        <c:axPos val="b"/>
        <c:numFmt formatCode="ge" sourceLinked="1"/>
        <c:majorTickMark val="none"/>
        <c:minorTickMark val="none"/>
        <c:tickLblPos val="none"/>
        <c:crossAx val="552308976"/>
        <c:crosses val="autoZero"/>
        <c:auto val="1"/>
        <c:lblOffset val="100"/>
        <c:baseTimeUnit val="years"/>
      </c:dateAx>
      <c:valAx>
        <c:axId val="55230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30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106.39</c:v>
                </c:pt>
                <c:pt idx="1">
                  <c:v>106.99</c:v>
                </c:pt>
                <c:pt idx="2">
                  <c:v>117.45</c:v>
                </c:pt>
                <c:pt idx="3">
                  <c:v>117.06</c:v>
                </c:pt>
                <c:pt idx="4">
                  <c:v>117.85</c:v>
                </c:pt>
              </c:numCache>
            </c:numRef>
          </c:val>
        </c:ser>
        <c:dLbls>
          <c:showLegendKey val="0"/>
          <c:showVal val="0"/>
          <c:showCatName val="0"/>
          <c:showSerName val="0"/>
          <c:showPercent val="0"/>
          <c:showBubbleSize val="0"/>
        </c:dLbls>
        <c:gapWidth val="150"/>
        <c:axId val="348870688"/>
        <c:axId val="34886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348870688"/>
        <c:axId val="348864160"/>
      </c:lineChart>
      <c:dateAx>
        <c:axId val="348870688"/>
        <c:scaling>
          <c:orientation val="minMax"/>
        </c:scaling>
        <c:delete val="1"/>
        <c:axPos val="b"/>
        <c:numFmt formatCode="ge" sourceLinked="1"/>
        <c:majorTickMark val="none"/>
        <c:minorTickMark val="none"/>
        <c:tickLblPos val="none"/>
        <c:crossAx val="348864160"/>
        <c:crosses val="autoZero"/>
        <c:auto val="1"/>
        <c:lblOffset val="100"/>
        <c:baseTimeUnit val="years"/>
      </c:dateAx>
      <c:valAx>
        <c:axId val="34886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8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39.24</c:v>
                </c:pt>
                <c:pt idx="1">
                  <c:v>40.880000000000003</c:v>
                </c:pt>
                <c:pt idx="2">
                  <c:v>42.07</c:v>
                </c:pt>
                <c:pt idx="3">
                  <c:v>43.51</c:v>
                </c:pt>
                <c:pt idx="4">
                  <c:v>44.77</c:v>
                </c:pt>
              </c:numCache>
            </c:numRef>
          </c:val>
        </c:ser>
        <c:dLbls>
          <c:showLegendKey val="0"/>
          <c:showVal val="0"/>
          <c:showCatName val="0"/>
          <c:showSerName val="0"/>
          <c:showPercent val="0"/>
          <c:showBubbleSize val="0"/>
        </c:dLbls>
        <c:gapWidth val="150"/>
        <c:axId val="551573920"/>
        <c:axId val="5515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551573920"/>
        <c:axId val="551576640"/>
      </c:lineChart>
      <c:dateAx>
        <c:axId val="551573920"/>
        <c:scaling>
          <c:orientation val="minMax"/>
        </c:scaling>
        <c:delete val="1"/>
        <c:axPos val="b"/>
        <c:numFmt formatCode="ge" sourceLinked="1"/>
        <c:majorTickMark val="none"/>
        <c:minorTickMark val="none"/>
        <c:tickLblPos val="none"/>
        <c:crossAx val="551576640"/>
        <c:crosses val="autoZero"/>
        <c:auto val="1"/>
        <c:lblOffset val="100"/>
        <c:baseTimeUnit val="years"/>
      </c:dateAx>
      <c:valAx>
        <c:axId val="5515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5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10.84</c:v>
                </c:pt>
                <c:pt idx="1">
                  <c:v>11.91</c:v>
                </c:pt>
                <c:pt idx="2">
                  <c:v>12.49</c:v>
                </c:pt>
                <c:pt idx="3">
                  <c:v>13.27</c:v>
                </c:pt>
                <c:pt idx="4">
                  <c:v>13.5</c:v>
                </c:pt>
              </c:numCache>
            </c:numRef>
          </c:val>
        </c:ser>
        <c:dLbls>
          <c:showLegendKey val="0"/>
          <c:showVal val="0"/>
          <c:showCatName val="0"/>
          <c:showSerName val="0"/>
          <c:showPercent val="0"/>
          <c:showBubbleSize val="0"/>
        </c:dLbls>
        <c:gapWidth val="150"/>
        <c:axId val="551577728"/>
        <c:axId val="5515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551577728"/>
        <c:axId val="551573376"/>
      </c:lineChart>
      <c:dateAx>
        <c:axId val="551577728"/>
        <c:scaling>
          <c:orientation val="minMax"/>
        </c:scaling>
        <c:delete val="1"/>
        <c:axPos val="b"/>
        <c:numFmt formatCode="ge" sourceLinked="1"/>
        <c:majorTickMark val="none"/>
        <c:minorTickMark val="none"/>
        <c:tickLblPos val="none"/>
        <c:crossAx val="551573376"/>
        <c:crosses val="autoZero"/>
        <c:auto val="1"/>
        <c:lblOffset val="100"/>
        <c:baseTimeUnit val="years"/>
      </c:dateAx>
      <c:valAx>
        <c:axId val="5515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5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1569568"/>
        <c:axId val="5515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551569568"/>
        <c:axId val="551571744"/>
      </c:lineChart>
      <c:dateAx>
        <c:axId val="551569568"/>
        <c:scaling>
          <c:orientation val="minMax"/>
        </c:scaling>
        <c:delete val="1"/>
        <c:axPos val="b"/>
        <c:numFmt formatCode="ge" sourceLinked="1"/>
        <c:majorTickMark val="none"/>
        <c:minorTickMark val="none"/>
        <c:tickLblPos val="none"/>
        <c:crossAx val="551571744"/>
        <c:crosses val="autoZero"/>
        <c:auto val="1"/>
        <c:lblOffset val="100"/>
        <c:baseTimeUnit val="years"/>
      </c:dateAx>
      <c:valAx>
        <c:axId val="551571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15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1030.22</c:v>
                </c:pt>
                <c:pt idx="1">
                  <c:v>1279.52</c:v>
                </c:pt>
                <c:pt idx="2">
                  <c:v>268.95999999999998</c:v>
                </c:pt>
                <c:pt idx="3">
                  <c:v>305.89999999999998</c:v>
                </c:pt>
                <c:pt idx="4">
                  <c:v>294.58999999999997</c:v>
                </c:pt>
              </c:numCache>
            </c:numRef>
          </c:val>
        </c:ser>
        <c:dLbls>
          <c:showLegendKey val="0"/>
          <c:showVal val="0"/>
          <c:showCatName val="0"/>
          <c:showSerName val="0"/>
          <c:showPercent val="0"/>
          <c:showBubbleSize val="0"/>
        </c:dLbls>
        <c:gapWidth val="150"/>
        <c:axId val="551579360"/>
        <c:axId val="5515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551579360"/>
        <c:axId val="551579904"/>
      </c:lineChart>
      <c:dateAx>
        <c:axId val="551579360"/>
        <c:scaling>
          <c:orientation val="minMax"/>
        </c:scaling>
        <c:delete val="1"/>
        <c:axPos val="b"/>
        <c:numFmt formatCode="ge" sourceLinked="1"/>
        <c:majorTickMark val="none"/>
        <c:minorTickMark val="none"/>
        <c:tickLblPos val="none"/>
        <c:crossAx val="551579904"/>
        <c:crosses val="autoZero"/>
        <c:auto val="1"/>
        <c:lblOffset val="100"/>
        <c:baseTimeUnit val="years"/>
      </c:dateAx>
      <c:valAx>
        <c:axId val="55157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15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568.66999999999996</c:v>
                </c:pt>
                <c:pt idx="1">
                  <c:v>555.85</c:v>
                </c:pt>
                <c:pt idx="2">
                  <c:v>553.70000000000005</c:v>
                </c:pt>
                <c:pt idx="3">
                  <c:v>535.77</c:v>
                </c:pt>
                <c:pt idx="4">
                  <c:v>511.19</c:v>
                </c:pt>
              </c:numCache>
            </c:numRef>
          </c:val>
        </c:ser>
        <c:dLbls>
          <c:showLegendKey val="0"/>
          <c:showVal val="0"/>
          <c:showCatName val="0"/>
          <c:showSerName val="0"/>
          <c:showPercent val="0"/>
          <c:showBubbleSize val="0"/>
        </c:dLbls>
        <c:gapWidth val="150"/>
        <c:axId val="551581536"/>
        <c:axId val="5515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551581536"/>
        <c:axId val="551570656"/>
      </c:lineChart>
      <c:dateAx>
        <c:axId val="551581536"/>
        <c:scaling>
          <c:orientation val="minMax"/>
        </c:scaling>
        <c:delete val="1"/>
        <c:axPos val="b"/>
        <c:numFmt formatCode="ge" sourceLinked="1"/>
        <c:majorTickMark val="none"/>
        <c:minorTickMark val="none"/>
        <c:tickLblPos val="none"/>
        <c:crossAx val="551570656"/>
        <c:crosses val="autoZero"/>
        <c:auto val="1"/>
        <c:lblOffset val="100"/>
        <c:baseTimeUnit val="years"/>
      </c:dateAx>
      <c:valAx>
        <c:axId val="55157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15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103.08</c:v>
                </c:pt>
                <c:pt idx="1">
                  <c:v>103.4</c:v>
                </c:pt>
                <c:pt idx="2">
                  <c:v>115.33</c:v>
                </c:pt>
                <c:pt idx="3">
                  <c:v>114.63</c:v>
                </c:pt>
                <c:pt idx="4">
                  <c:v>114.99</c:v>
                </c:pt>
              </c:numCache>
            </c:numRef>
          </c:val>
        </c:ser>
        <c:dLbls>
          <c:showLegendKey val="0"/>
          <c:showVal val="0"/>
          <c:showCatName val="0"/>
          <c:showSerName val="0"/>
          <c:showPercent val="0"/>
          <c:showBubbleSize val="0"/>
        </c:dLbls>
        <c:gapWidth val="150"/>
        <c:axId val="551568480"/>
        <c:axId val="55229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551568480"/>
        <c:axId val="552295920"/>
      </c:lineChart>
      <c:dateAx>
        <c:axId val="551568480"/>
        <c:scaling>
          <c:orientation val="minMax"/>
        </c:scaling>
        <c:delete val="1"/>
        <c:axPos val="b"/>
        <c:numFmt formatCode="ge" sourceLinked="1"/>
        <c:majorTickMark val="none"/>
        <c:minorTickMark val="none"/>
        <c:tickLblPos val="none"/>
        <c:crossAx val="552295920"/>
        <c:crosses val="autoZero"/>
        <c:auto val="1"/>
        <c:lblOffset val="100"/>
        <c:baseTimeUnit val="years"/>
      </c:dateAx>
      <c:valAx>
        <c:axId val="55229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5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138.79</c:v>
                </c:pt>
                <c:pt idx="1">
                  <c:v>138.16999999999999</c:v>
                </c:pt>
                <c:pt idx="2">
                  <c:v>122.9</c:v>
                </c:pt>
                <c:pt idx="3">
                  <c:v>123.17</c:v>
                </c:pt>
                <c:pt idx="4">
                  <c:v>122.84</c:v>
                </c:pt>
              </c:numCache>
            </c:numRef>
          </c:val>
        </c:ser>
        <c:dLbls>
          <c:showLegendKey val="0"/>
          <c:showVal val="0"/>
          <c:showCatName val="0"/>
          <c:showSerName val="0"/>
          <c:showPercent val="0"/>
          <c:showBubbleSize val="0"/>
        </c:dLbls>
        <c:gapWidth val="150"/>
        <c:axId val="552307344"/>
        <c:axId val="55230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552307344"/>
        <c:axId val="552300272"/>
      </c:lineChart>
      <c:dateAx>
        <c:axId val="552307344"/>
        <c:scaling>
          <c:orientation val="minMax"/>
        </c:scaling>
        <c:delete val="1"/>
        <c:axPos val="b"/>
        <c:numFmt formatCode="ge" sourceLinked="1"/>
        <c:majorTickMark val="none"/>
        <c:minorTickMark val="none"/>
        <c:tickLblPos val="none"/>
        <c:crossAx val="552300272"/>
        <c:crosses val="autoZero"/>
        <c:auto val="1"/>
        <c:lblOffset val="100"/>
        <c:baseTimeUnit val="years"/>
      </c:dateAx>
      <c:valAx>
        <c:axId val="55230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30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徳島県　徳島市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117</v>
      </c>
      <c r="AE8" s="60"/>
      <c r="AF8" s="60"/>
      <c r="AG8" s="60"/>
      <c r="AH8" s="60"/>
      <c r="AI8" s="60"/>
      <c r="AJ8" s="60"/>
      <c r="AK8" s="5"/>
      <c r="AL8" s="61">
        <f>データ!$R$6</f>
        <v>256008</v>
      </c>
      <c r="AM8" s="61"/>
      <c r="AN8" s="61"/>
      <c r="AO8" s="61"/>
      <c r="AP8" s="61"/>
      <c r="AQ8" s="61"/>
      <c r="AR8" s="61"/>
      <c r="AS8" s="61"/>
      <c r="AT8" s="51">
        <f>データ!$S$6</f>
        <v>191.39</v>
      </c>
      <c r="AU8" s="52"/>
      <c r="AV8" s="52"/>
      <c r="AW8" s="52"/>
      <c r="AX8" s="52"/>
      <c r="AY8" s="52"/>
      <c r="AZ8" s="52"/>
      <c r="BA8" s="52"/>
      <c r="BB8" s="53">
        <f>データ!$T$6</f>
        <v>1337.62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55.06</v>
      </c>
      <c r="J10" s="52"/>
      <c r="K10" s="52"/>
      <c r="L10" s="52"/>
      <c r="M10" s="52"/>
      <c r="N10" s="52"/>
      <c r="O10" s="64"/>
      <c r="P10" s="53">
        <f>データ!$P$6</f>
        <v>92.55</v>
      </c>
      <c r="Q10" s="53"/>
      <c r="R10" s="53"/>
      <c r="S10" s="53"/>
      <c r="T10" s="53"/>
      <c r="U10" s="53"/>
      <c r="V10" s="53"/>
      <c r="W10" s="61">
        <f>データ!$Q$6</f>
        <v>2401</v>
      </c>
      <c r="X10" s="61"/>
      <c r="Y10" s="61"/>
      <c r="Z10" s="61"/>
      <c r="AA10" s="61"/>
      <c r="AB10" s="61"/>
      <c r="AC10" s="61"/>
      <c r="AD10" s="2"/>
      <c r="AE10" s="2"/>
      <c r="AF10" s="2"/>
      <c r="AG10" s="2"/>
      <c r="AH10" s="5"/>
      <c r="AI10" s="5"/>
      <c r="AJ10" s="5"/>
      <c r="AK10" s="5"/>
      <c r="AL10" s="61">
        <f>データ!$U$6</f>
        <v>236287</v>
      </c>
      <c r="AM10" s="61"/>
      <c r="AN10" s="61"/>
      <c r="AO10" s="61"/>
      <c r="AP10" s="61"/>
      <c r="AQ10" s="61"/>
      <c r="AR10" s="61"/>
      <c r="AS10" s="61"/>
      <c r="AT10" s="51">
        <f>データ!$V$6</f>
        <v>105.63</v>
      </c>
      <c r="AU10" s="52"/>
      <c r="AV10" s="52"/>
      <c r="AW10" s="52"/>
      <c r="AX10" s="52"/>
      <c r="AY10" s="52"/>
      <c r="AZ10" s="52"/>
      <c r="BA10" s="52"/>
      <c r="BB10" s="53">
        <f>データ!$W$6</f>
        <v>2236.9299999999998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7" t="s">
        <v>26</v>
      </c>
      <c r="D34" s="87"/>
      <c r="E34" s="87"/>
      <c r="F34" s="87"/>
      <c r="G34" s="87"/>
      <c r="H34" s="87"/>
      <c r="I34" s="87"/>
      <c r="J34" s="87"/>
      <c r="K34" s="87"/>
      <c r="L34" s="87"/>
      <c r="M34" s="87"/>
      <c r="N34" s="87"/>
      <c r="O34" s="87"/>
      <c r="P34" s="87"/>
      <c r="Q34" s="20"/>
      <c r="R34" s="87" t="s">
        <v>27</v>
      </c>
      <c r="S34" s="87"/>
      <c r="T34" s="87"/>
      <c r="U34" s="87"/>
      <c r="V34" s="87"/>
      <c r="W34" s="87"/>
      <c r="X34" s="87"/>
      <c r="Y34" s="87"/>
      <c r="Z34" s="87"/>
      <c r="AA34" s="87"/>
      <c r="AB34" s="87"/>
      <c r="AC34" s="87"/>
      <c r="AD34" s="87"/>
      <c r="AE34" s="87"/>
      <c r="AF34" s="20"/>
      <c r="AG34" s="87" t="s">
        <v>28</v>
      </c>
      <c r="AH34" s="87"/>
      <c r="AI34" s="87"/>
      <c r="AJ34" s="87"/>
      <c r="AK34" s="87"/>
      <c r="AL34" s="87"/>
      <c r="AM34" s="87"/>
      <c r="AN34" s="87"/>
      <c r="AO34" s="87"/>
      <c r="AP34" s="87"/>
      <c r="AQ34" s="87"/>
      <c r="AR34" s="87"/>
      <c r="AS34" s="87"/>
      <c r="AT34" s="87"/>
      <c r="AU34" s="20"/>
      <c r="AV34" s="87" t="s">
        <v>29</v>
      </c>
      <c r="AW34" s="87"/>
      <c r="AX34" s="87"/>
      <c r="AY34" s="87"/>
      <c r="AZ34" s="87"/>
      <c r="BA34" s="87"/>
      <c r="BB34" s="87"/>
      <c r="BC34" s="87"/>
      <c r="BD34" s="87"/>
      <c r="BE34" s="87"/>
      <c r="BF34" s="87"/>
      <c r="BG34" s="87"/>
      <c r="BH34" s="87"/>
      <c r="BI34" s="87"/>
      <c r="BJ34" s="19"/>
      <c r="BK34" s="2"/>
      <c r="BL34" s="81"/>
      <c r="BM34" s="82"/>
      <c r="BN34" s="82"/>
      <c r="BO34" s="82"/>
      <c r="BP34" s="82"/>
      <c r="BQ34" s="82"/>
      <c r="BR34" s="82"/>
      <c r="BS34" s="82"/>
      <c r="BT34" s="82"/>
      <c r="BU34" s="82"/>
      <c r="BV34" s="82"/>
      <c r="BW34" s="82"/>
      <c r="BX34" s="82"/>
      <c r="BY34" s="82"/>
      <c r="BZ34" s="83"/>
    </row>
    <row r="35" spans="1:78" ht="13.5" customHeight="1">
      <c r="A35" s="2"/>
      <c r="B35" s="18"/>
      <c r="C35" s="87"/>
      <c r="D35" s="87"/>
      <c r="E35" s="87"/>
      <c r="F35" s="87"/>
      <c r="G35" s="87"/>
      <c r="H35" s="87"/>
      <c r="I35" s="87"/>
      <c r="J35" s="87"/>
      <c r="K35" s="87"/>
      <c r="L35" s="87"/>
      <c r="M35" s="87"/>
      <c r="N35" s="87"/>
      <c r="O35" s="87"/>
      <c r="P35" s="87"/>
      <c r="Q35" s="20"/>
      <c r="R35" s="87"/>
      <c r="S35" s="87"/>
      <c r="T35" s="87"/>
      <c r="U35" s="87"/>
      <c r="V35" s="87"/>
      <c r="W35" s="87"/>
      <c r="X35" s="87"/>
      <c r="Y35" s="87"/>
      <c r="Z35" s="87"/>
      <c r="AA35" s="87"/>
      <c r="AB35" s="87"/>
      <c r="AC35" s="87"/>
      <c r="AD35" s="87"/>
      <c r="AE35" s="87"/>
      <c r="AF35" s="20"/>
      <c r="AG35" s="87"/>
      <c r="AH35" s="87"/>
      <c r="AI35" s="87"/>
      <c r="AJ35" s="87"/>
      <c r="AK35" s="87"/>
      <c r="AL35" s="87"/>
      <c r="AM35" s="87"/>
      <c r="AN35" s="87"/>
      <c r="AO35" s="87"/>
      <c r="AP35" s="87"/>
      <c r="AQ35" s="87"/>
      <c r="AR35" s="87"/>
      <c r="AS35" s="87"/>
      <c r="AT35" s="87"/>
      <c r="AU35" s="20"/>
      <c r="AV35" s="87"/>
      <c r="AW35" s="87"/>
      <c r="AX35" s="87"/>
      <c r="AY35" s="87"/>
      <c r="AZ35" s="87"/>
      <c r="BA35" s="87"/>
      <c r="BB35" s="87"/>
      <c r="BC35" s="87"/>
      <c r="BD35" s="87"/>
      <c r="BE35" s="87"/>
      <c r="BF35" s="87"/>
      <c r="BG35" s="87"/>
      <c r="BH35" s="87"/>
      <c r="BI35" s="87"/>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5"/>
      <c r="BN44" s="85"/>
      <c r="BO44" s="85"/>
      <c r="BP44" s="85"/>
      <c r="BQ44" s="85"/>
      <c r="BR44" s="85"/>
      <c r="BS44" s="85"/>
      <c r="BT44" s="85"/>
      <c r="BU44" s="85"/>
      <c r="BV44" s="85"/>
      <c r="BW44" s="85"/>
      <c r="BX44" s="85"/>
      <c r="BY44" s="85"/>
      <c r="BZ44" s="86"/>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7" t="s">
        <v>31</v>
      </c>
      <c r="D56" s="87"/>
      <c r="E56" s="87"/>
      <c r="F56" s="87"/>
      <c r="G56" s="87"/>
      <c r="H56" s="87"/>
      <c r="I56" s="87"/>
      <c r="J56" s="87"/>
      <c r="K56" s="87"/>
      <c r="L56" s="87"/>
      <c r="M56" s="87"/>
      <c r="N56" s="87"/>
      <c r="O56" s="87"/>
      <c r="P56" s="87"/>
      <c r="Q56" s="20"/>
      <c r="R56" s="87" t="s">
        <v>32</v>
      </c>
      <c r="S56" s="87"/>
      <c r="T56" s="87"/>
      <c r="U56" s="87"/>
      <c r="V56" s="87"/>
      <c r="W56" s="87"/>
      <c r="X56" s="87"/>
      <c r="Y56" s="87"/>
      <c r="Z56" s="87"/>
      <c r="AA56" s="87"/>
      <c r="AB56" s="87"/>
      <c r="AC56" s="87"/>
      <c r="AD56" s="87"/>
      <c r="AE56" s="87"/>
      <c r="AF56" s="20"/>
      <c r="AG56" s="87" t="s">
        <v>33</v>
      </c>
      <c r="AH56" s="87"/>
      <c r="AI56" s="87"/>
      <c r="AJ56" s="87"/>
      <c r="AK56" s="87"/>
      <c r="AL56" s="87"/>
      <c r="AM56" s="87"/>
      <c r="AN56" s="87"/>
      <c r="AO56" s="87"/>
      <c r="AP56" s="87"/>
      <c r="AQ56" s="87"/>
      <c r="AR56" s="87"/>
      <c r="AS56" s="87"/>
      <c r="AT56" s="87"/>
      <c r="AU56" s="20"/>
      <c r="AV56" s="87" t="s">
        <v>34</v>
      </c>
      <c r="AW56" s="87"/>
      <c r="AX56" s="87"/>
      <c r="AY56" s="87"/>
      <c r="AZ56" s="87"/>
      <c r="BA56" s="87"/>
      <c r="BB56" s="87"/>
      <c r="BC56" s="87"/>
      <c r="BD56" s="87"/>
      <c r="BE56" s="87"/>
      <c r="BF56" s="87"/>
      <c r="BG56" s="87"/>
      <c r="BH56" s="87"/>
      <c r="BI56" s="87"/>
      <c r="BJ56" s="19"/>
      <c r="BK56" s="2"/>
      <c r="BL56" s="81"/>
      <c r="BM56" s="82"/>
      <c r="BN56" s="82"/>
      <c r="BO56" s="82"/>
      <c r="BP56" s="82"/>
      <c r="BQ56" s="82"/>
      <c r="BR56" s="82"/>
      <c r="BS56" s="82"/>
      <c r="BT56" s="82"/>
      <c r="BU56" s="82"/>
      <c r="BV56" s="82"/>
      <c r="BW56" s="82"/>
      <c r="BX56" s="82"/>
      <c r="BY56" s="82"/>
      <c r="BZ56" s="83"/>
    </row>
    <row r="57" spans="1:78" ht="13.5" customHeight="1">
      <c r="A57" s="2"/>
      <c r="B57" s="18"/>
      <c r="C57" s="87"/>
      <c r="D57" s="87"/>
      <c r="E57" s="87"/>
      <c r="F57" s="87"/>
      <c r="G57" s="87"/>
      <c r="H57" s="87"/>
      <c r="I57" s="87"/>
      <c r="J57" s="87"/>
      <c r="K57" s="87"/>
      <c r="L57" s="87"/>
      <c r="M57" s="87"/>
      <c r="N57" s="87"/>
      <c r="O57" s="87"/>
      <c r="P57" s="87"/>
      <c r="Q57" s="20"/>
      <c r="R57" s="87"/>
      <c r="S57" s="87"/>
      <c r="T57" s="87"/>
      <c r="U57" s="87"/>
      <c r="V57" s="87"/>
      <c r="W57" s="87"/>
      <c r="X57" s="87"/>
      <c r="Y57" s="87"/>
      <c r="Z57" s="87"/>
      <c r="AA57" s="87"/>
      <c r="AB57" s="87"/>
      <c r="AC57" s="87"/>
      <c r="AD57" s="87"/>
      <c r="AE57" s="87"/>
      <c r="AF57" s="20"/>
      <c r="AG57" s="87"/>
      <c r="AH57" s="87"/>
      <c r="AI57" s="87"/>
      <c r="AJ57" s="87"/>
      <c r="AK57" s="87"/>
      <c r="AL57" s="87"/>
      <c r="AM57" s="87"/>
      <c r="AN57" s="87"/>
      <c r="AO57" s="87"/>
      <c r="AP57" s="87"/>
      <c r="AQ57" s="87"/>
      <c r="AR57" s="87"/>
      <c r="AS57" s="87"/>
      <c r="AT57" s="87"/>
      <c r="AU57" s="20"/>
      <c r="AV57" s="87"/>
      <c r="AW57" s="87"/>
      <c r="AX57" s="87"/>
      <c r="AY57" s="87"/>
      <c r="AZ57" s="87"/>
      <c r="BA57" s="87"/>
      <c r="BB57" s="87"/>
      <c r="BC57" s="87"/>
      <c r="BD57" s="87"/>
      <c r="BE57" s="87"/>
      <c r="BF57" s="87"/>
      <c r="BG57" s="87"/>
      <c r="BH57" s="87"/>
      <c r="BI57" s="87"/>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7" t="s">
        <v>37</v>
      </c>
      <c r="D79" s="87"/>
      <c r="E79" s="87"/>
      <c r="F79" s="87"/>
      <c r="G79" s="87"/>
      <c r="H79" s="87"/>
      <c r="I79" s="87"/>
      <c r="J79" s="87"/>
      <c r="K79" s="87"/>
      <c r="L79" s="87"/>
      <c r="M79" s="87"/>
      <c r="N79" s="87"/>
      <c r="O79" s="87"/>
      <c r="P79" s="87"/>
      <c r="Q79" s="87"/>
      <c r="R79" s="87"/>
      <c r="S79" s="87"/>
      <c r="T79" s="87"/>
      <c r="U79" s="20"/>
      <c r="V79" s="20"/>
      <c r="W79" s="87" t="s">
        <v>38</v>
      </c>
      <c r="X79" s="87"/>
      <c r="Y79" s="87"/>
      <c r="Z79" s="87"/>
      <c r="AA79" s="87"/>
      <c r="AB79" s="87"/>
      <c r="AC79" s="87"/>
      <c r="AD79" s="87"/>
      <c r="AE79" s="87"/>
      <c r="AF79" s="87"/>
      <c r="AG79" s="87"/>
      <c r="AH79" s="87"/>
      <c r="AI79" s="87"/>
      <c r="AJ79" s="87"/>
      <c r="AK79" s="87"/>
      <c r="AL79" s="87"/>
      <c r="AM79" s="87"/>
      <c r="AN79" s="87"/>
      <c r="AO79" s="20"/>
      <c r="AP79" s="20"/>
      <c r="AQ79" s="87" t="s">
        <v>39</v>
      </c>
      <c r="AR79" s="87"/>
      <c r="AS79" s="87"/>
      <c r="AT79" s="87"/>
      <c r="AU79" s="87"/>
      <c r="AV79" s="87"/>
      <c r="AW79" s="87"/>
      <c r="AX79" s="87"/>
      <c r="AY79" s="87"/>
      <c r="AZ79" s="87"/>
      <c r="BA79" s="87"/>
      <c r="BB79" s="87"/>
      <c r="BC79" s="87"/>
      <c r="BD79" s="87"/>
      <c r="BE79" s="87"/>
      <c r="BF79" s="87"/>
      <c r="BG79" s="87"/>
      <c r="BH79" s="87"/>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7"/>
      <c r="D80" s="87"/>
      <c r="E80" s="87"/>
      <c r="F80" s="87"/>
      <c r="G80" s="87"/>
      <c r="H80" s="87"/>
      <c r="I80" s="87"/>
      <c r="J80" s="87"/>
      <c r="K80" s="87"/>
      <c r="L80" s="87"/>
      <c r="M80" s="87"/>
      <c r="N80" s="87"/>
      <c r="O80" s="87"/>
      <c r="P80" s="87"/>
      <c r="Q80" s="87"/>
      <c r="R80" s="87"/>
      <c r="S80" s="87"/>
      <c r="T80" s="87"/>
      <c r="U80" s="20"/>
      <c r="V80" s="20"/>
      <c r="W80" s="87"/>
      <c r="X80" s="87"/>
      <c r="Y80" s="87"/>
      <c r="Z80" s="87"/>
      <c r="AA80" s="87"/>
      <c r="AB80" s="87"/>
      <c r="AC80" s="87"/>
      <c r="AD80" s="87"/>
      <c r="AE80" s="87"/>
      <c r="AF80" s="87"/>
      <c r="AG80" s="87"/>
      <c r="AH80" s="87"/>
      <c r="AI80" s="87"/>
      <c r="AJ80" s="87"/>
      <c r="AK80" s="87"/>
      <c r="AL80" s="87"/>
      <c r="AM80" s="87"/>
      <c r="AN80" s="87"/>
      <c r="AO80" s="20"/>
      <c r="AP80" s="20"/>
      <c r="AQ80" s="87"/>
      <c r="AR80" s="87"/>
      <c r="AS80" s="87"/>
      <c r="AT80" s="87"/>
      <c r="AU80" s="87"/>
      <c r="AV80" s="87"/>
      <c r="AW80" s="87"/>
      <c r="AX80" s="87"/>
      <c r="AY80" s="87"/>
      <c r="AZ80" s="87"/>
      <c r="BA80" s="87"/>
      <c r="BB80" s="87"/>
      <c r="BC80" s="87"/>
      <c r="BD80" s="87"/>
      <c r="BE80" s="87"/>
      <c r="BF80" s="87"/>
      <c r="BG80" s="87"/>
      <c r="BH80" s="87"/>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4"/>
      <c r="BM82" s="85"/>
      <c r="BN82" s="85"/>
      <c r="BO82" s="85"/>
      <c r="BP82" s="85"/>
      <c r="BQ82" s="85"/>
      <c r="BR82" s="85"/>
      <c r="BS82" s="85"/>
      <c r="BT82" s="85"/>
      <c r="BU82" s="85"/>
      <c r="BV82" s="85"/>
      <c r="BW82" s="85"/>
      <c r="BX82" s="85"/>
      <c r="BY82" s="85"/>
      <c r="BZ82" s="86"/>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5vhXrp7pQ4XBuQ2eilCm6rAyk+5ub0rBauuvnUPwD4UI1M6XXD9uYx0kCOhN4ikz4z+BXy2usByID6kq3d+dJw==" saltValue="JO1PPZtwvIlPYMBZBf079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I1" workbookViewId="0">
      <selection activeCell="EO9" sqref="EO9"/>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362018</v>
      </c>
      <c r="D6" s="34">
        <f t="shared" si="3"/>
        <v>46</v>
      </c>
      <c r="E6" s="34">
        <f t="shared" si="3"/>
        <v>1</v>
      </c>
      <c r="F6" s="34">
        <f t="shared" si="3"/>
        <v>0</v>
      </c>
      <c r="G6" s="34">
        <f t="shared" si="3"/>
        <v>1</v>
      </c>
      <c r="H6" s="34" t="str">
        <f t="shared" si="3"/>
        <v>徳島県　徳島市</v>
      </c>
      <c r="I6" s="34" t="str">
        <f t="shared" si="3"/>
        <v>法適用</v>
      </c>
      <c r="J6" s="34" t="str">
        <f t="shared" si="3"/>
        <v>水道事業</v>
      </c>
      <c r="K6" s="34" t="str">
        <f t="shared" si="3"/>
        <v>末端給水事業</v>
      </c>
      <c r="L6" s="34" t="str">
        <f t="shared" si="3"/>
        <v>A2</v>
      </c>
      <c r="M6" s="34">
        <f t="shared" si="3"/>
        <v>0</v>
      </c>
      <c r="N6" s="35" t="str">
        <f t="shared" si="3"/>
        <v>-</v>
      </c>
      <c r="O6" s="35">
        <f t="shared" si="3"/>
        <v>55.06</v>
      </c>
      <c r="P6" s="35">
        <f t="shared" si="3"/>
        <v>92.55</v>
      </c>
      <c r="Q6" s="35">
        <f t="shared" si="3"/>
        <v>2401</v>
      </c>
      <c r="R6" s="35">
        <f t="shared" si="3"/>
        <v>256008</v>
      </c>
      <c r="S6" s="35">
        <f t="shared" si="3"/>
        <v>191.39</v>
      </c>
      <c r="T6" s="35">
        <f t="shared" si="3"/>
        <v>1337.62</v>
      </c>
      <c r="U6" s="35">
        <f t="shared" si="3"/>
        <v>236287</v>
      </c>
      <c r="V6" s="35">
        <f t="shared" si="3"/>
        <v>105.63</v>
      </c>
      <c r="W6" s="35">
        <f t="shared" si="3"/>
        <v>2236.9299999999998</v>
      </c>
      <c r="X6" s="36">
        <f>IF(X7="",NA(),X7)</f>
        <v>106.39</v>
      </c>
      <c r="Y6" s="36">
        <f t="shared" ref="Y6:AG6" si="4">IF(Y7="",NA(),Y7)</f>
        <v>106.99</v>
      </c>
      <c r="Z6" s="36">
        <f t="shared" si="4"/>
        <v>117.45</v>
      </c>
      <c r="AA6" s="36">
        <f t="shared" si="4"/>
        <v>117.06</v>
      </c>
      <c r="AB6" s="36">
        <f t="shared" si="4"/>
        <v>117.85</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1030.22</v>
      </c>
      <c r="AU6" s="36">
        <f t="shared" ref="AU6:BC6" si="6">IF(AU7="",NA(),AU7)</f>
        <v>1279.52</v>
      </c>
      <c r="AV6" s="36">
        <f t="shared" si="6"/>
        <v>268.95999999999998</v>
      </c>
      <c r="AW6" s="36">
        <f t="shared" si="6"/>
        <v>305.89999999999998</v>
      </c>
      <c r="AX6" s="36">
        <f t="shared" si="6"/>
        <v>294.58999999999997</v>
      </c>
      <c r="AY6" s="36">
        <f t="shared" si="6"/>
        <v>590.46</v>
      </c>
      <c r="AZ6" s="36">
        <f t="shared" si="6"/>
        <v>628.34</v>
      </c>
      <c r="BA6" s="36">
        <f t="shared" si="6"/>
        <v>289.8</v>
      </c>
      <c r="BB6" s="36">
        <f t="shared" si="6"/>
        <v>299.44</v>
      </c>
      <c r="BC6" s="36">
        <f t="shared" si="6"/>
        <v>311.99</v>
      </c>
      <c r="BD6" s="35" t="str">
        <f>IF(BD7="","",IF(BD7="-","【-】","【"&amp;SUBSTITUTE(TEXT(BD7,"#,##0.00"),"-","△")&amp;"】"))</f>
        <v>【262.87】</v>
      </c>
      <c r="BE6" s="36">
        <f>IF(BE7="",NA(),BE7)</f>
        <v>568.66999999999996</v>
      </c>
      <c r="BF6" s="36">
        <f t="shared" ref="BF6:BN6" si="7">IF(BF7="",NA(),BF7)</f>
        <v>555.85</v>
      </c>
      <c r="BG6" s="36">
        <f t="shared" si="7"/>
        <v>553.70000000000005</v>
      </c>
      <c r="BH6" s="36">
        <f t="shared" si="7"/>
        <v>535.77</v>
      </c>
      <c r="BI6" s="36">
        <f t="shared" si="7"/>
        <v>511.19</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103.08</v>
      </c>
      <c r="BQ6" s="36">
        <f t="shared" ref="BQ6:BY6" si="8">IF(BQ7="",NA(),BQ7)</f>
        <v>103.4</v>
      </c>
      <c r="BR6" s="36">
        <f t="shared" si="8"/>
        <v>115.33</v>
      </c>
      <c r="BS6" s="36">
        <f t="shared" si="8"/>
        <v>114.63</v>
      </c>
      <c r="BT6" s="36">
        <f t="shared" si="8"/>
        <v>114.99</v>
      </c>
      <c r="BU6" s="36">
        <f t="shared" si="8"/>
        <v>99.91</v>
      </c>
      <c r="BV6" s="36">
        <f t="shared" si="8"/>
        <v>99.89</v>
      </c>
      <c r="BW6" s="36">
        <f t="shared" si="8"/>
        <v>107.05</v>
      </c>
      <c r="BX6" s="36">
        <f t="shared" si="8"/>
        <v>106.4</v>
      </c>
      <c r="BY6" s="36">
        <f t="shared" si="8"/>
        <v>107.61</v>
      </c>
      <c r="BZ6" s="35" t="str">
        <f>IF(BZ7="","",IF(BZ7="-","【-】","【"&amp;SUBSTITUTE(TEXT(BZ7,"#,##0.00"),"-","△")&amp;"】"))</f>
        <v>【105.59】</v>
      </c>
      <c r="CA6" s="36">
        <f>IF(CA7="",NA(),CA7)</f>
        <v>138.79</v>
      </c>
      <c r="CB6" s="36">
        <f t="shared" ref="CB6:CJ6" si="9">IF(CB7="",NA(),CB7)</f>
        <v>138.16999999999999</v>
      </c>
      <c r="CC6" s="36">
        <f t="shared" si="9"/>
        <v>122.9</v>
      </c>
      <c r="CD6" s="36">
        <f t="shared" si="9"/>
        <v>123.17</v>
      </c>
      <c r="CE6" s="36">
        <f t="shared" si="9"/>
        <v>122.84</v>
      </c>
      <c r="CF6" s="36">
        <f t="shared" si="9"/>
        <v>164.25</v>
      </c>
      <c r="CG6" s="36">
        <f t="shared" si="9"/>
        <v>165.34</v>
      </c>
      <c r="CH6" s="36">
        <f t="shared" si="9"/>
        <v>155.09</v>
      </c>
      <c r="CI6" s="36">
        <f t="shared" si="9"/>
        <v>156.29</v>
      </c>
      <c r="CJ6" s="36">
        <f t="shared" si="9"/>
        <v>155.69</v>
      </c>
      <c r="CK6" s="35" t="str">
        <f>IF(CK7="","",IF(CK7="-","【-】","【"&amp;SUBSTITUTE(TEXT(CK7,"#,##0.00"),"-","△")&amp;"】"))</f>
        <v>【163.27】</v>
      </c>
      <c r="CL6" s="36">
        <f>IF(CL7="",NA(),CL7)</f>
        <v>53.19</v>
      </c>
      <c r="CM6" s="36">
        <f t="shared" ref="CM6:CU6" si="10">IF(CM7="",NA(),CM7)</f>
        <v>53.22</v>
      </c>
      <c r="CN6" s="36">
        <f t="shared" si="10"/>
        <v>52.12</v>
      </c>
      <c r="CO6" s="36">
        <f t="shared" si="10"/>
        <v>52.19</v>
      </c>
      <c r="CP6" s="36">
        <f t="shared" si="10"/>
        <v>51.31</v>
      </c>
      <c r="CQ6" s="36">
        <f t="shared" si="10"/>
        <v>62.71</v>
      </c>
      <c r="CR6" s="36">
        <f t="shared" si="10"/>
        <v>62.15</v>
      </c>
      <c r="CS6" s="36">
        <f t="shared" si="10"/>
        <v>61.61</v>
      </c>
      <c r="CT6" s="36">
        <f t="shared" si="10"/>
        <v>62.34</v>
      </c>
      <c r="CU6" s="36">
        <f t="shared" si="10"/>
        <v>62.46</v>
      </c>
      <c r="CV6" s="35" t="str">
        <f>IF(CV7="","",IF(CV7="-","【-】","【"&amp;SUBSTITUTE(TEXT(CV7,"#,##0.00"),"-","△")&amp;"】"))</f>
        <v>【59.94】</v>
      </c>
      <c r="CW6" s="36">
        <f>IF(CW7="",NA(),CW7)</f>
        <v>95.32</v>
      </c>
      <c r="CX6" s="36">
        <f t="shared" ref="CX6:DF6" si="11">IF(CX7="",NA(),CX7)</f>
        <v>94.88</v>
      </c>
      <c r="CY6" s="36">
        <f t="shared" si="11"/>
        <v>94.67</v>
      </c>
      <c r="CZ6" s="36">
        <f t="shared" si="11"/>
        <v>93.93</v>
      </c>
      <c r="DA6" s="36">
        <f t="shared" si="11"/>
        <v>95.85</v>
      </c>
      <c r="DB6" s="36">
        <f t="shared" si="11"/>
        <v>90.54</v>
      </c>
      <c r="DC6" s="36">
        <f t="shared" si="11"/>
        <v>90.64</v>
      </c>
      <c r="DD6" s="36">
        <f t="shared" si="11"/>
        <v>90.23</v>
      </c>
      <c r="DE6" s="36">
        <f t="shared" si="11"/>
        <v>90.15</v>
      </c>
      <c r="DF6" s="36">
        <f t="shared" si="11"/>
        <v>90.62</v>
      </c>
      <c r="DG6" s="35" t="str">
        <f>IF(DG7="","",IF(DG7="-","【-】","【"&amp;SUBSTITUTE(TEXT(DG7,"#,##0.00"),"-","△")&amp;"】"))</f>
        <v>【90.22】</v>
      </c>
      <c r="DH6" s="36">
        <f>IF(DH7="",NA(),DH7)</f>
        <v>39.24</v>
      </c>
      <c r="DI6" s="36">
        <f t="shared" ref="DI6:DQ6" si="12">IF(DI7="",NA(),DI7)</f>
        <v>40.880000000000003</v>
      </c>
      <c r="DJ6" s="36">
        <f t="shared" si="12"/>
        <v>42.07</v>
      </c>
      <c r="DK6" s="36">
        <f t="shared" si="12"/>
        <v>43.51</v>
      </c>
      <c r="DL6" s="36">
        <f t="shared" si="12"/>
        <v>44.77</v>
      </c>
      <c r="DM6" s="36">
        <f t="shared" si="12"/>
        <v>42.43</v>
      </c>
      <c r="DN6" s="36">
        <f t="shared" si="12"/>
        <v>43.24</v>
      </c>
      <c r="DO6" s="36">
        <f t="shared" si="12"/>
        <v>46.36</v>
      </c>
      <c r="DP6" s="36">
        <f t="shared" si="12"/>
        <v>47.37</v>
      </c>
      <c r="DQ6" s="36">
        <f t="shared" si="12"/>
        <v>48.01</v>
      </c>
      <c r="DR6" s="35" t="str">
        <f>IF(DR7="","",IF(DR7="-","【-】","【"&amp;SUBSTITUTE(TEXT(DR7,"#,##0.00"),"-","△")&amp;"】"))</f>
        <v>【47.91】</v>
      </c>
      <c r="DS6" s="36">
        <f>IF(DS7="",NA(),DS7)</f>
        <v>10.84</v>
      </c>
      <c r="DT6" s="36">
        <f t="shared" ref="DT6:EB6" si="13">IF(DT7="",NA(),DT7)</f>
        <v>11.91</v>
      </c>
      <c r="DU6" s="36">
        <f t="shared" si="13"/>
        <v>12.49</v>
      </c>
      <c r="DV6" s="36">
        <f t="shared" si="13"/>
        <v>13.27</v>
      </c>
      <c r="DW6" s="36">
        <f t="shared" si="13"/>
        <v>13.5</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1.18</v>
      </c>
      <c r="EE6" s="36">
        <f t="shared" ref="EE6:EM6" si="14">IF(EE7="",NA(),EE7)</f>
        <v>1.07</v>
      </c>
      <c r="EF6" s="36">
        <f t="shared" si="14"/>
        <v>0.94</v>
      </c>
      <c r="EG6" s="36">
        <f t="shared" si="14"/>
        <v>0.76</v>
      </c>
      <c r="EH6" s="36">
        <f t="shared" si="14"/>
        <v>0.65</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362018</v>
      </c>
      <c r="D7" s="38">
        <v>46</v>
      </c>
      <c r="E7" s="38">
        <v>1</v>
      </c>
      <c r="F7" s="38">
        <v>0</v>
      </c>
      <c r="G7" s="38">
        <v>1</v>
      </c>
      <c r="H7" s="38" t="s">
        <v>105</v>
      </c>
      <c r="I7" s="38" t="s">
        <v>106</v>
      </c>
      <c r="J7" s="38" t="s">
        <v>107</v>
      </c>
      <c r="K7" s="38" t="s">
        <v>108</v>
      </c>
      <c r="L7" s="38" t="s">
        <v>109</v>
      </c>
      <c r="M7" s="38"/>
      <c r="N7" s="39" t="s">
        <v>110</v>
      </c>
      <c r="O7" s="39">
        <v>55.06</v>
      </c>
      <c r="P7" s="39">
        <v>92.55</v>
      </c>
      <c r="Q7" s="39">
        <v>2401</v>
      </c>
      <c r="R7" s="39">
        <v>256008</v>
      </c>
      <c r="S7" s="39">
        <v>191.39</v>
      </c>
      <c r="T7" s="39">
        <v>1337.62</v>
      </c>
      <c r="U7" s="39">
        <v>236287</v>
      </c>
      <c r="V7" s="39">
        <v>105.63</v>
      </c>
      <c r="W7" s="39">
        <v>2236.9299999999998</v>
      </c>
      <c r="X7" s="39">
        <v>106.39</v>
      </c>
      <c r="Y7" s="39">
        <v>106.99</v>
      </c>
      <c r="Z7" s="39">
        <v>117.45</v>
      </c>
      <c r="AA7" s="39">
        <v>117.06</v>
      </c>
      <c r="AB7" s="39">
        <v>117.85</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1030.22</v>
      </c>
      <c r="AU7" s="39">
        <v>1279.52</v>
      </c>
      <c r="AV7" s="39">
        <v>268.95999999999998</v>
      </c>
      <c r="AW7" s="39">
        <v>305.89999999999998</v>
      </c>
      <c r="AX7" s="39">
        <v>294.58999999999997</v>
      </c>
      <c r="AY7" s="39">
        <v>590.46</v>
      </c>
      <c r="AZ7" s="39">
        <v>628.34</v>
      </c>
      <c r="BA7" s="39">
        <v>289.8</v>
      </c>
      <c r="BB7" s="39">
        <v>299.44</v>
      </c>
      <c r="BC7" s="39">
        <v>311.99</v>
      </c>
      <c r="BD7" s="39">
        <v>262.87</v>
      </c>
      <c r="BE7" s="39">
        <v>568.66999999999996</v>
      </c>
      <c r="BF7" s="39">
        <v>555.85</v>
      </c>
      <c r="BG7" s="39">
        <v>553.70000000000005</v>
      </c>
      <c r="BH7" s="39">
        <v>535.77</v>
      </c>
      <c r="BI7" s="39">
        <v>511.19</v>
      </c>
      <c r="BJ7" s="39">
        <v>299.16000000000003</v>
      </c>
      <c r="BK7" s="39">
        <v>297.13</v>
      </c>
      <c r="BL7" s="39">
        <v>301.99</v>
      </c>
      <c r="BM7" s="39">
        <v>298.08999999999997</v>
      </c>
      <c r="BN7" s="39">
        <v>291.77999999999997</v>
      </c>
      <c r="BO7" s="39">
        <v>270.87</v>
      </c>
      <c r="BP7" s="39">
        <v>103.08</v>
      </c>
      <c r="BQ7" s="39">
        <v>103.4</v>
      </c>
      <c r="BR7" s="39">
        <v>115.33</v>
      </c>
      <c r="BS7" s="39">
        <v>114.63</v>
      </c>
      <c r="BT7" s="39">
        <v>114.99</v>
      </c>
      <c r="BU7" s="39">
        <v>99.91</v>
      </c>
      <c r="BV7" s="39">
        <v>99.89</v>
      </c>
      <c r="BW7" s="39">
        <v>107.05</v>
      </c>
      <c r="BX7" s="39">
        <v>106.4</v>
      </c>
      <c r="BY7" s="39">
        <v>107.61</v>
      </c>
      <c r="BZ7" s="39">
        <v>105.59</v>
      </c>
      <c r="CA7" s="39">
        <v>138.79</v>
      </c>
      <c r="CB7" s="39">
        <v>138.16999999999999</v>
      </c>
      <c r="CC7" s="39">
        <v>122.9</v>
      </c>
      <c r="CD7" s="39">
        <v>123.17</v>
      </c>
      <c r="CE7" s="39">
        <v>122.84</v>
      </c>
      <c r="CF7" s="39">
        <v>164.25</v>
      </c>
      <c r="CG7" s="39">
        <v>165.34</v>
      </c>
      <c r="CH7" s="39">
        <v>155.09</v>
      </c>
      <c r="CI7" s="39">
        <v>156.29</v>
      </c>
      <c r="CJ7" s="39">
        <v>155.69</v>
      </c>
      <c r="CK7" s="39">
        <v>163.27000000000001</v>
      </c>
      <c r="CL7" s="39">
        <v>53.19</v>
      </c>
      <c r="CM7" s="39">
        <v>53.22</v>
      </c>
      <c r="CN7" s="39">
        <v>52.12</v>
      </c>
      <c r="CO7" s="39">
        <v>52.19</v>
      </c>
      <c r="CP7" s="39">
        <v>51.31</v>
      </c>
      <c r="CQ7" s="39">
        <v>62.71</v>
      </c>
      <c r="CR7" s="39">
        <v>62.15</v>
      </c>
      <c r="CS7" s="39">
        <v>61.61</v>
      </c>
      <c r="CT7" s="39">
        <v>62.34</v>
      </c>
      <c r="CU7" s="39">
        <v>62.46</v>
      </c>
      <c r="CV7" s="39">
        <v>59.94</v>
      </c>
      <c r="CW7" s="39">
        <v>95.32</v>
      </c>
      <c r="CX7" s="39">
        <v>94.88</v>
      </c>
      <c r="CY7" s="39">
        <v>94.67</v>
      </c>
      <c r="CZ7" s="39">
        <v>93.93</v>
      </c>
      <c r="DA7" s="39">
        <v>95.85</v>
      </c>
      <c r="DB7" s="39">
        <v>90.54</v>
      </c>
      <c r="DC7" s="39">
        <v>90.64</v>
      </c>
      <c r="DD7" s="39">
        <v>90.23</v>
      </c>
      <c r="DE7" s="39">
        <v>90.15</v>
      </c>
      <c r="DF7" s="39">
        <v>90.62</v>
      </c>
      <c r="DG7" s="39">
        <v>90.22</v>
      </c>
      <c r="DH7" s="39">
        <v>39.24</v>
      </c>
      <c r="DI7" s="39">
        <v>40.880000000000003</v>
      </c>
      <c r="DJ7" s="39">
        <v>42.07</v>
      </c>
      <c r="DK7" s="39">
        <v>43.51</v>
      </c>
      <c r="DL7" s="39">
        <v>44.77</v>
      </c>
      <c r="DM7" s="39">
        <v>42.43</v>
      </c>
      <c r="DN7" s="39">
        <v>43.24</v>
      </c>
      <c r="DO7" s="39">
        <v>46.36</v>
      </c>
      <c r="DP7" s="39">
        <v>47.37</v>
      </c>
      <c r="DQ7" s="39">
        <v>48.01</v>
      </c>
      <c r="DR7" s="39">
        <v>47.91</v>
      </c>
      <c r="DS7" s="39">
        <v>10.84</v>
      </c>
      <c r="DT7" s="39">
        <v>11.91</v>
      </c>
      <c r="DU7" s="39">
        <v>12.49</v>
      </c>
      <c r="DV7" s="39">
        <v>13.27</v>
      </c>
      <c r="DW7" s="39">
        <v>13.5</v>
      </c>
      <c r="DX7" s="39">
        <v>11.07</v>
      </c>
      <c r="DY7" s="39">
        <v>12.21</v>
      </c>
      <c r="DZ7" s="39">
        <v>13.57</v>
      </c>
      <c r="EA7" s="39">
        <v>14.27</v>
      </c>
      <c r="EB7" s="39">
        <v>16.170000000000002</v>
      </c>
      <c r="EC7" s="39">
        <v>15</v>
      </c>
      <c r="ED7" s="39">
        <v>1.18</v>
      </c>
      <c r="EE7" s="39">
        <v>1.07</v>
      </c>
      <c r="EF7" s="39">
        <v>0.94</v>
      </c>
      <c r="EG7" s="39">
        <v>0.76</v>
      </c>
      <c r="EH7" s="39">
        <v>0.65</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2018-02-19T05:46:07Z</cp:lastPrinted>
  <dcterms:created xsi:type="dcterms:W3CDTF">2017-12-25T01:34:55Z</dcterms:created>
  <dcterms:modified xsi:type="dcterms:W3CDTF">2018-02-19T05:46:10Z</dcterms:modified>
  <cp:category/>
</cp:coreProperties>
</file>