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5 県→総務省事前提出（電気・交通のみ）2月16日〆\03再度総務省へ\"/>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FX18" i="5" l="1"/>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N11" i="4"/>
  <c r="KP10" i="5"/>
  <c r="JB10" i="5"/>
  <c r="HM10" i="5"/>
  <c r="FX10" i="5"/>
  <c r="EI10" i="5"/>
  <c r="CT10" i="5"/>
  <c r="BC10" i="5"/>
  <c r="KF10" i="5"/>
  <c r="IQ10" i="5"/>
  <c r="HC10" i="5"/>
  <c r="FN10" i="5"/>
  <c r="DY10" i="5"/>
  <c r="CJ10" i="5"/>
  <c r="GP18" i="5"/>
  <c r="GR12" i="5"/>
  <c r="GN12" i="5"/>
  <c r="GO18" i="5"/>
  <c r="GQ12" i="5"/>
  <c r="GR18" i="5"/>
  <c r="GN18" i="5"/>
  <c r="GP12" i="5"/>
  <c r="GQ18" i="5"/>
  <c r="GO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LS10" i="5"/>
  <c r="KD10" i="5"/>
  <c r="IO10" i="5"/>
  <c r="HA10" i="5"/>
  <c r="FL10" i="5"/>
  <c r="DW10" i="5"/>
  <c r="CH10" i="5"/>
  <c r="MM10" i="5"/>
  <c r="LI10" i="5"/>
  <c r="JT10" i="5"/>
  <c r="IE10" i="5"/>
  <c r="GP10" i="5"/>
  <c r="FB10" i="5"/>
  <c r="DM10" i="5"/>
  <c r="BW10" i="5"/>
  <c r="KY10" i="5"/>
  <c r="JJ10" i="5"/>
  <c r="HU10" i="5"/>
  <c r="GF10" i="5"/>
  <c r="EQ10" i="5"/>
  <c r="DC10" i="5"/>
  <c r="BL10" i="5"/>
  <c r="J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<sst xmlns="http://schemas.openxmlformats.org/spreadsheetml/2006/main" count="1003" uniqueCount="183">
  <si>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</si>
  <si>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</si>
  <si>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</si>
  <si>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</si>
  <si>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</si>
  <si>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</si>
  <si>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</si>
  <si>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</si>
  <si>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</si>
  <si>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</si>
  <si>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</si>
  <si>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</si>
  <si>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</si>
  <si>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</si>
  <si>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</si>
  <si>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</si>
  <si>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</si>
  <si>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</si>
  <si>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</si>
  <si>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</si>
  <si>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</si>
  <si>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</si>
  <si>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</si>
  <si>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</si>
  <si>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</si>
  <si>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</si>
  <si>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</si>
  <si>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</si>
  <si>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</si>
  <si>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</si>
  <si>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</si>
  <si>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</si>
  <si>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</si>
  <si>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</si>
  <si>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</si>
  <si>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</si>
  <si>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</si>
  <si>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</si>
  <si>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</si>
  <si>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</si>
  <si>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</si>
  <si>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</si>
  <si>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</si>
  <si>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</si>
  <si>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</si>
  <si>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</si>
  <si>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</si>
  <si>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</si>
  <si>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</si>
  <si>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</si>
  <si>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</si>
  <si>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</si>
  <si>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</si>
  <si>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</si>
  <si>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</si>
  <si>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</si>
  <si>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</si>
  <si>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</si>
  <si>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</si>
  <si>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</si>
  <si>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</si>
  <si>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</si>
  <si>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</si>
  <si>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</si>
  <si>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</si>
  <si>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</si>
  <si>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</si>
  <si>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</si>
  <si>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</si>
  <si>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</si>
  <si>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</si>
  <si>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</si>
  <si>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</si>
  <si>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</si>
  <si>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</si>
  <si>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</si>
  <si>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</si>
  <si>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</si>
  <si>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</si>
  <si>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</si>
  <si>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</si>
  <si>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</si>
  <si>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</si>
  <si>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</si>
  <si>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</si>
  <si>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</si>
  <si>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</si>
  <si>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</si>
  <si>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</si>
  <si>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</si>
  <si>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</si>
  <si>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</si>
  <si>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</si>
  <si>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</si>
  <si>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</si>
  <si>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</si>
  <si>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</si>
  <si>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</si>
  <si>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</si>
  <si>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</si>
  <si>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</si>
  <si>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</si>
  <si>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</si>
  <si>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</si>
  <si>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</si>
  <si>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</si>
  <si>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</si>
  <si>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</si>
  <si>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</si>
  <si>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</si>
  <si>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</si>
  <si>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</si>
  <si>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</si>
  <si>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</si>
  <si>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</si>
  <si>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</si>
  <si>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362077</t>
  </si>
  <si>
    <t>47</t>
  </si>
  <si>
    <t>04</t>
  </si>
  <si>
    <t>0</t>
  </si>
  <si>
    <t>000</t>
  </si>
  <si>
    <t>徳島県　美馬市</t>
  </si>
  <si>
    <t>法非適用</t>
  </si>
  <si>
    <t>電気事業</t>
  </si>
  <si>
    <t/>
  </si>
  <si>
    <t>該当数値なし</t>
  </si>
  <si>
    <t>-</t>
  </si>
  <si>
    <t>平成30年3月31日　夏子ダム発電所</t>
  </si>
  <si>
    <t>平成46年10月26日　夏子ダム発電所</t>
  </si>
  <si>
    <t>無</t>
  </si>
  <si>
    <t>四国電力株式会社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</si>
  <si>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</si>
  <si>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</si>
  <si>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</si>
  <si>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</si>
  <si>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</si>
  <si>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</si>
  <si>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</si>
  <si>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</si>
  <si>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</si>
  <si>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</si>
  <si>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</si>
  <si>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</si>
  <si>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</si>
  <si>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</si>
  <si>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</si>
  <si>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</si>
  <si>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</si>
  <si>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</si>
  <si>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</si>
  <si>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</si>
  <si>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</si>
  <si>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</si>
  <si>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</si>
  <si>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</si>
  <si>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</si>
  <si>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</si>
  <si>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</si>
  <si>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</si>
  <si>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</si>
  <si>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</si>
  <si>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</si>
  <si>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</si>
  <si>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</si>
  <si>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</si>
  <si>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</si>
  <si>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</si>
  <si>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</si>
  <si>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</si>
  <si>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</si>
  <si>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</si>
  <si>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</si>
  <si>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</si>
  <si>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</si>
  <si>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</si>
  <si>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</si>
  <si>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</si>
  <si>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</si>
  <si>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水力を使用した発電ということで、発電量については比較的安定しているものの、夏場の渇水時の発電量低下や２４時間常時稼働（発電）ということでの、想定外の機器等修繕が発生している。
精密機器ということもあり、一つの修繕が多額となる。また、今後も年を経過する度に修繕が増加するものと想定される。
また、当該施設は徳島県により設置され、その後美馬市へ譲与された経緯より、初期投資に要する経費については企業債を活用していないため、企業債残高対料金収入比率は算出されない。
なお、電気収益の全収入がFITで占められており、FIT適用期間終了（H46）後は、収入が大きく変動するリスクを抱えている。
※H28　導水管水漏れ修繕
※H29　発電機内水漏れ（修繕予定）　</t>
    <rPh sb="7" eb="9">
      <t>ハツデン</t>
    </rPh>
    <rPh sb="16" eb="19">
      <t>ハツデンリョウ</t>
    </rPh>
    <rPh sb="24" eb="27">
      <t>ヒカクテキ</t>
    </rPh>
    <rPh sb="27" eb="29">
      <t>アンテイ</t>
    </rPh>
    <rPh sb="37" eb="39">
      <t>ナツバ</t>
    </rPh>
    <rPh sb="40" eb="42">
      <t>カッスイ</t>
    </rPh>
    <rPh sb="42" eb="43">
      <t>ジ</t>
    </rPh>
    <rPh sb="44" eb="47">
      <t>ハツデンリョウ</t>
    </rPh>
    <rPh sb="47" eb="49">
      <t>テイカ</t>
    </rPh>
    <rPh sb="54" eb="56">
      <t>ジョウジ</t>
    </rPh>
    <rPh sb="56" eb="58">
      <t>カドウ</t>
    </rPh>
    <rPh sb="77" eb="79">
      <t>シュウゼン</t>
    </rPh>
    <rPh sb="88" eb="90">
      <t>セイミツ</t>
    </rPh>
    <rPh sb="90" eb="92">
      <t>キキ</t>
    </rPh>
    <rPh sb="101" eb="102">
      <t>ヒト</t>
    </rPh>
    <rPh sb="104" eb="106">
      <t>シュウゼン</t>
    </rPh>
    <rPh sb="107" eb="109">
      <t>タガク</t>
    </rPh>
    <rPh sb="116" eb="118">
      <t>コンゴ</t>
    </rPh>
    <rPh sb="119" eb="120">
      <t>トシ</t>
    </rPh>
    <rPh sb="121" eb="123">
      <t>ケイカ</t>
    </rPh>
    <rPh sb="125" eb="126">
      <t>タビ</t>
    </rPh>
    <rPh sb="127" eb="129">
      <t>シュウゼン</t>
    </rPh>
    <rPh sb="130" eb="132">
      <t>ゾウカ</t>
    </rPh>
    <rPh sb="137" eb="139">
      <t>ソウテイ</t>
    </rPh>
    <rPh sb="148" eb="150">
      <t>トウガイ</t>
    </rPh>
    <rPh sb="150" eb="152">
      <t>シセツ</t>
    </rPh>
    <rPh sb="153" eb="156">
      <t>トクシマケン</t>
    </rPh>
    <rPh sb="159" eb="161">
      <t>セッチ</t>
    </rPh>
    <rPh sb="166" eb="167">
      <t>ゴ</t>
    </rPh>
    <rPh sb="167" eb="170">
      <t>ミマシ</t>
    </rPh>
    <rPh sb="171" eb="173">
      <t>ジョウヨ</t>
    </rPh>
    <rPh sb="176" eb="178">
      <t>ケイイ</t>
    </rPh>
    <rPh sb="235" eb="237">
      <t>デンキ</t>
    </rPh>
    <rPh sb="237" eb="239">
      <t>シュウエキ</t>
    </rPh>
    <rPh sb="300" eb="303">
      <t>ドウスイカン</t>
    </rPh>
    <rPh sb="303" eb="305">
      <t>ミズモ</t>
    </rPh>
    <rPh sb="306" eb="308">
      <t>シュウゼン</t>
    </rPh>
    <rPh sb="314" eb="317">
      <t>ハツデンキ</t>
    </rPh>
    <rPh sb="317" eb="318">
      <t>ナイ</t>
    </rPh>
    <rPh sb="318" eb="320">
      <t>ミズモ</t>
    </rPh>
    <rPh sb="322" eb="324">
      <t>シュウゼン</t>
    </rPh>
    <rPh sb="324" eb="326">
      <t>ヨテイ</t>
    </rPh>
    <phoneticPr fontId="36"/>
  </si>
  <si>
    <t xml:space="preserve">特殊な施設であることから、適切な日常管理や定期的な施設機能診断を的確に実施し、長期的に発電機器の機能保全が図れるよう、計画的な施策を検討し実施する。また、５年、１０年を節目とし、機器のオーバーホール等の大規模な修繕が必要となるため、売電益余剰金の有効活用や、ストックマネジメント事業等の補助事業も視野に入れた、管理運営を図る。
FIT適用終了（H46）後の事業のあり方については、現時点で方針は定まっていないが、今後策定を予定している経営戦略において、FIT終了による電力料収入の変動リスクも踏まえ検討することとしている。
</t>
    <rPh sb="0" eb="2">
      <t>トクシュ</t>
    </rPh>
    <rPh sb="3" eb="5">
      <t>シセツ</t>
    </rPh>
    <rPh sb="13" eb="15">
      <t>テキセツ</t>
    </rPh>
    <rPh sb="16" eb="18">
      <t>ニチジョウ</t>
    </rPh>
    <rPh sb="18" eb="20">
      <t>カンリ</t>
    </rPh>
    <rPh sb="21" eb="24">
      <t>テイキテキ</t>
    </rPh>
    <rPh sb="25" eb="27">
      <t>シセツ</t>
    </rPh>
    <rPh sb="27" eb="29">
      <t>キノウ</t>
    </rPh>
    <rPh sb="29" eb="31">
      <t>シンダン</t>
    </rPh>
    <rPh sb="32" eb="34">
      <t>テキカク</t>
    </rPh>
    <rPh sb="35" eb="37">
      <t>ジッシ</t>
    </rPh>
    <rPh sb="39" eb="42">
      <t>チョウキテキ</t>
    </rPh>
    <rPh sb="43" eb="45">
      <t>ハツデン</t>
    </rPh>
    <rPh sb="45" eb="47">
      <t>キキ</t>
    </rPh>
    <rPh sb="48" eb="50">
      <t>キノウ</t>
    </rPh>
    <rPh sb="50" eb="52">
      <t>ホゼン</t>
    </rPh>
    <rPh sb="53" eb="54">
      <t>ハカ</t>
    </rPh>
    <rPh sb="59" eb="61">
      <t>ケイカク</t>
    </rPh>
    <rPh sb="61" eb="62">
      <t>テキ</t>
    </rPh>
    <rPh sb="63" eb="65">
      <t>セサク</t>
    </rPh>
    <rPh sb="66" eb="68">
      <t>ケントウ</t>
    </rPh>
    <rPh sb="69" eb="71">
      <t>ジッシ</t>
    </rPh>
    <rPh sb="78" eb="79">
      <t>ネン</t>
    </rPh>
    <rPh sb="82" eb="83">
      <t>ネン</t>
    </rPh>
    <rPh sb="84" eb="86">
      <t>フシメ</t>
    </rPh>
    <rPh sb="89" eb="91">
      <t>キキ</t>
    </rPh>
    <rPh sb="99" eb="100">
      <t>トウ</t>
    </rPh>
    <rPh sb="101" eb="104">
      <t>ダイキボ</t>
    </rPh>
    <rPh sb="105" eb="107">
      <t>シュウゼン</t>
    </rPh>
    <rPh sb="108" eb="110">
      <t>ヒツヨウ</t>
    </rPh>
    <rPh sb="116" eb="118">
      <t>バイデン</t>
    </rPh>
    <rPh sb="118" eb="119">
      <t>エキ</t>
    </rPh>
    <rPh sb="119" eb="122">
      <t>ヨジョウキン</t>
    </rPh>
    <rPh sb="123" eb="125">
      <t>ユウコウ</t>
    </rPh>
    <rPh sb="125" eb="127">
      <t>カツヨウ</t>
    </rPh>
    <rPh sb="139" eb="141">
      <t>ジギョウ</t>
    </rPh>
    <rPh sb="141" eb="142">
      <t>トウ</t>
    </rPh>
    <rPh sb="143" eb="145">
      <t>ホジョ</t>
    </rPh>
    <rPh sb="145" eb="147">
      <t>ジギョウ</t>
    </rPh>
    <rPh sb="148" eb="150">
      <t>シヤ</t>
    </rPh>
    <rPh sb="151" eb="152">
      <t>イ</t>
    </rPh>
    <rPh sb="155" eb="157">
      <t>カンリ</t>
    </rPh>
    <rPh sb="157" eb="159">
      <t>ウンエイ</t>
    </rPh>
    <rPh sb="160" eb="161">
      <t>ハカ</t>
    </rPh>
    <rPh sb="207" eb="209">
      <t>コンゴ</t>
    </rPh>
    <rPh sb="209" eb="211">
      <t>サクテイ</t>
    </rPh>
    <rPh sb="212" eb="214">
      <t>ヨテイ</t>
    </rPh>
    <phoneticPr fontId="36"/>
  </si>
  <si>
    <t>非設置</t>
    <rPh sb="0" eb="1">
      <t>ヒ</t>
    </rPh>
    <rPh sb="1" eb="3">
      <t>セッチ</t>
    </rPh>
    <phoneticPr fontId="3"/>
  </si>
  <si>
    <r>
      <t xml:space="preserve">
【翌年度への繰越し ： 71千円】　目的 ： 小水力発電所及び夏子ダム本体に係る維持管理費
【一般会計への繰出金 ： 8,842千円】　目的 ： 夏子ダム本体に係る維持管理費
＜繰出金の使途＞夏子ダム管理費（一般会計）
　◆需用費（消耗品費・光熱水費・修繕費）　2,801千円
　◆役務費（電話･回線使用料･手数料）　134千円
　◆委託料（施設管理・設備点検等）　6,228千円
　◆使用料（テレビ・電話）　67千円
　夏子ダム管理費計　9,230千円（小水力発電事業からの繰入金8,842千円、一般財源388千円）
※今後も売電益については、一部を発電所自体の電気代、施設管理委託料に使用し、余剰金をすべて</t>
    </r>
    <r>
      <rPr>
        <sz val="14"/>
        <rFont val="ＭＳ ゴシック"/>
        <family val="3"/>
        <charset val="128"/>
      </rPr>
      <t>付</t>
    </r>
    <r>
      <rPr>
        <sz val="14"/>
        <color theme="1"/>
        <rFont val="ＭＳ ゴシック"/>
        <family val="3"/>
        <charset val="128"/>
      </rPr>
      <t>帯施設である夏子ダム本体の維持管理費に充てる。</t>
    </r>
    <phoneticPr fontId="36"/>
  </si>
  <si>
    <t>H28年度において、発電所設備に一部不良が発生し修善を行った際に、発電に必要な流量の低下があり、収支比率も前年度対比が減となっているが、発電量及び、売電益については想定を上回っている状況である。なお、売電益については、一部を発電所自体の電気代、施設管理委託料に使用し、残りは全て付帯施設である夏子ダム本体の維持管理費に充てている。一般会計からの繰入れはなく、一般会計へ繰出充当を行っており、経営収支は黒字である。
【歳入】
　事業収入　9,762千円
【歳出】
　発電所管理費　849千円
　一般会計繰出　8,842千円
　繰越金（積立金） 71千円</t>
    <rPh sb="3" eb="5">
      <t>ネンド</t>
    </rPh>
    <rPh sb="10" eb="13">
      <t>ハツデンショ</t>
    </rPh>
    <rPh sb="13" eb="15">
      <t>セツビ</t>
    </rPh>
    <rPh sb="16" eb="18">
      <t>イチブ</t>
    </rPh>
    <rPh sb="18" eb="20">
      <t>フリョウ</t>
    </rPh>
    <rPh sb="21" eb="23">
      <t>ハッセイ</t>
    </rPh>
    <rPh sb="24" eb="26">
      <t>シュウゼン</t>
    </rPh>
    <rPh sb="27" eb="28">
      <t>オコナ</t>
    </rPh>
    <rPh sb="30" eb="31">
      <t>サイ</t>
    </rPh>
    <rPh sb="33" eb="35">
      <t>ハツデン</t>
    </rPh>
    <rPh sb="36" eb="38">
      <t>ヒツヨウ</t>
    </rPh>
    <rPh sb="39" eb="41">
      <t>リュウリョウ</t>
    </rPh>
    <rPh sb="42" eb="44">
      <t>テイカ</t>
    </rPh>
    <rPh sb="48" eb="50">
      <t>シュウシ</t>
    </rPh>
    <rPh sb="50" eb="52">
      <t>ヒリツ</t>
    </rPh>
    <rPh sb="53" eb="55">
      <t>ゼンネン</t>
    </rPh>
    <rPh sb="55" eb="56">
      <t>ド</t>
    </rPh>
    <rPh sb="56" eb="58">
      <t>タイヒ</t>
    </rPh>
    <rPh sb="59" eb="60">
      <t>ゲン</t>
    </rPh>
    <rPh sb="68" eb="70">
      <t>ハツデン</t>
    </rPh>
    <rPh sb="70" eb="71">
      <t>リョウ</t>
    </rPh>
    <rPh sb="71" eb="72">
      <t>オヨ</t>
    </rPh>
    <rPh sb="74" eb="76">
      <t>バイデン</t>
    </rPh>
    <rPh sb="76" eb="77">
      <t>エキ</t>
    </rPh>
    <rPh sb="82" eb="84">
      <t>ソウテイ</t>
    </rPh>
    <rPh sb="85" eb="87">
      <t>ウワマワ</t>
    </rPh>
    <rPh sb="91" eb="93">
      <t>ジョウキョウ</t>
    </rPh>
    <rPh sb="100" eb="102">
      <t>バイデン</t>
    </rPh>
    <rPh sb="102" eb="103">
      <t>エキ</t>
    </rPh>
    <rPh sb="109" eb="111">
      <t>イチブ</t>
    </rPh>
    <rPh sb="112" eb="115">
      <t>ハツデンショ</t>
    </rPh>
    <rPh sb="115" eb="117">
      <t>ジタイ</t>
    </rPh>
    <rPh sb="118" eb="120">
      <t>デンキ</t>
    </rPh>
    <rPh sb="120" eb="121">
      <t>ダイ</t>
    </rPh>
    <rPh sb="122" eb="124">
      <t>シセツ</t>
    </rPh>
    <rPh sb="124" eb="126">
      <t>カンリ</t>
    </rPh>
    <rPh sb="126" eb="129">
      <t>イタクリョウ</t>
    </rPh>
    <rPh sb="130" eb="132">
      <t>シヨウ</t>
    </rPh>
    <rPh sb="134" eb="135">
      <t>ノコ</t>
    </rPh>
    <rPh sb="137" eb="138">
      <t>スベ</t>
    </rPh>
    <rPh sb="139" eb="141">
      <t>フタイ</t>
    </rPh>
    <rPh sb="141" eb="143">
      <t>シセツ</t>
    </rPh>
    <rPh sb="146" eb="148">
      <t>ナツコ</t>
    </rPh>
    <rPh sb="150" eb="152">
      <t>ホンタイ</t>
    </rPh>
    <rPh sb="153" eb="155">
      <t>イジ</t>
    </rPh>
    <rPh sb="155" eb="158">
      <t>カンリヒ</t>
    </rPh>
    <rPh sb="159" eb="160">
      <t>ア</t>
    </rPh>
    <rPh sb="165" eb="167">
      <t>イッパン</t>
    </rPh>
    <rPh sb="167" eb="169">
      <t>カイケイ</t>
    </rPh>
    <rPh sb="172" eb="174">
      <t>クリイ</t>
    </rPh>
    <rPh sb="179" eb="181">
      <t>イッパン</t>
    </rPh>
    <rPh sb="181" eb="183">
      <t>カイケイ</t>
    </rPh>
    <rPh sb="184" eb="185">
      <t>ク</t>
    </rPh>
    <rPh sb="185" eb="186">
      <t>ダ</t>
    </rPh>
    <rPh sb="186" eb="188">
      <t>ジュウトウ</t>
    </rPh>
    <rPh sb="189" eb="190">
      <t>オコナ</t>
    </rPh>
    <rPh sb="195" eb="197">
      <t>ケイエイ</t>
    </rPh>
    <rPh sb="197" eb="199">
      <t>シュウシ</t>
    </rPh>
    <rPh sb="200" eb="202">
      <t>クロジ</t>
    </rPh>
    <rPh sb="209" eb="210">
      <t>トシ</t>
    </rPh>
    <rPh sb="210" eb="211">
      <t>ニュウ</t>
    </rPh>
    <rPh sb="214" eb="216">
      <t>ジギョウ</t>
    </rPh>
    <rPh sb="216" eb="218">
      <t>シュウニュウ</t>
    </rPh>
    <rPh sb="224" eb="226">
      <t>センエン</t>
    </rPh>
    <rPh sb="229" eb="231">
      <t>サイシュツ</t>
    </rPh>
    <rPh sb="234" eb="237">
      <t>ハツデンショ</t>
    </rPh>
    <rPh sb="237" eb="240">
      <t>カンリヒ</t>
    </rPh>
    <rPh sb="244" eb="246">
      <t>センエン</t>
    </rPh>
    <rPh sb="248" eb="250">
      <t>イッパン</t>
    </rPh>
    <rPh sb="250" eb="252">
      <t>カイケイ</t>
    </rPh>
    <rPh sb="252" eb="253">
      <t>ク</t>
    </rPh>
    <rPh sb="253" eb="254">
      <t>ダ</t>
    </rPh>
    <rPh sb="260" eb="262">
      <t>センエン</t>
    </rPh>
    <rPh sb="264" eb="267">
      <t>クリコシキン</t>
    </rPh>
    <rPh sb="268" eb="271">
      <t>ツミタテキン</t>
    </rPh>
    <rPh sb="275" eb="277">
      <t>センエン</t>
    </rPh>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</si>
</sst>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6">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37" fillId="0" borderId="16" xfId="1" applyNumberFormat="1" applyFont="1" applyFill="1" applyBorder="1" applyAlignment="1" applyProtection="1">
      <alignment horizontal="left" vertical="top" wrapText="1"/>
      <protection locked="0"/>
    </xf>
    <xf numFmtId="0" fontId="37" fillId="0" borderId="0" xfId="1" applyNumberFormat="1" applyFont="1" applyFill="1" applyBorder="1" applyAlignment="1" applyProtection="1">
      <alignment horizontal="left" vertical="top" wrapText="1"/>
      <protection locked="0"/>
    </xf>
    <xf numFmtId="0" fontId="37" fillId="0" borderId="17" xfId="1" applyNumberFormat="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37" fillId="0" borderId="48" xfId="1" applyFont="1" applyFill="1" applyBorder="1" applyAlignment="1" applyProtection="1">
      <alignment horizontal="left" vertical="top" wrapText="1"/>
      <protection locked="0"/>
    </xf>
    <xf numFmtId="0" fontId="37" fillId="0" borderId="49" xfId="1" applyFont="1" applyFill="1" applyBorder="1" applyAlignment="1" applyProtection="1">
      <alignment horizontal="left" vertical="top"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#N/A</c:v>
                </c:pt>
                <c:pt idx="3">
                  <c:v>116.8</c:v>
                </c:pt>
                <c:pt idx="4">
                  <c:v>100.7</c:v>
                </c:pt>
              </c:numCache>
            </c:numRef>
          </c:val>
        </c:ser>
        <c:dLbls>
          <c:showLegendKey val="0"/>
          <c:showVal val="0"/>
          <c:showCatName val="0"/>
          <c:showSerName val="0"/>
          <c:showPercent val="0"/>
          <c:showBubbleSize val="0"/>
        </c:dLbls>
        <c:gapWidth val="180"/>
        <c:overlap val="-90"/>
        <c:axId val="-1825940864"/>
        <c:axId val="-189091284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#N/A</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25940864"/>
        <c:axId val="-1890912848"/>
      </c:lineChart>
      <c:catAx>
        <c:axId val="-1825940864"/>
        <c:scaling>
          <c:orientation val="minMax"/>
        </c:scaling>
        <c:delete val="0"/>
        <c:axPos val="b"/>
        <c:numFmt formatCode="ge" sourceLinked="1"/>
        <c:majorTickMark val="none"/>
        <c:minorTickMark val="none"/>
        <c:tickLblPos val="none"/>
        <c:crossAx val="-1890912848"/>
        <c:crosses val="autoZero"/>
        <c:auto val="0"/>
        <c:lblAlgn val="ctr"/>
        <c:lblOffset val="100"/>
        <c:noMultiLvlLbl val="1"/>
      </c:catAx>
      <c:valAx>
        <c:axId val="-189091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5940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#N/A</c:v>
                </c:pt>
                <c:pt idx="3">
                  <c:v>1322.4</c:v>
                </c:pt>
                <c:pt idx="4">
                  <c:v>1001.2</c:v>
                </c:pt>
              </c:numCache>
            </c:numRef>
          </c:val>
        </c:ser>
        <c:dLbls>
          <c:showLegendKey val="0"/>
          <c:showVal val="0"/>
          <c:showCatName val="0"/>
          <c:showSerName val="0"/>
          <c:showPercent val="0"/>
          <c:showBubbleSize val="0"/>
        </c:dLbls>
        <c:gapWidth val="180"/>
        <c:overlap val="-90"/>
        <c:axId val="-1689859680"/>
        <c:axId val="-168986729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#N/A</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89859680"/>
        <c:axId val="-1689867296"/>
      </c:lineChart>
      <c:catAx>
        <c:axId val="-1689859680"/>
        <c:scaling>
          <c:orientation val="minMax"/>
        </c:scaling>
        <c:delete val="0"/>
        <c:axPos val="b"/>
        <c:numFmt formatCode="ge" sourceLinked="1"/>
        <c:majorTickMark val="none"/>
        <c:minorTickMark val="none"/>
        <c:tickLblPos val="none"/>
        <c:crossAx val="-1689867296"/>
        <c:crosses val="autoZero"/>
        <c:auto val="0"/>
        <c:lblAlgn val="ctr"/>
        <c:lblOffset val="100"/>
        <c:noMultiLvlLbl val="1"/>
      </c:catAx>
      <c:valAx>
        <c:axId val="-168986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859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856960"/>
        <c:axId val="-168985750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89856960"/>
        <c:axId val="-1689857504"/>
      </c:lineChart>
      <c:catAx>
        <c:axId val="-1689856960"/>
        <c:scaling>
          <c:orientation val="minMax"/>
        </c:scaling>
        <c:delete val="0"/>
        <c:axPos val="b"/>
        <c:numFmt formatCode="ge" sourceLinked="1"/>
        <c:majorTickMark val="none"/>
        <c:minorTickMark val="none"/>
        <c:tickLblPos val="none"/>
        <c:crossAx val="-1689857504"/>
        <c:crosses val="autoZero"/>
        <c:auto val="0"/>
        <c:lblAlgn val="ctr"/>
        <c:lblOffset val="100"/>
        <c:noMultiLvlLbl val="1"/>
      </c:catAx>
      <c:valAx>
        <c:axId val="-1689857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85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#N/A</c:v>
                </c:pt>
                <c:pt idx="3">
                  <c:v>31483.200000000001</c:v>
                </c:pt>
                <c:pt idx="4">
                  <c:v>41952.4</c:v>
                </c:pt>
              </c:numCache>
            </c:numRef>
          </c:val>
        </c:ser>
        <c:dLbls>
          <c:showLegendKey val="0"/>
          <c:showVal val="0"/>
          <c:showCatName val="0"/>
          <c:showSerName val="0"/>
          <c:showPercent val="0"/>
          <c:showBubbleSize val="0"/>
        </c:dLbls>
        <c:gapWidth val="180"/>
        <c:overlap val="-90"/>
        <c:axId val="-1689859136"/>
        <c:axId val="-168986784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18815.8</c:v>
                </c:pt>
                <c:pt idx="4">
                  <c:v>22847.9</c:v>
                </c:pt>
              </c:numCache>
            </c:numRef>
          </c:val>
          <c:smooth val="0"/>
        </c:ser>
        <c:dLbls>
          <c:showLegendKey val="0"/>
          <c:showVal val="0"/>
          <c:showCatName val="0"/>
          <c:showSerName val="0"/>
          <c:showPercent val="0"/>
          <c:showBubbleSize val="0"/>
        </c:dLbls>
        <c:marker val="1"/>
        <c:smooth val="0"/>
        <c:axId val="-1689859136"/>
        <c:axId val="-1689867840"/>
      </c:lineChart>
      <c:catAx>
        <c:axId val="-1689859136"/>
        <c:scaling>
          <c:orientation val="minMax"/>
        </c:scaling>
        <c:delete val="0"/>
        <c:axPos val="b"/>
        <c:numFmt formatCode="ge" sourceLinked="1"/>
        <c:majorTickMark val="none"/>
        <c:minorTickMark val="none"/>
        <c:tickLblPos val="none"/>
        <c:crossAx val="-1689867840"/>
        <c:crosses val="autoZero"/>
        <c:auto val="0"/>
        <c:lblAlgn val="ctr"/>
        <c:lblOffset val="100"/>
        <c:noMultiLvlLbl val="1"/>
      </c:catAx>
      <c:valAx>
        <c:axId val="-168986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859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#N/A</c:v>
                </c:pt>
                <c:pt idx="3">
                  <c:v>1262</c:v>
                </c:pt>
                <c:pt idx="4">
                  <c:v>71</c:v>
                </c:pt>
              </c:numCache>
            </c:numRef>
          </c:val>
        </c:ser>
        <c:dLbls>
          <c:showLegendKey val="0"/>
          <c:showVal val="0"/>
          <c:showCatName val="0"/>
          <c:showSerName val="0"/>
          <c:showPercent val="0"/>
          <c:showBubbleSize val="0"/>
        </c:dLbls>
        <c:gapWidth val="180"/>
        <c:overlap val="-90"/>
        <c:axId val="-1689864576"/>
        <c:axId val="-1689865664"/>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37685</c:v>
                </c:pt>
                <c:pt idx="4">
                  <c:v>2390</c:v>
                </c:pt>
              </c:numCache>
            </c:numRef>
          </c:val>
          <c:smooth val="0"/>
        </c:ser>
        <c:dLbls>
          <c:showLegendKey val="0"/>
          <c:showVal val="0"/>
          <c:showCatName val="0"/>
          <c:showSerName val="0"/>
          <c:showPercent val="0"/>
          <c:showBubbleSize val="0"/>
        </c:dLbls>
        <c:marker val="1"/>
        <c:smooth val="0"/>
        <c:axId val="-1689864576"/>
        <c:axId val="-1689865664"/>
      </c:lineChart>
      <c:catAx>
        <c:axId val="-1689864576"/>
        <c:scaling>
          <c:orientation val="minMax"/>
        </c:scaling>
        <c:delete val="0"/>
        <c:axPos val="b"/>
        <c:numFmt formatCode="ge" sourceLinked="1"/>
        <c:majorTickMark val="none"/>
        <c:minorTickMark val="none"/>
        <c:tickLblPos val="none"/>
        <c:crossAx val="-1689865664"/>
        <c:crosses val="autoZero"/>
        <c:auto val="0"/>
        <c:lblAlgn val="ctr"/>
        <c:lblOffset val="100"/>
        <c:noMultiLvlLbl val="1"/>
      </c:catAx>
      <c:valAx>
        <c:axId val="-16898656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864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#N/A</c:v>
                </c:pt>
                <c:pt idx="3">
                  <c:v>94.2</c:v>
                </c:pt>
                <c:pt idx="4">
                  <c:v>91.7</c:v>
                </c:pt>
              </c:numCache>
            </c:numRef>
          </c:val>
        </c:ser>
        <c:dLbls>
          <c:showLegendKey val="0"/>
          <c:showVal val="0"/>
          <c:showCatName val="0"/>
          <c:showSerName val="0"/>
          <c:showPercent val="0"/>
          <c:showBubbleSize val="0"/>
        </c:dLbls>
        <c:gapWidth val="180"/>
        <c:overlap val="-90"/>
        <c:axId val="-1689858048"/>
        <c:axId val="-168986185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#N/A</c:v>
                </c:pt>
                <c:pt idx="3">
                  <c:v>33.9</c:v>
                </c:pt>
                <c:pt idx="4">
                  <c:v>37.9</c:v>
                </c:pt>
              </c:numCache>
            </c:numRef>
          </c:val>
          <c:smooth val="0"/>
        </c:ser>
        <c:dLbls>
          <c:showLegendKey val="0"/>
          <c:showVal val="0"/>
          <c:showCatName val="0"/>
          <c:showSerName val="0"/>
          <c:showPercent val="0"/>
          <c:showBubbleSize val="0"/>
        </c:dLbls>
        <c:marker val="1"/>
        <c:smooth val="0"/>
        <c:axId val="-1689858048"/>
        <c:axId val="-1689861856"/>
      </c:lineChart>
      <c:catAx>
        <c:axId val="-1689858048"/>
        <c:scaling>
          <c:orientation val="minMax"/>
        </c:scaling>
        <c:delete val="0"/>
        <c:axPos val="b"/>
        <c:numFmt formatCode="ge" sourceLinked="1"/>
        <c:majorTickMark val="none"/>
        <c:minorTickMark val="none"/>
        <c:tickLblPos val="none"/>
        <c:crossAx val="-1689861856"/>
        <c:crosses val="autoZero"/>
        <c:auto val="0"/>
        <c:lblAlgn val="ctr"/>
        <c:lblOffset val="100"/>
        <c:noMultiLvlLbl val="1"/>
      </c:catAx>
      <c:valAx>
        <c:axId val="-168986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85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#N/A</c:v>
                </c:pt>
                <c:pt idx="3">
                  <c:v>0</c:v>
                </c:pt>
                <c:pt idx="4">
                  <c:v>22.5</c:v>
                </c:pt>
              </c:numCache>
            </c:numRef>
          </c:val>
        </c:ser>
        <c:dLbls>
          <c:showLegendKey val="0"/>
          <c:showVal val="0"/>
          <c:showCatName val="0"/>
          <c:showSerName val="0"/>
          <c:showPercent val="0"/>
          <c:showBubbleSize val="0"/>
        </c:dLbls>
        <c:gapWidth val="180"/>
        <c:overlap val="-90"/>
        <c:axId val="-1689866752"/>
        <c:axId val="-168986294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#N/A</c:v>
                </c:pt>
                <c:pt idx="3">
                  <c:v>16.3</c:v>
                </c:pt>
                <c:pt idx="4">
                  <c:v>14.2</c:v>
                </c:pt>
              </c:numCache>
            </c:numRef>
          </c:val>
          <c:smooth val="0"/>
        </c:ser>
        <c:dLbls>
          <c:showLegendKey val="0"/>
          <c:showVal val="0"/>
          <c:showCatName val="0"/>
          <c:showSerName val="0"/>
          <c:showPercent val="0"/>
          <c:showBubbleSize val="0"/>
        </c:dLbls>
        <c:marker val="1"/>
        <c:smooth val="0"/>
        <c:axId val="-1689866752"/>
        <c:axId val="-1689862944"/>
      </c:lineChart>
      <c:catAx>
        <c:axId val="-1689866752"/>
        <c:scaling>
          <c:orientation val="minMax"/>
        </c:scaling>
        <c:delete val="0"/>
        <c:axPos val="b"/>
        <c:numFmt formatCode="ge" sourceLinked="1"/>
        <c:majorTickMark val="none"/>
        <c:minorTickMark val="none"/>
        <c:tickLblPos val="none"/>
        <c:crossAx val="-1689862944"/>
        <c:crosses val="autoZero"/>
        <c:auto val="0"/>
        <c:lblAlgn val="ctr"/>
        <c:lblOffset val="100"/>
        <c:noMultiLvlLbl val="1"/>
      </c:catAx>
      <c:valAx>
        <c:axId val="-1689862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866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689864032"/>
        <c:axId val="-168986348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#N/A</c:v>
                </c:pt>
                <c:pt idx="3">
                  <c:v>100.3</c:v>
                </c:pt>
                <c:pt idx="4">
                  <c:v>98.3</c:v>
                </c:pt>
              </c:numCache>
            </c:numRef>
          </c:val>
          <c:smooth val="0"/>
        </c:ser>
        <c:dLbls>
          <c:showLegendKey val="0"/>
          <c:showVal val="0"/>
          <c:showCatName val="0"/>
          <c:showSerName val="0"/>
          <c:showPercent val="0"/>
          <c:showBubbleSize val="0"/>
        </c:dLbls>
        <c:marker val="1"/>
        <c:smooth val="0"/>
        <c:axId val="-1689864032"/>
        <c:axId val="-1689863488"/>
      </c:lineChart>
      <c:catAx>
        <c:axId val="-1689864032"/>
        <c:scaling>
          <c:orientation val="minMax"/>
        </c:scaling>
        <c:delete val="0"/>
        <c:axPos val="b"/>
        <c:numFmt formatCode="ge" sourceLinked="1"/>
        <c:majorTickMark val="none"/>
        <c:minorTickMark val="none"/>
        <c:tickLblPos val="none"/>
        <c:crossAx val="-1689863488"/>
        <c:crosses val="autoZero"/>
        <c:auto val="0"/>
        <c:lblAlgn val="ctr"/>
        <c:lblOffset val="100"/>
        <c:noMultiLvlLbl val="1"/>
      </c:catAx>
      <c:valAx>
        <c:axId val="-168986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864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860768"/>
        <c:axId val="-16894250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860768"/>
        <c:axId val="-1689425088"/>
      </c:lineChart>
      <c:catAx>
        <c:axId val="-1689860768"/>
        <c:scaling>
          <c:orientation val="minMax"/>
        </c:scaling>
        <c:delete val="0"/>
        <c:axPos val="b"/>
        <c:numFmt formatCode="ge" sourceLinked="1"/>
        <c:majorTickMark val="none"/>
        <c:minorTickMark val="none"/>
        <c:tickLblPos val="none"/>
        <c:crossAx val="-1689425088"/>
        <c:crosses val="autoZero"/>
        <c:auto val="0"/>
        <c:lblAlgn val="ctr"/>
        <c:lblOffset val="100"/>
        <c:noMultiLvlLbl val="1"/>
      </c:catAx>
      <c:valAx>
        <c:axId val="-168942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898607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689424000"/>
        <c:axId val="-168941964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#N/A</c:v>
                </c:pt>
                <c:pt idx="3">
                  <c:v>73.099999999999994</c:v>
                </c:pt>
                <c:pt idx="4">
                  <c:v>74.8</c:v>
                </c:pt>
              </c:numCache>
            </c:numRef>
          </c:val>
          <c:smooth val="0"/>
        </c:ser>
        <c:dLbls>
          <c:showLegendKey val="0"/>
          <c:showVal val="0"/>
          <c:showCatName val="0"/>
          <c:showSerName val="0"/>
          <c:showPercent val="0"/>
          <c:showBubbleSize val="0"/>
        </c:dLbls>
        <c:marker val="1"/>
        <c:smooth val="0"/>
        <c:axId val="-1689424000"/>
        <c:axId val="-1689419648"/>
      </c:lineChart>
      <c:catAx>
        <c:axId val="-1689424000"/>
        <c:scaling>
          <c:orientation val="minMax"/>
        </c:scaling>
        <c:delete val="0"/>
        <c:axPos val="b"/>
        <c:numFmt formatCode="ge" sourceLinked="1"/>
        <c:majorTickMark val="none"/>
        <c:minorTickMark val="none"/>
        <c:tickLblPos val="none"/>
        <c:crossAx val="-1689419648"/>
        <c:crosses val="autoZero"/>
        <c:auto val="0"/>
        <c:lblAlgn val="ctr"/>
        <c:lblOffset val="100"/>
        <c:noMultiLvlLbl val="1"/>
      </c:catAx>
      <c:valAx>
        <c:axId val="-168941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424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94.2</c:v>
                </c:pt>
                <c:pt idx="4">
                  <c:v>91.7</c:v>
                </c:pt>
              </c:numCache>
            </c:numRef>
          </c:val>
        </c:ser>
        <c:dLbls>
          <c:showLegendKey val="0"/>
          <c:showVal val="0"/>
          <c:showCatName val="0"/>
          <c:showSerName val="0"/>
          <c:showPercent val="0"/>
          <c:showBubbleSize val="0"/>
        </c:dLbls>
        <c:gapWidth val="180"/>
        <c:overlap val="-90"/>
        <c:axId val="-1689413120"/>
        <c:axId val="-168942563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61.8</c:v>
                </c:pt>
                <c:pt idx="4">
                  <c:v>61.6</c:v>
                </c:pt>
              </c:numCache>
            </c:numRef>
          </c:val>
          <c:smooth val="0"/>
        </c:ser>
        <c:dLbls>
          <c:showLegendKey val="0"/>
          <c:showVal val="0"/>
          <c:showCatName val="0"/>
          <c:showSerName val="0"/>
          <c:showPercent val="0"/>
          <c:showBubbleSize val="0"/>
        </c:dLbls>
        <c:marker val="1"/>
        <c:smooth val="0"/>
        <c:axId val="-1689413120"/>
        <c:axId val="-1689425632"/>
      </c:lineChart>
      <c:catAx>
        <c:axId val="-1689413120"/>
        <c:scaling>
          <c:orientation val="minMax"/>
        </c:scaling>
        <c:delete val="0"/>
        <c:axPos val="b"/>
        <c:numFmt formatCode="ge" sourceLinked="1"/>
        <c:majorTickMark val="none"/>
        <c:minorTickMark val="none"/>
        <c:tickLblPos val="none"/>
        <c:crossAx val="-1689425632"/>
        <c:crosses val="autoZero"/>
        <c:auto val="0"/>
        <c:lblAlgn val="ctr"/>
        <c:lblOffset val="100"/>
        <c:noMultiLvlLbl val="1"/>
      </c:catAx>
      <c:valAx>
        <c:axId val="-168942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413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0</c:v>
                </c:pt>
                <c:pt idx="4">
                  <c:v>22.5</c:v>
                </c:pt>
              </c:numCache>
            </c:numRef>
          </c:val>
        </c:ser>
        <c:dLbls>
          <c:showLegendKey val="0"/>
          <c:showVal val="0"/>
          <c:showCatName val="0"/>
          <c:showSerName val="0"/>
          <c:showPercent val="0"/>
          <c:showBubbleSize val="0"/>
        </c:dLbls>
        <c:gapWidth val="180"/>
        <c:overlap val="-90"/>
        <c:axId val="-1689421824"/>
        <c:axId val="-168941856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8.6999999999999993</c:v>
                </c:pt>
                <c:pt idx="4">
                  <c:v>5.7</c:v>
                </c:pt>
              </c:numCache>
            </c:numRef>
          </c:val>
          <c:smooth val="0"/>
        </c:ser>
        <c:dLbls>
          <c:showLegendKey val="0"/>
          <c:showVal val="0"/>
          <c:showCatName val="0"/>
          <c:showSerName val="0"/>
          <c:showPercent val="0"/>
          <c:showBubbleSize val="0"/>
        </c:dLbls>
        <c:marker val="1"/>
        <c:smooth val="0"/>
        <c:axId val="-1689421824"/>
        <c:axId val="-1689418560"/>
      </c:lineChart>
      <c:catAx>
        <c:axId val="-1689421824"/>
        <c:scaling>
          <c:orientation val="minMax"/>
        </c:scaling>
        <c:delete val="0"/>
        <c:axPos val="b"/>
        <c:numFmt formatCode="ge" sourceLinked="1"/>
        <c:majorTickMark val="none"/>
        <c:minorTickMark val="none"/>
        <c:tickLblPos val="none"/>
        <c:crossAx val="-1689418560"/>
        <c:crosses val="autoZero"/>
        <c:auto val="0"/>
        <c:lblAlgn val="ctr"/>
        <c:lblOffset val="100"/>
        <c:noMultiLvlLbl val="1"/>
      </c:catAx>
      <c:valAx>
        <c:axId val="-168941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42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0</c:v>
                </c:pt>
                <c:pt idx="4">
                  <c:v>0</c:v>
                </c:pt>
              </c:numCache>
            </c:numRef>
          </c:val>
        </c:ser>
        <c:dLbls>
          <c:showLegendKey val="0"/>
          <c:showVal val="0"/>
          <c:showCatName val="0"/>
          <c:showSerName val="0"/>
          <c:showPercent val="0"/>
          <c:showBubbleSize val="0"/>
        </c:dLbls>
        <c:gapWidth val="180"/>
        <c:overlap val="-90"/>
        <c:axId val="-1689416384"/>
        <c:axId val="-168941910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351.4</c:v>
                </c:pt>
                <c:pt idx="4">
                  <c:v>390.3</c:v>
                </c:pt>
              </c:numCache>
            </c:numRef>
          </c:val>
          <c:smooth val="0"/>
        </c:ser>
        <c:dLbls>
          <c:showLegendKey val="0"/>
          <c:showVal val="0"/>
          <c:showCatName val="0"/>
          <c:showSerName val="0"/>
          <c:showPercent val="0"/>
          <c:showBubbleSize val="0"/>
        </c:dLbls>
        <c:marker val="1"/>
        <c:smooth val="0"/>
        <c:axId val="-1689416384"/>
        <c:axId val="-1689419104"/>
      </c:lineChart>
      <c:catAx>
        <c:axId val="-1689416384"/>
        <c:scaling>
          <c:orientation val="minMax"/>
        </c:scaling>
        <c:delete val="0"/>
        <c:axPos val="b"/>
        <c:numFmt formatCode="ge" sourceLinked="1"/>
        <c:majorTickMark val="none"/>
        <c:minorTickMark val="none"/>
        <c:tickLblPos val="none"/>
        <c:crossAx val="-1689419104"/>
        <c:crosses val="autoZero"/>
        <c:auto val="0"/>
        <c:lblAlgn val="ctr"/>
        <c:lblOffset val="100"/>
        <c:noMultiLvlLbl val="1"/>
      </c:catAx>
      <c:valAx>
        <c:axId val="-168941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894163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418016"/>
        <c:axId val="-16894261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418016"/>
        <c:axId val="-1689426176"/>
      </c:lineChart>
      <c:catAx>
        <c:axId val="-1689418016"/>
        <c:scaling>
          <c:orientation val="minMax"/>
        </c:scaling>
        <c:delete val="0"/>
        <c:axPos val="b"/>
        <c:numFmt formatCode="ge" sourceLinked="1"/>
        <c:majorTickMark val="none"/>
        <c:minorTickMark val="none"/>
        <c:tickLblPos val="none"/>
        <c:crossAx val="-1689426176"/>
        <c:crosses val="autoZero"/>
        <c:auto val="0"/>
        <c:lblAlgn val="ctr"/>
        <c:lblOffset val="100"/>
        <c:noMultiLvlLbl val="1"/>
      </c:catAx>
      <c:valAx>
        <c:axId val="-168942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41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100</c:v>
                </c:pt>
                <c:pt idx="4">
                  <c:v>100</c:v>
                </c:pt>
              </c:numCache>
            </c:numRef>
          </c:val>
        </c:ser>
        <c:dLbls>
          <c:showLegendKey val="0"/>
          <c:showVal val="0"/>
          <c:showCatName val="0"/>
          <c:showSerName val="0"/>
          <c:showPercent val="0"/>
          <c:showBubbleSize val="0"/>
        </c:dLbls>
        <c:gapWidth val="180"/>
        <c:overlap val="-90"/>
        <c:axId val="-1689420736"/>
        <c:axId val="-168941584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80.599999999999994</c:v>
                </c:pt>
                <c:pt idx="4">
                  <c:v>85.6</c:v>
                </c:pt>
              </c:numCache>
            </c:numRef>
          </c:val>
          <c:smooth val="0"/>
        </c:ser>
        <c:dLbls>
          <c:showLegendKey val="0"/>
          <c:showVal val="0"/>
          <c:showCatName val="0"/>
          <c:showSerName val="0"/>
          <c:showPercent val="0"/>
          <c:showBubbleSize val="0"/>
        </c:dLbls>
        <c:marker val="1"/>
        <c:smooth val="0"/>
        <c:axId val="-1689420736"/>
        <c:axId val="-1689415840"/>
      </c:lineChart>
      <c:catAx>
        <c:axId val="-1689420736"/>
        <c:scaling>
          <c:orientation val="minMax"/>
        </c:scaling>
        <c:delete val="0"/>
        <c:axPos val="b"/>
        <c:numFmt formatCode="ge" sourceLinked="1"/>
        <c:majorTickMark val="none"/>
        <c:minorTickMark val="none"/>
        <c:tickLblPos val="none"/>
        <c:crossAx val="-1689415840"/>
        <c:crosses val="autoZero"/>
        <c:auto val="0"/>
        <c:lblAlgn val="ctr"/>
        <c:lblOffset val="100"/>
        <c:noMultiLvlLbl val="1"/>
      </c:catAx>
      <c:valAx>
        <c:axId val="-168941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420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414208"/>
        <c:axId val="-168942726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414208"/>
        <c:axId val="-1689427264"/>
      </c:lineChart>
      <c:catAx>
        <c:axId val="-1689414208"/>
        <c:scaling>
          <c:orientation val="minMax"/>
        </c:scaling>
        <c:delete val="0"/>
        <c:axPos val="b"/>
        <c:numFmt formatCode="ge" sourceLinked="1"/>
        <c:majorTickMark val="none"/>
        <c:minorTickMark val="none"/>
        <c:tickLblPos val="none"/>
        <c:crossAx val="-1689427264"/>
        <c:crosses val="autoZero"/>
        <c:auto val="0"/>
        <c:lblAlgn val="ctr"/>
        <c:lblOffset val="100"/>
        <c:noMultiLvlLbl val="1"/>
      </c:catAx>
      <c:valAx>
        <c:axId val="-168942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414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087904"/>
        <c:axId val="-168907484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087904"/>
        <c:axId val="-1689074848"/>
      </c:lineChart>
      <c:catAx>
        <c:axId val="-1689087904"/>
        <c:scaling>
          <c:orientation val="minMax"/>
        </c:scaling>
        <c:delete val="0"/>
        <c:axPos val="b"/>
        <c:numFmt formatCode="ge" sourceLinked="1"/>
        <c:majorTickMark val="none"/>
        <c:minorTickMark val="none"/>
        <c:tickLblPos val="none"/>
        <c:crossAx val="-1689074848"/>
        <c:crosses val="autoZero"/>
        <c:auto val="0"/>
        <c:lblAlgn val="ctr"/>
        <c:lblOffset val="100"/>
        <c:noMultiLvlLbl val="1"/>
      </c:catAx>
      <c:valAx>
        <c:axId val="-168907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08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079200"/>
        <c:axId val="-1689086816"/>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079200"/>
        <c:axId val="-1689086816"/>
      </c:lineChart>
      <c:catAx>
        <c:axId val="-1689079200"/>
        <c:scaling>
          <c:orientation val="minMax"/>
        </c:scaling>
        <c:delete val="0"/>
        <c:axPos val="b"/>
        <c:numFmt formatCode="ge" sourceLinked="1"/>
        <c:majorTickMark val="none"/>
        <c:minorTickMark val="none"/>
        <c:tickLblPos val="none"/>
        <c:crossAx val="-1689086816"/>
        <c:crosses val="autoZero"/>
        <c:auto val="0"/>
        <c:lblAlgn val="ctr"/>
        <c:lblOffset val="100"/>
        <c:noMultiLvlLbl val="1"/>
      </c:catAx>
      <c:valAx>
        <c:axId val="-168908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07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086272"/>
        <c:axId val="-16890857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086272"/>
        <c:axId val="-1689085728"/>
      </c:lineChart>
      <c:catAx>
        <c:axId val="-1689086272"/>
        <c:scaling>
          <c:orientation val="minMax"/>
        </c:scaling>
        <c:delete val="0"/>
        <c:axPos val="b"/>
        <c:numFmt formatCode="ge" sourceLinked="1"/>
        <c:majorTickMark val="none"/>
        <c:minorTickMark val="none"/>
        <c:tickLblPos val="none"/>
        <c:crossAx val="-1689085728"/>
        <c:crosses val="autoZero"/>
        <c:auto val="0"/>
        <c:lblAlgn val="ctr"/>
        <c:lblOffset val="100"/>
        <c:noMultiLvlLbl val="1"/>
      </c:catAx>
      <c:valAx>
        <c:axId val="-1689085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086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077024"/>
        <c:axId val="-168907648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077024"/>
        <c:axId val="-1689076480"/>
      </c:lineChart>
      <c:catAx>
        <c:axId val="-1689077024"/>
        <c:scaling>
          <c:orientation val="minMax"/>
        </c:scaling>
        <c:delete val="0"/>
        <c:axPos val="b"/>
        <c:numFmt formatCode="ge" sourceLinked="1"/>
        <c:majorTickMark val="none"/>
        <c:minorTickMark val="none"/>
        <c:tickLblPos val="none"/>
        <c:crossAx val="-1689076480"/>
        <c:crosses val="autoZero"/>
        <c:auto val="0"/>
        <c:lblAlgn val="ctr"/>
        <c:lblOffset val="100"/>
        <c:noMultiLvlLbl val="1"/>
      </c:catAx>
      <c:valAx>
        <c:axId val="-168907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077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085184"/>
        <c:axId val="-168908355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085184"/>
        <c:axId val="-1689083552"/>
      </c:lineChart>
      <c:catAx>
        <c:axId val="-1689085184"/>
        <c:scaling>
          <c:orientation val="minMax"/>
        </c:scaling>
        <c:delete val="0"/>
        <c:axPos val="b"/>
        <c:numFmt formatCode="ge" sourceLinked="1"/>
        <c:majorTickMark val="none"/>
        <c:minorTickMark val="none"/>
        <c:tickLblPos val="none"/>
        <c:crossAx val="-1689083552"/>
        <c:crosses val="autoZero"/>
        <c:auto val="0"/>
        <c:lblAlgn val="ctr"/>
        <c:lblOffset val="100"/>
        <c:noMultiLvlLbl val="1"/>
      </c:catAx>
      <c:valAx>
        <c:axId val="-1689083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085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075936"/>
        <c:axId val="-168908137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075936"/>
        <c:axId val="-1689081376"/>
      </c:lineChart>
      <c:catAx>
        <c:axId val="-1689075936"/>
        <c:scaling>
          <c:orientation val="minMax"/>
        </c:scaling>
        <c:delete val="0"/>
        <c:axPos val="b"/>
        <c:numFmt formatCode="ge" sourceLinked="1"/>
        <c:majorTickMark val="none"/>
        <c:minorTickMark val="none"/>
        <c:tickLblPos val="none"/>
        <c:crossAx val="-1689081376"/>
        <c:crosses val="autoZero"/>
        <c:auto val="0"/>
        <c:lblAlgn val="ctr"/>
        <c:lblOffset val="100"/>
        <c:noMultiLvlLbl val="1"/>
      </c:catAx>
      <c:valAx>
        <c:axId val="-1689081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075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9073760"/>
        <c:axId val="-168908300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073760"/>
        <c:axId val="-1689083008"/>
      </c:lineChart>
      <c:catAx>
        <c:axId val="-1689073760"/>
        <c:scaling>
          <c:orientation val="minMax"/>
        </c:scaling>
        <c:delete val="0"/>
        <c:axPos val="b"/>
        <c:numFmt formatCode="ge" sourceLinked="1"/>
        <c:majorTickMark val="none"/>
        <c:minorTickMark val="none"/>
        <c:tickLblPos val="none"/>
        <c:crossAx val="-1689083008"/>
        <c:crosses val="autoZero"/>
        <c:auto val="0"/>
        <c:lblAlgn val="ctr"/>
        <c:lblOffset val="100"/>
        <c:noMultiLvlLbl val="1"/>
      </c:catAx>
      <c:valAx>
        <c:axId val="-168908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9073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7931408"/>
        <c:axId val="-168793086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931408"/>
        <c:axId val="-1687930864"/>
      </c:lineChart>
      <c:catAx>
        <c:axId val="-1687931408"/>
        <c:scaling>
          <c:orientation val="minMax"/>
        </c:scaling>
        <c:delete val="0"/>
        <c:axPos val="b"/>
        <c:numFmt formatCode="ge" sourceLinked="1"/>
        <c:majorTickMark val="none"/>
        <c:minorTickMark val="none"/>
        <c:tickLblPos val="none"/>
        <c:crossAx val="-1687930864"/>
        <c:crosses val="autoZero"/>
        <c:auto val="0"/>
        <c:lblAlgn val="ctr"/>
        <c:lblOffset val="100"/>
        <c:noMultiLvlLbl val="1"/>
      </c:catAx>
      <c:valAx>
        <c:axId val="-168793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79314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7938480"/>
        <c:axId val="-168793902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938480"/>
        <c:axId val="-1687939024"/>
      </c:lineChart>
      <c:catAx>
        <c:axId val="-1687938480"/>
        <c:scaling>
          <c:orientation val="minMax"/>
        </c:scaling>
        <c:delete val="0"/>
        <c:axPos val="b"/>
        <c:numFmt formatCode="ge" sourceLinked="1"/>
        <c:majorTickMark val="none"/>
        <c:minorTickMark val="none"/>
        <c:tickLblPos val="none"/>
        <c:crossAx val="-1687939024"/>
        <c:crosses val="autoZero"/>
        <c:auto val="0"/>
        <c:lblAlgn val="ctr"/>
        <c:lblOffset val="100"/>
        <c:noMultiLvlLbl val="1"/>
      </c:catAx>
      <c:valAx>
        <c:axId val="-168793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7938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7933584"/>
        <c:axId val="-1687929776"/>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933584"/>
        <c:axId val="-1687929776"/>
      </c:lineChart>
      <c:catAx>
        <c:axId val="-1687933584"/>
        <c:scaling>
          <c:orientation val="minMax"/>
        </c:scaling>
        <c:delete val="0"/>
        <c:axPos val="b"/>
        <c:numFmt formatCode="ge" sourceLinked="1"/>
        <c:majorTickMark val="none"/>
        <c:minorTickMark val="none"/>
        <c:tickLblPos val="none"/>
        <c:crossAx val="-1687929776"/>
        <c:crosses val="autoZero"/>
        <c:auto val="0"/>
        <c:lblAlgn val="ctr"/>
        <c:lblOffset val="100"/>
        <c:noMultiLvlLbl val="1"/>
      </c:catAx>
      <c:valAx>
        <c:axId val="-1687929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793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7937392"/>
        <c:axId val="-168792923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937392"/>
        <c:axId val="-1687929232"/>
      </c:lineChart>
      <c:catAx>
        <c:axId val="-1687937392"/>
        <c:scaling>
          <c:orientation val="minMax"/>
        </c:scaling>
        <c:delete val="0"/>
        <c:axPos val="b"/>
        <c:numFmt formatCode="ge" sourceLinked="1"/>
        <c:majorTickMark val="none"/>
        <c:minorTickMark val="none"/>
        <c:tickLblPos val="none"/>
        <c:crossAx val="-1687929232"/>
        <c:crosses val="autoZero"/>
        <c:auto val="0"/>
        <c:lblAlgn val="ctr"/>
        <c:lblOffset val="100"/>
        <c:noMultiLvlLbl val="1"/>
      </c:catAx>
      <c:valAx>
        <c:axId val="-168792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7937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7927056"/>
        <c:axId val="-168794120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927056"/>
        <c:axId val="-1687941200"/>
      </c:lineChart>
      <c:catAx>
        <c:axId val="-1687927056"/>
        <c:scaling>
          <c:orientation val="minMax"/>
        </c:scaling>
        <c:delete val="0"/>
        <c:axPos val="b"/>
        <c:numFmt formatCode="ge" sourceLinked="1"/>
        <c:majorTickMark val="none"/>
        <c:minorTickMark val="none"/>
        <c:tickLblPos val="none"/>
        <c:crossAx val="-1687941200"/>
        <c:crosses val="autoZero"/>
        <c:auto val="0"/>
        <c:lblAlgn val="ctr"/>
        <c:lblOffset val="100"/>
        <c:noMultiLvlLbl val="1"/>
      </c:catAx>
      <c:valAx>
        <c:axId val="-1687941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7927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7925968"/>
        <c:axId val="-168794065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925968"/>
        <c:axId val="-1687940656"/>
      </c:lineChart>
      <c:catAx>
        <c:axId val="-1687925968"/>
        <c:scaling>
          <c:orientation val="minMax"/>
        </c:scaling>
        <c:delete val="0"/>
        <c:axPos val="b"/>
        <c:numFmt formatCode="ge" sourceLinked="1"/>
        <c:majorTickMark val="none"/>
        <c:minorTickMark val="none"/>
        <c:tickLblPos val="none"/>
        <c:crossAx val="-1687940656"/>
        <c:crosses val="autoZero"/>
        <c:auto val="0"/>
        <c:lblAlgn val="ctr"/>
        <c:lblOffset val="100"/>
        <c:noMultiLvlLbl val="1"/>
      </c:catAx>
      <c:valAx>
        <c:axId val="-1687940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7925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87939568"/>
        <c:axId val="-168793467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939568"/>
        <c:axId val="-1687934672"/>
      </c:lineChart>
      <c:catAx>
        <c:axId val="-1687939568"/>
        <c:scaling>
          <c:orientation val="minMax"/>
        </c:scaling>
        <c:delete val="0"/>
        <c:axPos val="b"/>
        <c:numFmt formatCode="ge" sourceLinked="1"/>
        <c:majorTickMark val="none"/>
        <c:minorTickMark val="none"/>
        <c:tickLblPos val="none"/>
        <c:crossAx val="-1687934672"/>
        <c:crosses val="autoZero"/>
        <c:auto val="0"/>
        <c:lblAlgn val="ctr"/>
        <c:lblOffset val="100"/>
        <c:noMultiLvlLbl val="1"/>
      </c:catAx>
      <c:valAx>
        <c:axId val="-1687934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793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698338</xdr:colOff>
      <xdr:row>41</xdr:row>
      <xdr:rowOff>117765</xdr:rowOff>
    </xdr:from>
    <xdr:ext cx="2492990" cy="392415"/>
    <xdr:sp macro="" textlink="データ!CY9">
      <xdr:nvSpPr>
        <xdr:cNvPr id="19" name="正方形/長方形 18"/>
        <xdr:cNvSpPr/>
      </xdr:nvSpPr>
      <xdr:spPr>
        <a:xfrm>
          <a:off x="2861874" y="11711051"/>
          <a:ext cx="2492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739169</xdr:colOff>
      <xdr:row>41</xdr:row>
      <xdr:rowOff>117765</xdr:rowOff>
    </xdr:from>
    <xdr:ext cx="2492990" cy="392415"/>
    <xdr:sp macro="" textlink="データ!EX9">
      <xdr:nvSpPr>
        <xdr:cNvPr id="21" name="正方形/長方形 20"/>
        <xdr:cNvSpPr/>
      </xdr:nvSpPr>
      <xdr:spPr>
        <a:xfrm>
          <a:off x="9284455" y="11711051"/>
          <a:ext cx="2492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K99" sqref="AK99:AQ117"/>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徳島県　美馬市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1" t="s">
        <v>2</v>
      </c>
      <c r="C2" s="129"/>
      <c r="D2" s="129"/>
      <c r="E2" s="129"/>
      <c r="F2" s="129" t="s">
        <v>3</v>
      </c>
      <c r="G2" s="129"/>
      <c r="H2" s="129"/>
      <c r="I2" s="129"/>
      <c r="J2" s="129" t="s">
        <v>4</v>
      </c>
      <c r="K2" s="129"/>
      <c r="L2" s="129"/>
      <c r="M2" s="129"/>
      <c r="N2" s="129" t="s">
        <v>5</v>
      </c>
      <c r="O2" s="129"/>
      <c r="P2" s="129"/>
      <c r="Q2" s="130"/>
      <c r="R2" s="1"/>
      <c r="S2" s="192" t="s">
        <v>6</v>
      </c>
      <c r="T2" s="193"/>
      <c r="U2" s="193"/>
      <c r="V2" s="193"/>
      <c r="W2" s="193"/>
      <c r="X2" s="193"/>
      <c r="Y2" s="193"/>
      <c r="Z2" s="193"/>
      <c r="AA2" s="193"/>
      <c r="AB2" s="193"/>
      <c r="AC2" s="193"/>
      <c r="AD2" s="193"/>
      <c r="AE2" s="193"/>
      <c r="AF2" s="193"/>
      <c r="AG2" s="193"/>
      <c r="AH2" s="194"/>
      <c r="AI2" s="1"/>
      <c r="AJ2" s="1"/>
      <c r="AK2" s="189" t="s">
        <v>7</v>
      </c>
      <c r="AL2" s="190"/>
      <c r="AM2" s="190"/>
      <c r="AN2" s="190"/>
      <c r="AO2" s="190"/>
      <c r="AP2" s="190"/>
      <c r="AQ2" s="191"/>
    </row>
    <row r="3" spans="1:43" ht="23.1" customHeight="1">
      <c r="A3" s="1"/>
      <c r="B3" s="178" t="str">
        <f>データ!I6</f>
        <v>法非適用</v>
      </c>
      <c r="C3" s="179"/>
      <c r="D3" s="179"/>
      <c r="E3" s="179"/>
      <c r="F3" s="179" t="str">
        <f>データ!J6</f>
        <v>電気事業</v>
      </c>
      <c r="G3" s="179"/>
      <c r="H3" s="179"/>
      <c r="I3" s="179"/>
      <c r="J3" s="180" t="s">
        <v>180</v>
      </c>
      <c r="K3" s="180"/>
      <c r="L3" s="180"/>
      <c r="M3" s="180"/>
      <c r="N3" s="181" t="str">
        <f>データ!L6</f>
        <v>該当数値なし</v>
      </c>
      <c r="O3" s="181"/>
      <c r="P3" s="181"/>
      <c r="Q3" s="182"/>
      <c r="R3" s="1"/>
      <c r="S3" s="183" t="s">
        <v>181</v>
      </c>
      <c r="T3" s="184"/>
      <c r="U3" s="184"/>
      <c r="V3" s="184"/>
      <c r="W3" s="184"/>
      <c r="X3" s="184"/>
      <c r="Y3" s="184"/>
      <c r="Z3" s="184"/>
      <c r="AA3" s="184"/>
      <c r="AB3" s="184"/>
      <c r="AC3" s="184"/>
      <c r="AD3" s="184"/>
      <c r="AE3" s="184"/>
      <c r="AF3" s="184"/>
      <c r="AG3" s="184"/>
      <c r="AH3" s="185"/>
      <c r="AI3" s="1"/>
      <c r="AJ3" s="1"/>
      <c r="AK3" s="172" t="s">
        <v>182</v>
      </c>
      <c r="AL3" s="173"/>
      <c r="AM3" s="173"/>
      <c r="AN3" s="173"/>
      <c r="AO3" s="173"/>
      <c r="AP3" s="173"/>
      <c r="AQ3" s="174"/>
    </row>
    <row r="4" spans="1:43" ht="23.1" customHeight="1">
      <c r="A4" s="1"/>
      <c r="B4" s="152" t="s">
        <v>8</v>
      </c>
      <c r="C4" s="153"/>
      <c r="D4" s="153"/>
      <c r="E4" s="153"/>
      <c r="F4" s="153" t="s">
        <v>9</v>
      </c>
      <c r="G4" s="153"/>
      <c r="H4" s="153"/>
      <c r="I4" s="153"/>
      <c r="J4" s="153" t="s">
        <v>10</v>
      </c>
      <c r="K4" s="153"/>
      <c r="L4" s="153"/>
      <c r="M4" s="153"/>
      <c r="N4" s="153" t="s">
        <v>11</v>
      </c>
      <c r="O4" s="153"/>
      <c r="P4" s="153"/>
      <c r="Q4" s="154"/>
      <c r="R4" s="1"/>
      <c r="S4" s="113"/>
      <c r="T4" s="114"/>
      <c r="U4" s="114"/>
      <c r="V4" s="114"/>
      <c r="W4" s="114"/>
      <c r="X4" s="114"/>
      <c r="Y4" s="114"/>
      <c r="Z4" s="114"/>
      <c r="AA4" s="114"/>
      <c r="AB4" s="114"/>
      <c r="AC4" s="114"/>
      <c r="AD4" s="114"/>
      <c r="AE4" s="114"/>
      <c r="AF4" s="114"/>
      <c r="AG4" s="114"/>
      <c r="AH4" s="115"/>
      <c r="AI4" s="1"/>
      <c r="AJ4" s="1"/>
      <c r="AK4" s="172"/>
      <c r="AL4" s="173"/>
      <c r="AM4" s="173"/>
      <c r="AN4" s="173"/>
      <c r="AO4" s="173"/>
      <c r="AP4" s="173"/>
      <c r="AQ4" s="174"/>
    </row>
    <row r="5" spans="1:43" ht="23.1" customHeight="1">
      <c r="A5" s="1"/>
      <c r="B5" s="186">
        <f>データ!M6</f>
        <v>1</v>
      </c>
      <c r="C5" s="187"/>
      <c r="D5" s="187"/>
      <c r="E5" s="187"/>
      <c r="F5" s="166" t="str">
        <f>データ!N6</f>
        <v>-</v>
      </c>
      <c r="G5" s="166"/>
      <c r="H5" s="166"/>
      <c r="I5" s="166"/>
      <c r="J5" s="166" t="str">
        <f>データ!O6</f>
        <v>-</v>
      </c>
      <c r="K5" s="166"/>
      <c r="L5" s="166"/>
      <c r="M5" s="166"/>
      <c r="N5" s="166" t="str">
        <f>データ!P6</f>
        <v>-</v>
      </c>
      <c r="O5" s="166"/>
      <c r="P5" s="166"/>
      <c r="Q5" s="188"/>
      <c r="R5" s="1"/>
      <c r="S5" s="113"/>
      <c r="T5" s="114"/>
      <c r="U5" s="114"/>
      <c r="V5" s="114"/>
      <c r="W5" s="114"/>
      <c r="X5" s="114"/>
      <c r="Y5" s="114"/>
      <c r="Z5" s="114"/>
      <c r="AA5" s="114"/>
      <c r="AB5" s="114"/>
      <c r="AC5" s="114"/>
      <c r="AD5" s="114"/>
      <c r="AE5" s="114"/>
      <c r="AF5" s="114"/>
      <c r="AG5" s="114"/>
      <c r="AH5" s="115"/>
      <c r="AI5" s="1"/>
      <c r="AJ5" s="1"/>
      <c r="AK5" s="172"/>
      <c r="AL5" s="173"/>
      <c r="AM5" s="173"/>
      <c r="AN5" s="173"/>
      <c r="AO5" s="173"/>
      <c r="AP5" s="173"/>
      <c r="AQ5" s="174"/>
    </row>
    <row r="6" spans="1:43" ht="23.1" customHeight="1">
      <c r="A6" s="1"/>
      <c r="B6" s="152" t="s">
        <v>12</v>
      </c>
      <c r="C6" s="153"/>
      <c r="D6" s="153"/>
      <c r="E6" s="153"/>
      <c r="F6" s="153" t="s">
        <v>13</v>
      </c>
      <c r="G6" s="153"/>
      <c r="H6" s="153"/>
      <c r="I6" s="153"/>
      <c r="J6" s="153" t="s">
        <v>14</v>
      </c>
      <c r="K6" s="153"/>
      <c r="L6" s="153"/>
      <c r="M6" s="153"/>
      <c r="N6" s="153" t="s">
        <v>15</v>
      </c>
      <c r="O6" s="153"/>
      <c r="P6" s="153"/>
      <c r="Q6" s="154"/>
      <c r="R6" s="1"/>
      <c r="S6" s="113"/>
      <c r="T6" s="114"/>
      <c r="U6" s="114"/>
      <c r="V6" s="114"/>
      <c r="W6" s="114"/>
      <c r="X6" s="114"/>
      <c r="Y6" s="114"/>
      <c r="Z6" s="114"/>
      <c r="AA6" s="114"/>
      <c r="AB6" s="114"/>
      <c r="AC6" s="114"/>
      <c r="AD6" s="114"/>
      <c r="AE6" s="114"/>
      <c r="AF6" s="114"/>
      <c r="AG6" s="114"/>
      <c r="AH6" s="115"/>
      <c r="AI6" s="1"/>
      <c r="AJ6" s="1"/>
      <c r="AK6" s="172"/>
      <c r="AL6" s="173"/>
      <c r="AM6" s="173"/>
      <c r="AN6" s="173"/>
      <c r="AO6" s="173"/>
      <c r="AP6" s="173"/>
      <c r="AQ6" s="174"/>
    </row>
    <row r="7" spans="1:43" ht="22.5" customHeight="1">
      <c r="A7" s="1"/>
      <c r="B7" s="165" t="str">
        <f>データ!Q6</f>
        <v>-</v>
      </c>
      <c r="C7" s="166"/>
      <c r="D7" s="166"/>
      <c r="E7" s="166"/>
      <c r="F7" s="167" t="s">
        <v>127</v>
      </c>
      <c r="G7" s="168"/>
      <c r="H7" s="168"/>
      <c r="I7" s="168"/>
      <c r="J7" s="169" t="s">
        <v>128</v>
      </c>
      <c r="K7" s="169"/>
      <c r="L7" s="169"/>
      <c r="M7" s="169"/>
      <c r="N7" s="170" t="str">
        <f>データ!T6</f>
        <v>無</v>
      </c>
      <c r="O7" s="170"/>
      <c r="P7" s="170"/>
      <c r="Q7" s="171"/>
      <c r="R7" s="1"/>
      <c r="S7" s="113"/>
      <c r="T7" s="114"/>
      <c r="U7" s="114"/>
      <c r="V7" s="114"/>
      <c r="W7" s="114"/>
      <c r="X7" s="114"/>
      <c r="Y7" s="114"/>
      <c r="Z7" s="114"/>
      <c r="AA7" s="114"/>
      <c r="AB7" s="114"/>
      <c r="AC7" s="114"/>
      <c r="AD7" s="114"/>
      <c r="AE7" s="114"/>
      <c r="AF7" s="114"/>
      <c r="AG7" s="114"/>
      <c r="AH7" s="115"/>
      <c r="AI7" s="1"/>
      <c r="AJ7" s="1"/>
      <c r="AK7" s="172"/>
      <c r="AL7" s="173"/>
      <c r="AM7" s="173"/>
      <c r="AN7" s="173"/>
      <c r="AO7" s="173"/>
      <c r="AP7" s="173"/>
      <c r="AQ7" s="174"/>
    </row>
    <row r="8" spans="1:43" ht="23.1" customHeight="1">
      <c r="A8" s="1"/>
      <c r="B8" s="152" t="s">
        <v>16</v>
      </c>
      <c r="C8" s="153"/>
      <c r="D8" s="153"/>
      <c r="E8" s="153"/>
      <c r="F8" s="153" t="s">
        <v>17</v>
      </c>
      <c r="G8" s="153"/>
      <c r="H8" s="153"/>
      <c r="I8" s="153"/>
      <c r="J8" s="153"/>
      <c r="K8" s="153"/>
      <c r="L8" s="153"/>
      <c r="M8" s="153"/>
      <c r="N8" s="153"/>
      <c r="O8" s="153"/>
      <c r="P8" s="153"/>
      <c r="Q8" s="154"/>
      <c r="R8" s="1"/>
      <c r="S8" s="113"/>
      <c r="T8" s="114"/>
      <c r="U8" s="114"/>
      <c r="V8" s="114"/>
      <c r="W8" s="114"/>
      <c r="X8" s="114"/>
      <c r="Y8" s="114"/>
      <c r="Z8" s="114"/>
      <c r="AA8" s="114"/>
      <c r="AB8" s="114"/>
      <c r="AC8" s="114"/>
      <c r="AD8" s="114"/>
      <c r="AE8" s="114"/>
      <c r="AF8" s="114"/>
      <c r="AG8" s="114"/>
      <c r="AH8" s="115"/>
      <c r="AI8" s="1"/>
      <c r="AJ8" s="1"/>
      <c r="AK8" s="172"/>
      <c r="AL8" s="173"/>
      <c r="AM8" s="173"/>
      <c r="AN8" s="173"/>
      <c r="AO8" s="173"/>
      <c r="AP8" s="173"/>
      <c r="AQ8" s="174"/>
    </row>
    <row r="9" spans="1:43" ht="23.1" customHeight="1" thickBot="1">
      <c r="A9" s="1"/>
      <c r="B9" s="155" t="s">
        <v>130</v>
      </c>
      <c r="C9" s="156"/>
      <c r="D9" s="156"/>
      <c r="E9" s="156"/>
      <c r="F9" s="157" t="str">
        <f>データ!V6</f>
        <v>-</v>
      </c>
      <c r="G9" s="157"/>
      <c r="H9" s="157"/>
      <c r="I9" s="157"/>
      <c r="J9" s="158"/>
      <c r="K9" s="158"/>
      <c r="L9" s="158"/>
      <c r="M9" s="158"/>
      <c r="N9" s="159"/>
      <c r="O9" s="159"/>
      <c r="P9" s="159"/>
      <c r="Q9" s="160"/>
      <c r="R9" s="1"/>
      <c r="S9" s="113"/>
      <c r="T9" s="114"/>
      <c r="U9" s="114"/>
      <c r="V9" s="114"/>
      <c r="W9" s="114"/>
      <c r="X9" s="114"/>
      <c r="Y9" s="114"/>
      <c r="Z9" s="114"/>
      <c r="AA9" s="114"/>
      <c r="AB9" s="114"/>
      <c r="AC9" s="114"/>
      <c r="AD9" s="114"/>
      <c r="AE9" s="114"/>
      <c r="AF9" s="114"/>
      <c r="AG9" s="114"/>
      <c r="AH9" s="115"/>
      <c r="AI9" s="1"/>
      <c r="AJ9" s="1"/>
      <c r="AK9" s="172"/>
      <c r="AL9" s="173"/>
      <c r="AM9" s="173"/>
      <c r="AN9" s="173"/>
      <c r="AO9" s="173"/>
      <c r="AP9" s="173"/>
      <c r="AQ9" s="174"/>
    </row>
    <row r="10" spans="1:43" ht="27" customHeight="1" thickBot="1">
      <c r="A10" s="1"/>
      <c r="B10" s="6" t="s">
        <v>18</v>
      </c>
      <c r="C10" s="7"/>
      <c r="D10" s="7"/>
      <c r="E10" s="7"/>
      <c r="F10" s="7"/>
      <c r="G10" s="7"/>
      <c r="H10" s="7"/>
      <c r="I10" s="7"/>
      <c r="J10" s="7"/>
      <c r="K10" s="7"/>
      <c r="L10" s="7"/>
      <c r="M10" s="7"/>
      <c r="N10" s="7"/>
      <c r="O10" s="7"/>
      <c r="P10" s="7"/>
      <c r="Q10" s="7"/>
      <c r="R10" s="1"/>
      <c r="S10" s="113"/>
      <c r="T10" s="114"/>
      <c r="U10" s="114"/>
      <c r="V10" s="114"/>
      <c r="W10" s="114"/>
      <c r="X10" s="114"/>
      <c r="Y10" s="114"/>
      <c r="Z10" s="114"/>
      <c r="AA10" s="114"/>
      <c r="AB10" s="114"/>
      <c r="AC10" s="114"/>
      <c r="AD10" s="114"/>
      <c r="AE10" s="114"/>
      <c r="AF10" s="114"/>
      <c r="AG10" s="114"/>
      <c r="AH10" s="115"/>
      <c r="AI10" s="1"/>
      <c r="AJ10" s="1"/>
      <c r="AK10" s="172"/>
      <c r="AL10" s="173"/>
      <c r="AM10" s="173"/>
      <c r="AN10" s="173"/>
      <c r="AO10" s="173"/>
      <c r="AP10" s="173"/>
      <c r="AQ10" s="174"/>
    </row>
    <row r="11" spans="1:43" ht="23.1" customHeight="1">
      <c r="A11" s="1"/>
      <c r="B11" s="161" t="s">
        <v>19</v>
      </c>
      <c r="C11" s="129"/>
      <c r="D11" s="129"/>
      <c r="E11" s="129"/>
      <c r="F11" s="162">
        <f>データ!B10</f>
        <v>40909</v>
      </c>
      <c r="G11" s="163"/>
      <c r="H11" s="162">
        <f>データ!C10</f>
        <v>41275</v>
      </c>
      <c r="I11" s="163"/>
      <c r="J11" s="162">
        <f>データ!D10</f>
        <v>41640</v>
      </c>
      <c r="K11" s="163"/>
      <c r="L11" s="162">
        <f>データ!E10</f>
        <v>42005</v>
      </c>
      <c r="M11" s="163"/>
      <c r="N11" s="162">
        <f>データ!F10</f>
        <v>42370</v>
      </c>
      <c r="O11" s="164"/>
      <c r="P11" s="8"/>
      <c r="Q11" s="8"/>
      <c r="R11" s="1"/>
      <c r="S11" s="113"/>
      <c r="T11" s="114"/>
      <c r="U11" s="114"/>
      <c r="V11" s="114"/>
      <c r="W11" s="114"/>
      <c r="X11" s="114"/>
      <c r="Y11" s="114"/>
      <c r="Z11" s="114"/>
      <c r="AA11" s="114"/>
      <c r="AB11" s="114"/>
      <c r="AC11" s="114"/>
      <c r="AD11" s="114"/>
      <c r="AE11" s="114"/>
      <c r="AF11" s="114"/>
      <c r="AG11" s="114"/>
      <c r="AH11" s="115"/>
      <c r="AI11" s="1"/>
      <c r="AJ11" s="1"/>
      <c r="AK11" s="172"/>
      <c r="AL11" s="173"/>
      <c r="AM11" s="173"/>
      <c r="AN11" s="173"/>
      <c r="AO11" s="173"/>
      <c r="AP11" s="173"/>
      <c r="AQ11" s="174"/>
    </row>
    <row r="12" spans="1:43" ht="23.1" customHeight="1">
      <c r="A12" s="1"/>
      <c r="B12" s="152" t="s">
        <v>21</v>
      </c>
      <c r="C12" s="153"/>
      <c r="D12" s="153"/>
      <c r="E12" s="153"/>
      <c r="F12" s="148" t="str">
        <f>データ!W6</f>
        <v>-</v>
      </c>
      <c r="G12" s="149"/>
      <c r="H12" s="148" t="str">
        <f>データ!X6</f>
        <v>-</v>
      </c>
      <c r="I12" s="149"/>
      <c r="J12" s="148" t="str">
        <f>データ!Y6</f>
        <v>-</v>
      </c>
      <c r="K12" s="149"/>
      <c r="L12" s="148">
        <f>データ!Z6</f>
        <v>240</v>
      </c>
      <c r="M12" s="149"/>
      <c r="N12" s="150">
        <f>データ!AA6</f>
        <v>233</v>
      </c>
      <c r="O12" s="151"/>
      <c r="P12" s="8"/>
      <c r="Q12" s="8"/>
      <c r="R12" s="1"/>
      <c r="S12" s="113"/>
      <c r="T12" s="114"/>
      <c r="U12" s="114"/>
      <c r="V12" s="114"/>
      <c r="W12" s="114"/>
      <c r="X12" s="114"/>
      <c r="Y12" s="114"/>
      <c r="Z12" s="114"/>
      <c r="AA12" s="114"/>
      <c r="AB12" s="114"/>
      <c r="AC12" s="114"/>
      <c r="AD12" s="114"/>
      <c r="AE12" s="114"/>
      <c r="AF12" s="114"/>
      <c r="AG12" s="114"/>
      <c r="AH12" s="115"/>
      <c r="AI12" s="1"/>
      <c r="AJ12" s="1"/>
      <c r="AK12" s="172"/>
      <c r="AL12" s="173"/>
      <c r="AM12" s="173"/>
      <c r="AN12" s="173"/>
      <c r="AO12" s="173"/>
      <c r="AP12" s="173"/>
      <c r="AQ12" s="174"/>
    </row>
    <row r="13" spans="1:43" ht="23.1" customHeight="1">
      <c r="A13" s="1"/>
      <c r="B13" s="145" t="s">
        <v>22</v>
      </c>
      <c r="C13" s="146"/>
      <c r="D13" s="146"/>
      <c r="E13" s="147"/>
      <c r="F13" s="148" t="str">
        <f>データ!AB6</f>
        <v>-</v>
      </c>
      <c r="G13" s="149"/>
      <c r="H13" s="148" t="str">
        <f>データ!AC6</f>
        <v>-</v>
      </c>
      <c r="I13" s="149"/>
      <c r="J13" s="148" t="str">
        <f>データ!AD6</f>
        <v>-</v>
      </c>
      <c r="K13" s="149"/>
      <c r="L13" s="148" t="str">
        <f>データ!AE6</f>
        <v>-</v>
      </c>
      <c r="M13" s="149"/>
      <c r="N13" s="150" t="str">
        <f>データ!AF6</f>
        <v>-</v>
      </c>
      <c r="O13" s="151"/>
      <c r="P13" s="8"/>
      <c r="Q13" s="8"/>
      <c r="R13" s="1"/>
      <c r="S13" s="113"/>
      <c r="T13" s="114"/>
      <c r="U13" s="114"/>
      <c r="V13" s="114"/>
      <c r="W13" s="114"/>
      <c r="X13" s="114"/>
      <c r="Y13" s="114"/>
      <c r="Z13" s="114"/>
      <c r="AA13" s="114"/>
      <c r="AB13" s="114"/>
      <c r="AC13" s="114"/>
      <c r="AD13" s="114"/>
      <c r="AE13" s="114"/>
      <c r="AF13" s="114"/>
      <c r="AG13" s="114"/>
      <c r="AH13" s="115"/>
      <c r="AI13" s="1"/>
      <c r="AJ13" s="1"/>
      <c r="AK13" s="172"/>
      <c r="AL13" s="173"/>
      <c r="AM13" s="173"/>
      <c r="AN13" s="173"/>
      <c r="AO13" s="173"/>
      <c r="AP13" s="173"/>
      <c r="AQ13" s="174"/>
    </row>
    <row r="14" spans="1:43" ht="23.1" customHeight="1">
      <c r="A14" s="1"/>
      <c r="B14" s="145" t="s">
        <v>23</v>
      </c>
      <c r="C14" s="146"/>
      <c r="D14" s="146"/>
      <c r="E14" s="147"/>
      <c r="F14" s="148" t="str">
        <f>データ!AG6</f>
        <v>-</v>
      </c>
      <c r="G14" s="149"/>
      <c r="H14" s="148" t="str">
        <f>データ!AH6</f>
        <v>-</v>
      </c>
      <c r="I14" s="149"/>
      <c r="J14" s="148" t="str">
        <f>データ!AI6</f>
        <v>-</v>
      </c>
      <c r="K14" s="149"/>
      <c r="L14" s="148" t="str">
        <f>データ!AJ6</f>
        <v>-</v>
      </c>
      <c r="M14" s="149"/>
      <c r="N14" s="150" t="str">
        <f>データ!AK6</f>
        <v>-</v>
      </c>
      <c r="O14" s="151"/>
      <c r="P14" s="8"/>
      <c r="Q14" s="8"/>
      <c r="R14" s="1"/>
      <c r="S14" s="113"/>
      <c r="T14" s="114"/>
      <c r="U14" s="114"/>
      <c r="V14" s="114"/>
      <c r="W14" s="114"/>
      <c r="X14" s="114"/>
      <c r="Y14" s="114"/>
      <c r="Z14" s="114"/>
      <c r="AA14" s="114"/>
      <c r="AB14" s="114"/>
      <c r="AC14" s="114"/>
      <c r="AD14" s="114"/>
      <c r="AE14" s="114"/>
      <c r="AF14" s="114"/>
      <c r="AG14" s="114"/>
      <c r="AH14" s="115"/>
      <c r="AI14" s="1"/>
      <c r="AJ14" s="1"/>
      <c r="AK14" s="172"/>
      <c r="AL14" s="173"/>
      <c r="AM14" s="173"/>
      <c r="AN14" s="173"/>
      <c r="AO14" s="173"/>
      <c r="AP14" s="173"/>
      <c r="AQ14" s="174"/>
    </row>
    <row r="15" spans="1:43" ht="23.1" customHeight="1">
      <c r="A15" s="1"/>
      <c r="B15" s="138" t="s">
        <v>24</v>
      </c>
      <c r="C15" s="139"/>
      <c r="D15" s="139"/>
      <c r="E15" s="140"/>
      <c r="F15" s="141" t="str">
        <f>データ!AL6</f>
        <v>-</v>
      </c>
      <c r="G15" s="141"/>
      <c r="H15" s="141" t="str">
        <f>データ!AM6</f>
        <v>-</v>
      </c>
      <c r="I15" s="141"/>
      <c r="J15" s="141" t="str">
        <f>データ!AN6</f>
        <v>-</v>
      </c>
      <c r="K15" s="141"/>
      <c r="L15" s="141" t="str">
        <f>データ!AO6</f>
        <v>-</v>
      </c>
      <c r="M15" s="141"/>
      <c r="N15" s="142" t="str">
        <f>データ!AP6</f>
        <v>-</v>
      </c>
      <c r="O15" s="143"/>
      <c r="P15" s="8"/>
      <c r="Q15" s="8"/>
      <c r="R15" s="1"/>
      <c r="S15" s="113"/>
      <c r="T15" s="114"/>
      <c r="U15" s="114"/>
      <c r="V15" s="114"/>
      <c r="W15" s="114"/>
      <c r="X15" s="114"/>
      <c r="Y15" s="114"/>
      <c r="Z15" s="114"/>
      <c r="AA15" s="114"/>
      <c r="AB15" s="114"/>
      <c r="AC15" s="114"/>
      <c r="AD15" s="114"/>
      <c r="AE15" s="114"/>
      <c r="AF15" s="114"/>
      <c r="AG15" s="114"/>
      <c r="AH15" s="115"/>
      <c r="AI15" s="1"/>
      <c r="AJ15" s="1"/>
      <c r="AK15" s="172"/>
      <c r="AL15" s="173"/>
      <c r="AM15" s="173"/>
      <c r="AN15" s="173"/>
      <c r="AO15" s="173"/>
      <c r="AP15" s="173"/>
      <c r="AQ15" s="174"/>
    </row>
    <row r="16" spans="1:43" ht="23.1" customHeight="1" thickBot="1">
      <c r="A16" s="1"/>
      <c r="B16" s="131" t="s">
        <v>25</v>
      </c>
      <c r="C16" s="132"/>
      <c r="D16" s="132"/>
      <c r="E16" s="133"/>
      <c r="F16" s="144" t="str">
        <f>データ!AQ6</f>
        <v>-</v>
      </c>
      <c r="G16" s="144"/>
      <c r="H16" s="144" t="str">
        <f>データ!AR6</f>
        <v>-</v>
      </c>
      <c r="I16" s="144"/>
      <c r="J16" s="144" t="str">
        <f>データ!AS6</f>
        <v>-</v>
      </c>
      <c r="K16" s="144"/>
      <c r="L16" s="144">
        <f>データ!AT6</f>
        <v>240</v>
      </c>
      <c r="M16" s="144"/>
      <c r="N16" s="136">
        <f>データ!AU6</f>
        <v>233</v>
      </c>
      <c r="O16" s="137"/>
      <c r="P16" s="8"/>
      <c r="Q16" s="8"/>
      <c r="R16" s="1"/>
      <c r="S16" s="113"/>
      <c r="T16" s="114"/>
      <c r="U16" s="114"/>
      <c r="V16" s="114"/>
      <c r="W16" s="114"/>
      <c r="X16" s="114"/>
      <c r="Y16" s="114"/>
      <c r="Z16" s="114"/>
      <c r="AA16" s="114"/>
      <c r="AB16" s="114"/>
      <c r="AC16" s="114"/>
      <c r="AD16" s="114"/>
      <c r="AE16" s="114"/>
      <c r="AF16" s="114"/>
      <c r="AG16" s="114"/>
      <c r="AH16" s="115"/>
      <c r="AI16" s="1"/>
      <c r="AJ16" s="1"/>
      <c r="AK16" s="172"/>
      <c r="AL16" s="173"/>
      <c r="AM16" s="173"/>
      <c r="AN16" s="173"/>
      <c r="AO16" s="173"/>
      <c r="AP16" s="173"/>
      <c r="AQ16" s="174"/>
    </row>
    <row r="17" spans="1:43" ht="15.6" customHeight="1" thickBot="1">
      <c r="A17" s="1"/>
      <c r="B17" s="9"/>
      <c r="C17" s="1"/>
      <c r="D17" s="1"/>
      <c r="E17" s="1"/>
      <c r="F17" s="1"/>
      <c r="G17" s="1"/>
      <c r="H17" s="1"/>
      <c r="I17" s="1"/>
      <c r="J17" s="1"/>
      <c r="K17" s="1"/>
      <c r="L17" s="1"/>
      <c r="M17" s="1"/>
      <c r="N17" s="1"/>
      <c r="O17" s="1"/>
      <c r="P17" s="1"/>
      <c r="Q17" s="1"/>
      <c r="R17" s="1"/>
      <c r="S17" s="113"/>
      <c r="T17" s="114"/>
      <c r="U17" s="114"/>
      <c r="V17" s="114"/>
      <c r="W17" s="114"/>
      <c r="X17" s="114"/>
      <c r="Y17" s="114"/>
      <c r="Z17" s="114"/>
      <c r="AA17" s="114"/>
      <c r="AB17" s="114"/>
      <c r="AC17" s="114"/>
      <c r="AD17" s="114"/>
      <c r="AE17" s="114"/>
      <c r="AF17" s="114"/>
      <c r="AG17" s="114"/>
      <c r="AH17" s="115"/>
      <c r="AI17" s="1"/>
      <c r="AJ17" s="1"/>
      <c r="AK17" s="172"/>
      <c r="AL17" s="173"/>
      <c r="AM17" s="173"/>
      <c r="AN17" s="173"/>
      <c r="AO17" s="173"/>
      <c r="AP17" s="173"/>
      <c r="AQ17" s="174"/>
    </row>
    <row r="18" spans="1:43" ht="23.1" customHeight="1">
      <c r="A18" s="1"/>
      <c r="B18" s="127"/>
      <c r="C18" s="128"/>
      <c r="D18" s="128"/>
      <c r="E18" s="128"/>
      <c r="F18" s="129" t="s">
        <v>26</v>
      </c>
      <c r="G18" s="129"/>
      <c r="H18" s="129"/>
      <c r="I18" s="129" t="s">
        <v>27</v>
      </c>
      <c r="J18" s="129"/>
      <c r="K18" s="129"/>
      <c r="L18" s="129" t="s">
        <v>25</v>
      </c>
      <c r="M18" s="129"/>
      <c r="N18" s="129"/>
      <c r="O18" s="130"/>
      <c r="P18" s="1"/>
      <c r="Q18" s="1"/>
      <c r="R18" s="1"/>
      <c r="S18" s="113"/>
      <c r="T18" s="114"/>
      <c r="U18" s="114"/>
      <c r="V18" s="114"/>
      <c r="W18" s="114"/>
      <c r="X18" s="114"/>
      <c r="Y18" s="114"/>
      <c r="Z18" s="114"/>
      <c r="AA18" s="114"/>
      <c r="AB18" s="114"/>
      <c r="AC18" s="114"/>
      <c r="AD18" s="114"/>
      <c r="AE18" s="114"/>
      <c r="AF18" s="114"/>
      <c r="AG18" s="114"/>
      <c r="AH18" s="115"/>
      <c r="AI18" s="1"/>
      <c r="AJ18" s="1"/>
      <c r="AK18" s="172"/>
      <c r="AL18" s="173"/>
      <c r="AM18" s="173"/>
      <c r="AN18" s="173"/>
      <c r="AO18" s="173"/>
      <c r="AP18" s="173"/>
      <c r="AQ18" s="174"/>
    </row>
    <row r="19" spans="1:43" ht="23.1" customHeight="1" thickBot="1">
      <c r="A19" s="1"/>
      <c r="B19" s="131" t="s">
        <v>28</v>
      </c>
      <c r="C19" s="132"/>
      <c r="D19" s="132"/>
      <c r="E19" s="133"/>
      <c r="F19" s="134" t="str">
        <f>データ!AV6</f>
        <v>-</v>
      </c>
      <c r="G19" s="134"/>
      <c r="H19" s="134"/>
      <c r="I19" s="134">
        <f>データ!AW6</f>
        <v>7870</v>
      </c>
      <c r="J19" s="134"/>
      <c r="K19" s="134"/>
      <c r="L19" s="134">
        <f>データ!AX6</f>
        <v>7870</v>
      </c>
      <c r="M19" s="134"/>
      <c r="N19" s="134"/>
      <c r="O19" s="135"/>
      <c r="P19" s="1"/>
      <c r="Q19" s="1"/>
      <c r="R19" s="1"/>
      <c r="S19" s="124"/>
      <c r="T19" s="125"/>
      <c r="U19" s="125"/>
      <c r="V19" s="125"/>
      <c r="W19" s="125"/>
      <c r="X19" s="125"/>
      <c r="Y19" s="125"/>
      <c r="Z19" s="125"/>
      <c r="AA19" s="125"/>
      <c r="AB19" s="125"/>
      <c r="AC19" s="125"/>
      <c r="AD19" s="125"/>
      <c r="AE19" s="125"/>
      <c r="AF19" s="125"/>
      <c r="AG19" s="125"/>
      <c r="AH19" s="126"/>
      <c r="AI19" s="1"/>
      <c r="AJ19" s="1"/>
      <c r="AK19" s="172"/>
      <c r="AL19" s="173"/>
      <c r="AM19" s="173"/>
      <c r="AN19" s="173"/>
      <c r="AO19" s="173"/>
      <c r="AP19" s="173"/>
      <c r="AQ19" s="17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2"/>
      <c r="AL20" s="173"/>
      <c r="AM20" s="173"/>
      <c r="AN20" s="173"/>
      <c r="AO20" s="173"/>
      <c r="AP20" s="173"/>
      <c r="AQ20" s="17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2"/>
      <c r="AL21" s="173"/>
      <c r="AM21" s="173"/>
      <c r="AN21" s="173"/>
      <c r="AO21" s="173"/>
      <c r="AP21" s="173"/>
      <c r="AQ21" s="174"/>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2"/>
      <c r="AL22" s="173"/>
      <c r="AM22" s="173"/>
      <c r="AN22" s="173"/>
      <c r="AO22" s="173"/>
      <c r="AP22" s="173"/>
      <c r="AQ22" s="17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2"/>
      <c r="AL23" s="173"/>
      <c r="AM23" s="173"/>
      <c r="AN23" s="173"/>
      <c r="AO23" s="173"/>
      <c r="AP23" s="173"/>
      <c r="AQ23" s="17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2"/>
      <c r="AL24" s="173"/>
      <c r="AM24" s="173"/>
      <c r="AN24" s="173"/>
      <c r="AO24" s="173"/>
      <c r="AP24" s="173"/>
      <c r="AQ24" s="17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2"/>
      <c r="AL25" s="173"/>
      <c r="AM25" s="173"/>
      <c r="AN25" s="173"/>
      <c r="AO25" s="173"/>
      <c r="AP25" s="173"/>
      <c r="AQ25" s="17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2"/>
      <c r="AL26" s="173"/>
      <c r="AM26" s="173"/>
      <c r="AN26" s="173"/>
      <c r="AO26" s="173"/>
      <c r="AP26" s="173"/>
      <c r="AQ26" s="17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2"/>
      <c r="AL27" s="173"/>
      <c r="AM27" s="173"/>
      <c r="AN27" s="173"/>
      <c r="AO27" s="173"/>
      <c r="AP27" s="173"/>
      <c r="AQ27" s="17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2"/>
      <c r="AL28" s="173"/>
      <c r="AM28" s="173"/>
      <c r="AN28" s="173"/>
      <c r="AO28" s="173"/>
      <c r="AP28" s="173"/>
      <c r="AQ28" s="17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2"/>
      <c r="AL29" s="173"/>
      <c r="AM29" s="173"/>
      <c r="AN29" s="173"/>
      <c r="AO29" s="173"/>
      <c r="AP29" s="173"/>
      <c r="AQ29" s="17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2"/>
      <c r="AL30" s="173"/>
      <c r="AM30" s="173"/>
      <c r="AN30" s="173"/>
      <c r="AO30" s="173"/>
      <c r="AP30" s="173"/>
      <c r="AQ30" s="17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2"/>
      <c r="AL31" s="173"/>
      <c r="AM31" s="173"/>
      <c r="AN31" s="173"/>
      <c r="AO31" s="173"/>
      <c r="AP31" s="173"/>
      <c r="AQ31" s="17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2"/>
      <c r="AL32" s="173"/>
      <c r="AM32" s="173"/>
      <c r="AN32" s="173"/>
      <c r="AO32" s="173"/>
      <c r="AP32" s="173"/>
      <c r="AQ32" s="17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2"/>
      <c r="AL33" s="173"/>
      <c r="AM33" s="173"/>
      <c r="AN33" s="173"/>
      <c r="AO33" s="173"/>
      <c r="AP33" s="173"/>
      <c r="AQ33" s="17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2"/>
      <c r="AL34" s="173"/>
      <c r="AM34" s="173"/>
      <c r="AN34" s="173"/>
      <c r="AO34" s="173"/>
      <c r="AP34" s="173"/>
      <c r="AQ34" s="17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2"/>
      <c r="AL35" s="173"/>
      <c r="AM35" s="173"/>
      <c r="AN35" s="173"/>
      <c r="AO35" s="173"/>
      <c r="AP35" s="173"/>
      <c r="AQ35" s="17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2"/>
      <c r="AL36" s="173"/>
      <c r="AM36" s="173"/>
      <c r="AN36" s="173"/>
      <c r="AO36" s="173"/>
      <c r="AP36" s="173"/>
      <c r="AQ36" s="174"/>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2"/>
      <c r="AL37" s="173"/>
      <c r="AM37" s="173"/>
      <c r="AN37" s="173"/>
      <c r="AO37" s="173"/>
      <c r="AP37" s="173"/>
      <c r="AQ37" s="17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75"/>
      <c r="AL38" s="176"/>
      <c r="AM38" s="176"/>
      <c r="AN38" s="176"/>
      <c r="AO38" s="176"/>
      <c r="AP38" s="176"/>
      <c r="AQ38" s="17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31</v>
      </c>
      <c r="AL39" s="111"/>
      <c r="AM39" s="111"/>
      <c r="AN39" s="111"/>
      <c r="AO39" s="111"/>
      <c r="AP39" s="111"/>
      <c r="AQ39" s="11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178</v>
      </c>
      <c r="AL40" s="114"/>
      <c r="AM40" s="114"/>
      <c r="AN40" s="114"/>
      <c r="AO40" s="114"/>
      <c r="AP40" s="114"/>
      <c r="AQ40" s="115"/>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34</v>
      </c>
      <c r="AL97" s="111"/>
      <c r="AM97" s="111"/>
      <c r="AN97" s="111"/>
      <c r="AO97" s="111"/>
      <c r="AP97" s="111"/>
      <c r="AQ97" s="11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13" t="s">
        <v>179</v>
      </c>
      <c r="AL99" s="114"/>
      <c r="AM99" s="114"/>
      <c r="AN99" s="114"/>
      <c r="AO99" s="114"/>
      <c r="AP99" s="114"/>
      <c r="AQ99" s="11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13"/>
      <c r="AL100" s="114"/>
      <c r="AM100" s="114"/>
      <c r="AN100" s="114"/>
      <c r="AO100" s="114"/>
      <c r="AP100" s="114"/>
      <c r="AQ100" s="11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13"/>
      <c r="AL101" s="114"/>
      <c r="AM101" s="114"/>
      <c r="AN101" s="114"/>
      <c r="AO101" s="114"/>
      <c r="AP101" s="114"/>
      <c r="AQ101" s="11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13"/>
      <c r="AL102" s="114"/>
      <c r="AM102" s="114"/>
      <c r="AN102" s="114"/>
      <c r="AO102" s="114"/>
      <c r="AP102" s="114"/>
      <c r="AQ102" s="11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13"/>
      <c r="AL103" s="114"/>
      <c r="AM103" s="114"/>
      <c r="AN103" s="114"/>
      <c r="AO103" s="114"/>
      <c r="AP103" s="114"/>
      <c r="AQ103" s="11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13"/>
      <c r="AL104" s="114"/>
      <c r="AM104" s="114"/>
      <c r="AN104" s="114"/>
      <c r="AO104" s="114"/>
      <c r="AP104" s="114"/>
      <c r="AQ104" s="11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13"/>
      <c r="AL105" s="114"/>
      <c r="AM105" s="114"/>
      <c r="AN105" s="114"/>
      <c r="AO105" s="114"/>
      <c r="AP105" s="114"/>
      <c r="AQ105" s="11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13"/>
      <c r="AL106" s="114"/>
      <c r="AM106" s="114"/>
      <c r="AN106" s="114"/>
      <c r="AO106" s="114"/>
      <c r="AP106" s="114"/>
      <c r="AQ106" s="11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13"/>
      <c r="AL107" s="114"/>
      <c r="AM107" s="114"/>
      <c r="AN107" s="114"/>
      <c r="AO107" s="114"/>
      <c r="AP107" s="114"/>
      <c r="AQ107" s="11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13"/>
      <c r="AL108" s="114"/>
      <c r="AM108" s="114"/>
      <c r="AN108" s="114"/>
      <c r="AO108" s="114"/>
      <c r="AP108" s="114"/>
      <c r="AQ108" s="11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13"/>
      <c r="AL109" s="114"/>
      <c r="AM109" s="114"/>
      <c r="AN109" s="114"/>
      <c r="AO109" s="114"/>
      <c r="AP109" s="114"/>
      <c r="AQ109" s="11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13"/>
      <c r="AL110" s="114"/>
      <c r="AM110" s="114"/>
      <c r="AN110" s="114"/>
      <c r="AO110" s="114"/>
      <c r="AP110" s="114"/>
      <c r="AQ110" s="11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13"/>
      <c r="AL111" s="114"/>
      <c r="AM111" s="114"/>
      <c r="AN111" s="114"/>
      <c r="AO111" s="114"/>
      <c r="AP111" s="114"/>
      <c r="AQ111" s="11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13"/>
      <c r="AL112" s="114"/>
      <c r="AM112" s="114"/>
      <c r="AN112" s="114"/>
      <c r="AO112" s="114"/>
      <c r="AP112" s="114"/>
      <c r="AQ112" s="11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13"/>
      <c r="AL113" s="114"/>
      <c r="AM113" s="114"/>
      <c r="AN113" s="114"/>
      <c r="AO113" s="114"/>
      <c r="AP113" s="114"/>
      <c r="AQ113" s="11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13"/>
      <c r="AL114" s="114"/>
      <c r="AM114" s="114"/>
      <c r="AN114" s="114"/>
      <c r="AO114" s="114"/>
      <c r="AP114" s="114"/>
      <c r="AQ114" s="11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13"/>
      <c r="AL115" s="114"/>
      <c r="AM115" s="114"/>
      <c r="AN115" s="114"/>
      <c r="AO115" s="114"/>
      <c r="AP115" s="114"/>
      <c r="AQ115" s="11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13"/>
      <c r="AL116" s="114"/>
      <c r="AM116" s="114"/>
      <c r="AN116" s="114"/>
      <c r="AO116" s="114"/>
      <c r="AP116" s="114"/>
      <c r="AQ116" s="11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4"/>
      <c r="AL117" s="125"/>
      <c r="AM117" s="125"/>
      <c r="AN117" s="125"/>
      <c r="AO117" s="125"/>
      <c r="AP117" s="125"/>
      <c r="AQ117" s="126"/>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4">
      <c r="A6" s="50" t="s">
        <v>114</v>
      </c>
      <c r="B6" s="68" t="str">
        <f>B7</f>
        <v>2016</v>
      </c>
      <c r="C6" s="68" t="str">
        <f t="shared" ref="C6:AX6" si="6">C7</f>
        <v>362077</v>
      </c>
      <c r="D6" s="68" t="str">
        <f t="shared" si="6"/>
        <v>47</v>
      </c>
      <c r="E6" s="68" t="str">
        <f t="shared" si="6"/>
        <v>04</v>
      </c>
      <c r="F6" s="68" t="str">
        <f t="shared" si="6"/>
        <v>0</v>
      </c>
      <c r="G6" s="68" t="str">
        <f t="shared" si="6"/>
        <v>000</v>
      </c>
      <c r="H6" s="68" t="str">
        <f t="shared" si="6"/>
        <v>徳島県　美馬市</v>
      </c>
      <c r="I6" s="68" t="str">
        <f t="shared" si="6"/>
        <v>法非適用</v>
      </c>
      <c r="J6" s="68" t="str">
        <f t="shared" si="6"/>
        <v>電気事業</v>
      </c>
      <c r="K6" s="68" t="str">
        <f t="shared" si="6"/>
        <v/>
      </c>
      <c r="L6" s="69" t="str">
        <f t="shared" si="6"/>
        <v>該当数値なし</v>
      </c>
      <c r="M6" s="70">
        <f t="shared" si="6"/>
        <v>1</v>
      </c>
      <c r="N6" s="70" t="str">
        <f t="shared" si="6"/>
        <v>-</v>
      </c>
      <c r="O6" s="70" t="str">
        <f t="shared" si="6"/>
        <v>-</v>
      </c>
      <c r="P6" s="70" t="str">
        <f t="shared" si="6"/>
        <v>-</v>
      </c>
      <c r="Q6" s="70" t="str">
        <f t="shared" si="6"/>
        <v>-</v>
      </c>
      <c r="R6" s="71" t="str">
        <f>R7</f>
        <v>平成30年3月31日　夏子ダム発電所</v>
      </c>
      <c r="S6" s="72" t="str">
        <f t="shared" si="6"/>
        <v>平成46年10月26日　夏子ダム発電所</v>
      </c>
      <c r="T6" s="68" t="str">
        <f t="shared" si="6"/>
        <v>無</v>
      </c>
      <c r="U6" s="72" t="str">
        <f t="shared" si="6"/>
        <v>四国電力株式会社</v>
      </c>
      <c r="V6" s="69" t="str">
        <f t="shared" si="6"/>
        <v>-</v>
      </c>
      <c r="W6" s="70" t="str">
        <f>W7</f>
        <v>-</v>
      </c>
      <c r="X6" s="70" t="str">
        <f t="shared" si="6"/>
        <v>-</v>
      </c>
      <c r="Y6" s="70" t="str">
        <f t="shared" si="6"/>
        <v>-</v>
      </c>
      <c r="Z6" s="70">
        <f t="shared" si="6"/>
        <v>240</v>
      </c>
      <c r="AA6" s="70">
        <f t="shared" si="6"/>
        <v>233</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t="str">
        <f t="shared" si="6"/>
        <v>-</v>
      </c>
      <c r="AR6" s="70" t="str">
        <f t="shared" si="6"/>
        <v>-</v>
      </c>
      <c r="AS6" s="70" t="str">
        <f t="shared" si="6"/>
        <v>-</v>
      </c>
      <c r="AT6" s="70">
        <f t="shared" si="6"/>
        <v>240</v>
      </c>
      <c r="AU6" s="70">
        <f t="shared" si="6"/>
        <v>233</v>
      </c>
      <c r="AV6" s="70" t="str">
        <f t="shared" si="6"/>
        <v>-</v>
      </c>
      <c r="AW6" s="70">
        <f t="shared" si="6"/>
        <v>7870</v>
      </c>
      <c r="AX6" s="70">
        <f t="shared" si="6"/>
        <v>7870</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c r="A7" s="50"/>
      <c r="B7" s="78" t="s">
        <v>115</v>
      </c>
      <c r="C7" s="78" t="s">
        <v>116</v>
      </c>
      <c r="D7" s="78" t="s">
        <v>117</v>
      </c>
      <c r="E7" s="78" t="s">
        <v>118</v>
      </c>
      <c r="F7" s="78" t="s">
        <v>119</v>
      </c>
      <c r="G7" s="78" t="s">
        <v>120</v>
      </c>
      <c r="H7" s="78" t="s">
        <v>121</v>
      </c>
      <c r="I7" s="78" t="s">
        <v>122</v>
      </c>
      <c r="J7" s="78" t="s">
        <v>123</v>
      </c>
      <c r="K7" s="78" t="s">
        <v>124</v>
      </c>
      <c r="L7" s="79" t="s">
        <v>125</v>
      </c>
      <c r="M7" s="80">
        <v>1</v>
      </c>
      <c r="N7" s="80" t="s">
        <v>126</v>
      </c>
      <c r="O7" s="81" t="s">
        <v>126</v>
      </c>
      <c r="P7" s="81" t="s">
        <v>126</v>
      </c>
      <c r="Q7" s="81" t="s">
        <v>126</v>
      </c>
      <c r="R7" s="82" t="s">
        <v>127</v>
      </c>
      <c r="S7" s="82" t="s">
        <v>128</v>
      </c>
      <c r="T7" s="83" t="s">
        <v>129</v>
      </c>
      <c r="U7" s="82" t="s">
        <v>130</v>
      </c>
      <c r="V7" s="79" t="s">
        <v>126</v>
      </c>
      <c r="W7" s="81" t="s">
        <v>126</v>
      </c>
      <c r="X7" s="81" t="s">
        <v>126</v>
      </c>
      <c r="Y7" s="81" t="s">
        <v>126</v>
      </c>
      <c r="Z7" s="81">
        <v>240</v>
      </c>
      <c r="AA7" s="81">
        <v>233</v>
      </c>
      <c r="AB7" s="81" t="s">
        <v>126</v>
      </c>
      <c r="AC7" s="81" t="s">
        <v>126</v>
      </c>
      <c r="AD7" s="81" t="s">
        <v>126</v>
      </c>
      <c r="AE7" s="81" t="s">
        <v>126</v>
      </c>
      <c r="AF7" s="81" t="s">
        <v>126</v>
      </c>
      <c r="AG7" s="81" t="s">
        <v>126</v>
      </c>
      <c r="AH7" s="81" t="s">
        <v>126</v>
      </c>
      <c r="AI7" s="81" t="s">
        <v>126</v>
      </c>
      <c r="AJ7" s="81" t="s">
        <v>126</v>
      </c>
      <c r="AK7" s="81" t="s">
        <v>126</v>
      </c>
      <c r="AL7" s="81" t="s">
        <v>126</v>
      </c>
      <c r="AM7" s="81" t="s">
        <v>126</v>
      </c>
      <c r="AN7" s="81" t="s">
        <v>126</v>
      </c>
      <c r="AO7" s="81" t="s">
        <v>126</v>
      </c>
      <c r="AP7" s="81" t="s">
        <v>126</v>
      </c>
      <c r="AQ7" s="81" t="s">
        <v>126</v>
      </c>
      <c r="AR7" s="81" t="s">
        <v>126</v>
      </c>
      <c r="AS7" s="81" t="s">
        <v>126</v>
      </c>
      <c r="AT7" s="81">
        <v>240</v>
      </c>
      <c r="AU7" s="81">
        <v>233</v>
      </c>
      <c r="AV7" s="81" t="s">
        <v>126</v>
      </c>
      <c r="AW7" s="81">
        <v>7870</v>
      </c>
      <c r="AX7" s="81">
        <v>7870</v>
      </c>
      <c r="AY7" s="84" t="s">
        <v>126</v>
      </c>
      <c r="AZ7" s="84" t="s">
        <v>126</v>
      </c>
      <c r="BA7" s="84" t="s">
        <v>126</v>
      </c>
      <c r="BB7" s="84">
        <v>116.8</v>
      </c>
      <c r="BC7" s="84">
        <v>100.7</v>
      </c>
      <c r="BD7" s="84" t="s">
        <v>126</v>
      </c>
      <c r="BE7" s="84" t="s">
        <v>126</v>
      </c>
      <c r="BF7" s="84" t="s">
        <v>126</v>
      </c>
      <c r="BG7" s="84">
        <v>118.8</v>
      </c>
      <c r="BH7" s="84">
        <v>88.8</v>
      </c>
      <c r="BI7" s="84">
        <v>100</v>
      </c>
      <c r="BJ7" s="84" t="s">
        <v>126</v>
      </c>
      <c r="BK7" s="84" t="s">
        <v>126</v>
      </c>
      <c r="BL7" s="84" t="s">
        <v>126</v>
      </c>
      <c r="BM7" s="84">
        <v>1322.4</v>
      </c>
      <c r="BN7" s="84">
        <v>1001.2</v>
      </c>
      <c r="BO7" s="84" t="s">
        <v>126</v>
      </c>
      <c r="BP7" s="84" t="s">
        <v>126</v>
      </c>
      <c r="BQ7" s="84" t="s">
        <v>126</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t="s">
        <v>126</v>
      </c>
      <c r="CG7" s="84" t="s">
        <v>126</v>
      </c>
      <c r="CH7" s="84" t="s">
        <v>126</v>
      </c>
      <c r="CI7" s="84">
        <v>31483.200000000001</v>
      </c>
      <c r="CJ7" s="84">
        <v>41952.4</v>
      </c>
      <c r="CK7" s="84" t="s">
        <v>126</v>
      </c>
      <c r="CL7" s="84" t="s">
        <v>126</v>
      </c>
      <c r="CM7" s="84" t="s">
        <v>126</v>
      </c>
      <c r="CN7" s="84">
        <v>18815.8</v>
      </c>
      <c r="CO7" s="84">
        <v>22847.9</v>
      </c>
      <c r="CP7" s="81" t="s">
        <v>126</v>
      </c>
      <c r="CQ7" s="81" t="s">
        <v>126</v>
      </c>
      <c r="CR7" s="81" t="s">
        <v>126</v>
      </c>
      <c r="CS7" s="81">
        <v>1262</v>
      </c>
      <c r="CT7" s="81">
        <v>71</v>
      </c>
      <c r="CU7" s="81" t="s">
        <v>126</v>
      </c>
      <c r="CV7" s="81" t="s">
        <v>126</v>
      </c>
      <c r="CW7" s="81" t="s">
        <v>126</v>
      </c>
      <c r="CX7" s="81">
        <v>37685</v>
      </c>
      <c r="CY7" s="81">
        <v>2390</v>
      </c>
      <c r="CZ7" s="81">
        <v>29</v>
      </c>
      <c r="DA7" s="84" t="s">
        <v>126</v>
      </c>
      <c r="DB7" s="84" t="s">
        <v>126</v>
      </c>
      <c r="DC7" s="84" t="s">
        <v>126</v>
      </c>
      <c r="DD7" s="84">
        <v>94.2</v>
      </c>
      <c r="DE7" s="84">
        <v>91.7</v>
      </c>
      <c r="DF7" s="84" t="s">
        <v>126</v>
      </c>
      <c r="DG7" s="84" t="s">
        <v>126</v>
      </c>
      <c r="DH7" s="84" t="s">
        <v>126</v>
      </c>
      <c r="DI7" s="84">
        <v>33.9</v>
      </c>
      <c r="DJ7" s="84">
        <v>37.9</v>
      </c>
      <c r="DK7" s="84" t="s">
        <v>126</v>
      </c>
      <c r="DL7" s="84" t="s">
        <v>126</v>
      </c>
      <c r="DM7" s="84" t="s">
        <v>126</v>
      </c>
      <c r="DN7" s="84">
        <v>0</v>
      </c>
      <c r="DO7" s="84">
        <v>22.5</v>
      </c>
      <c r="DP7" s="84" t="s">
        <v>126</v>
      </c>
      <c r="DQ7" s="84" t="s">
        <v>126</v>
      </c>
      <c r="DR7" s="84" t="s">
        <v>126</v>
      </c>
      <c r="DS7" s="84">
        <v>16.3</v>
      </c>
      <c r="DT7" s="84">
        <v>14.2</v>
      </c>
      <c r="DU7" s="84" t="s">
        <v>126</v>
      </c>
      <c r="DV7" s="84" t="s">
        <v>126</v>
      </c>
      <c r="DW7" s="84" t="s">
        <v>126</v>
      </c>
      <c r="DX7" s="84">
        <v>0</v>
      </c>
      <c r="DY7" s="84">
        <v>0</v>
      </c>
      <c r="DZ7" s="84" t="s">
        <v>126</v>
      </c>
      <c r="EA7" s="84" t="s">
        <v>126</v>
      </c>
      <c r="EB7" s="84" t="s">
        <v>126</v>
      </c>
      <c r="EC7" s="84">
        <v>100.3</v>
      </c>
      <c r="ED7" s="84">
        <v>98.3</v>
      </c>
      <c r="EE7" s="84" t="s">
        <v>126</v>
      </c>
      <c r="EF7" s="84" t="s">
        <v>126</v>
      </c>
      <c r="EG7" s="84" t="s">
        <v>126</v>
      </c>
      <c r="EH7" s="84" t="s">
        <v>126</v>
      </c>
      <c r="EI7" s="84" t="s">
        <v>126</v>
      </c>
      <c r="EJ7" s="84" t="s">
        <v>126</v>
      </c>
      <c r="EK7" s="84" t="s">
        <v>126</v>
      </c>
      <c r="EL7" s="84" t="s">
        <v>126</v>
      </c>
      <c r="EM7" s="84" t="s">
        <v>126</v>
      </c>
      <c r="EN7" s="84" t="s">
        <v>126</v>
      </c>
      <c r="EO7" s="84" t="s">
        <v>126</v>
      </c>
      <c r="EP7" s="84" t="s">
        <v>126</v>
      </c>
      <c r="EQ7" s="84" t="s">
        <v>126</v>
      </c>
      <c r="ER7" s="84">
        <v>100</v>
      </c>
      <c r="ES7" s="84">
        <v>100</v>
      </c>
      <c r="ET7" s="84" t="s">
        <v>126</v>
      </c>
      <c r="EU7" s="84" t="s">
        <v>126</v>
      </c>
      <c r="EV7" s="84" t="s">
        <v>126</v>
      </c>
      <c r="EW7" s="84">
        <v>73.099999999999994</v>
      </c>
      <c r="EX7" s="84">
        <v>74.8</v>
      </c>
      <c r="EY7" s="81">
        <v>29</v>
      </c>
      <c r="EZ7" s="84" t="s">
        <v>126</v>
      </c>
      <c r="FA7" s="84" t="s">
        <v>126</v>
      </c>
      <c r="FB7" s="84" t="s">
        <v>126</v>
      </c>
      <c r="FC7" s="84">
        <v>94.2</v>
      </c>
      <c r="FD7" s="84">
        <v>91.7</v>
      </c>
      <c r="FE7" s="84" t="s">
        <v>126</v>
      </c>
      <c r="FF7" s="84" t="s">
        <v>126</v>
      </c>
      <c r="FG7" s="84" t="s">
        <v>126</v>
      </c>
      <c r="FH7" s="84">
        <v>61.8</v>
      </c>
      <c r="FI7" s="84">
        <v>61.6</v>
      </c>
      <c r="FJ7" s="84" t="s">
        <v>126</v>
      </c>
      <c r="FK7" s="84" t="s">
        <v>126</v>
      </c>
      <c r="FL7" s="84" t="s">
        <v>126</v>
      </c>
      <c r="FM7" s="84">
        <v>0</v>
      </c>
      <c r="FN7" s="84">
        <v>22.5</v>
      </c>
      <c r="FO7" s="84" t="s">
        <v>126</v>
      </c>
      <c r="FP7" s="84" t="s">
        <v>126</v>
      </c>
      <c r="FQ7" s="84" t="s">
        <v>126</v>
      </c>
      <c r="FR7" s="84">
        <v>8.6999999999999993</v>
      </c>
      <c r="FS7" s="84">
        <v>5.7</v>
      </c>
      <c r="FT7" s="84" t="s">
        <v>126</v>
      </c>
      <c r="FU7" s="84" t="s">
        <v>126</v>
      </c>
      <c r="FV7" s="84" t="s">
        <v>126</v>
      </c>
      <c r="FW7" s="84">
        <v>0</v>
      </c>
      <c r="FX7" s="84">
        <v>0</v>
      </c>
      <c r="FY7" s="84" t="s">
        <v>126</v>
      </c>
      <c r="FZ7" s="84" t="s">
        <v>126</v>
      </c>
      <c r="GA7" s="84" t="s">
        <v>126</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v>100</v>
      </c>
      <c r="GR7" s="84">
        <v>100</v>
      </c>
      <c r="GS7" s="84" t="s">
        <v>126</v>
      </c>
      <c r="GT7" s="84" t="s">
        <v>126</v>
      </c>
      <c r="GU7" s="84" t="s">
        <v>126</v>
      </c>
      <c r="GV7" s="84">
        <v>80.599999999999994</v>
      </c>
      <c r="GW7" s="84">
        <v>85.6</v>
      </c>
      <c r="GX7" s="81" t="s">
        <v>126</v>
      </c>
      <c r="GY7" s="84" t="s">
        <v>126</v>
      </c>
      <c r="GZ7" s="84" t="s">
        <v>126</v>
      </c>
      <c r="HA7" s="84" t="s">
        <v>126</v>
      </c>
      <c r="HB7" s="84" t="s">
        <v>126</v>
      </c>
      <c r="HC7" s="84" t="s">
        <v>126</v>
      </c>
      <c r="HD7" s="84" t="s">
        <v>126</v>
      </c>
      <c r="HE7" s="84" t="s">
        <v>126</v>
      </c>
      <c r="HF7" s="84" t="s">
        <v>126</v>
      </c>
      <c r="HG7" s="84">
        <v>47.9</v>
      </c>
      <c r="HH7" s="84">
        <v>54</v>
      </c>
      <c r="HI7" s="84" t="s">
        <v>126</v>
      </c>
      <c r="HJ7" s="84" t="s">
        <v>126</v>
      </c>
      <c r="HK7" s="84" t="s">
        <v>126</v>
      </c>
      <c r="HL7" s="84" t="s">
        <v>126</v>
      </c>
      <c r="HM7" s="84" t="s">
        <v>126</v>
      </c>
      <c r="HN7" s="84" t="s">
        <v>126</v>
      </c>
      <c r="HO7" s="84" t="s">
        <v>126</v>
      </c>
      <c r="HP7" s="84" t="s">
        <v>126</v>
      </c>
      <c r="HQ7" s="84">
        <v>13</v>
      </c>
      <c r="HR7" s="84">
        <v>8.9</v>
      </c>
      <c r="HS7" s="84" t="s">
        <v>126</v>
      </c>
      <c r="HT7" s="84" t="s">
        <v>126</v>
      </c>
      <c r="HU7" s="84" t="s">
        <v>126</v>
      </c>
      <c r="HV7" s="84" t="s">
        <v>126</v>
      </c>
      <c r="HW7" s="84" t="s">
        <v>126</v>
      </c>
      <c r="HX7" s="84" t="s">
        <v>126</v>
      </c>
      <c r="HY7" s="84" t="s">
        <v>126</v>
      </c>
      <c r="HZ7" s="84" t="s">
        <v>126</v>
      </c>
      <c r="IA7" s="84">
        <v>24.5</v>
      </c>
      <c r="IB7" s="84">
        <v>15.2</v>
      </c>
      <c r="IC7" s="84" t="s">
        <v>126</v>
      </c>
      <c r="ID7" s="84" t="s">
        <v>126</v>
      </c>
      <c r="IE7" s="84" t="s">
        <v>126</v>
      </c>
      <c r="IF7" s="84" t="s">
        <v>126</v>
      </c>
      <c r="IG7" s="84" t="s">
        <v>126</v>
      </c>
      <c r="IH7" s="84" t="s">
        <v>126</v>
      </c>
      <c r="II7" s="84" t="s">
        <v>126</v>
      </c>
      <c r="IJ7" s="84" t="s">
        <v>126</v>
      </c>
      <c r="IK7" s="84" t="s">
        <v>126</v>
      </c>
      <c r="IL7" s="84" t="s">
        <v>126</v>
      </c>
      <c r="IM7" s="84" t="s">
        <v>126</v>
      </c>
      <c r="IN7" s="84" t="s">
        <v>126</v>
      </c>
      <c r="IO7" s="84" t="s">
        <v>126</v>
      </c>
      <c r="IP7" s="84" t="s">
        <v>126</v>
      </c>
      <c r="IQ7" s="84" t="s">
        <v>126</v>
      </c>
      <c r="IR7" s="84" t="s">
        <v>126</v>
      </c>
      <c r="IS7" s="84" t="s">
        <v>126</v>
      </c>
      <c r="IT7" s="84" t="s">
        <v>126</v>
      </c>
      <c r="IU7" s="84">
        <v>52.8</v>
      </c>
      <c r="IV7" s="84">
        <v>51.2</v>
      </c>
      <c r="IW7" s="81" t="s">
        <v>126</v>
      </c>
      <c r="IX7" s="84" t="s">
        <v>126</v>
      </c>
      <c r="IY7" s="84" t="s">
        <v>126</v>
      </c>
      <c r="IZ7" s="84" t="s">
        <v>126</v>
      </c>
      <c r="JA7" s="84" t="s">
        <v>126</v>
      </c>
      <c r="JB7" s="84" t="s">
        <v>126</v>
      </c>
      <c r="JC7" s="84" t="s">
        <v>126</v>
      </c>
      <c r="JD7" s="84" t="s">
        <v>126</v>
      </c>
      <c r="JE7" s="84" t="s">
        <v>126</v>
      </c>
      <c r="JF7" s="84">
        <v>16.100000000000001</v>
      </c>
      <c r="JG7" s="84">
        <v>19.600000000000001</v>
      </c>
      <c r="JH7" s="84" t="s">
        <v>126</v>
      </c>
      <c r="JI7" s="84" t="s">
        <v>126</v>
      </c>
      <c r="JJ7" s="84" t="s">
        <v>126</v>
      </c>
      <c r="JK7" s="84" t="s">
        <v>126</v>
      </c>
      <c r="JL7" s="84" t="s">
        <v>126</v>
      </c>
      <c r="JM7" s="84" t="s">
        <v>126</v>
      </c>
      <c r="JN7" s="84" t="s">
        <v>126</v>
      </c>
      <c r="JO7" s="84" t="s">
        <v>126</v>
      </c>
      <c r="JP7" s="84">
        <v>45.4</v>
      </c>
      <c r="JQ7" s="84">
        <v>48.2</v>
      </c>
      <c r="JR7" s="84" t="s">
        <v>126</v>
      </c>
      <c r="JS7" s="84" t="s">
        <v>126</v>
      </c>
      <c r="JT7" s="84" t="s">
        <v>126</v>
      </c>
      <c r="JU7" s="84" t="s">
        <v>126</v>
      </c>
      <c r="JV7" s="84" t="s">
        <v>126</v>
      </c>
      <c r="JW7" s="84" t="s">
        <v>126</v>
      </c>
      <c r="JX7" s="84" t="s">
        <v>126</v>
      </c>
      <c r="JY7" s="84" t="s">
        <v>126</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t="s">
        <v>126</v>
      </c>
      <c r="KR7" s="84" t="s">
        <v>126</v>
      </c>
      <c r="KS7" s="84" t="s">
        <v>126</v>
      </c>
      <c r="KT7" s="84">
        <v>98.4</v>
      </c>
      <c r="KU7" s="84">
        <v>99.1</v>
      </c>
      <c r="KV7" s="81" t="s">
        <v>126</v>
      </c>
      <c r="KW7" s="84" t="s">
        <v>126</v>
      </c>
      <c r="KX7" s="84" t="s">
        <v>126</v>
      </c>
      <c r="KY7" s="84" t="s">
        <v>126</v>
      </c>
      <c r="KZ7" s="84" t="s">
        <v>126</v>
      </c>
      <c r="LA7" s="84" t="s">
        <v>126</v>
      </c>
      <c r="LB7" s="84" t="s">
        <v>126</v>
      </c>
      <c r="LC7" s="84" t="s">
        <v>126</v>
      </c>
      <c r="LD7" s="84" t="s">
        <v>126</v>
      </c>
      <c r="LE7" s="84">
        <v>12</v>
      </c>
      <c r="LF7" s="84">
        <v>14.5</v>
      </c>
      <c r="LG7" s="84" t="s">
        <v>126</v>
      </c>
      <c r="LH7" s="84" t="s">
        <v>126</v>
      </c>
      <c r="LI7" s="84" t="s">
        <v>126</v>
      </c>
      <c r="LJ7" s="84" t="s">
        <v>126</v>
      </c>
      <c r="LK7" s="84" t="s">
        <v>126</v>
      </c>
      <c r="LL7" s="84" t="s">
        <v>126</v>
      </c>
      <c r="LM7" s="84" t="s">
        <v>126</v>
      </c>
      <c r="LN7" s="84" t="s">
        <v>126</v>
      </c>
      <c r="LO7" s="84">
        <v>0.6</v>
      </c>
      <c r="LP7" s="84">
        <v>0.3</v>
      </c>
      <c r="LQ7" s="84" t="s">
        <v>126</v>
      </c>
      <c r="LR7" s="84" t="s">
        <v>126</v>
      </c>
      <c r="LS7" s="84" t="s">
        <v>126</v>
      </c>
      <c r="LT7" s="84" t="s">
        <v>126</v>
      </c>
      <c r="LU7" s="84" t="s">
        <v>126</v>
      </c>
      <c r="LV7" s="84" t="s">
        <v>126</v>
      </c>
      <c r="LW7" s="84" t="s">
        <v>126</v>
      </c>
      <c r="LX7" s="84" t="s">
        <v>126</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t="s">
        <v>126</v>
      </c>
      <c r="MO7" s="84" t="s">
        <v>126</v>
      </c>
      <c r="MP7" s="84" t="s">
        <v>126</v>
      </c>
      <c r="MQ7" s="84" t="s">
        <v>126</v>
      </c>
      <c r="MR7" s="84" t="s">
        <v>126</v>
      </c>
      <c r="MS7" s="84">
        <v>98.2</v>
      </c>
      <c r="MT7" s="84">
        <v>93.8</v>
      </c>
      <c r="MU7" s="84" t="s">
        <v>126</v>
      </c>
      <c r="MV7" s="84" t="s">
        <v>126</v>
      </c>
      <c r="MW7" s="84" t="s">
        <v>126</v>
      </c>
      <c r="MX7" s="84">
        <v>1</v>
      </c>
      <c r="MY7" s="84" t="s">
        <v>126</v>
      </c>
      <c r="MZ7" s="84" t="s">
        <v>126</v>
      </c>
      <c r="NA7" s="84" t="s">
        <v>126</v>
      </c>
      <c r="NB7" s="84" t="s">
        <v>126</v>
      </c>
      <c r="NC7" s="84" t="s">
        <v>126</v>
      </c>
      <c r="ND7" s="84" t="s">
        <v>126</v>
      </c>
      <c r="NE7" s="84" t="s">
        <v>126</v>
      </c>
      <c r="NF7" s="84" t="s">
        <v>126</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（最大出力合計29kW）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（最大出力合計29kW）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t="str">
        <f>AZ7</f>
        <v>-</v>
      </c>
      <c r="BA11" s="96" t="str">
        <f>BA7</f>
        <v>-</v>
      </c>
      <c r="BB11" s="96">
        <f>BB7</f>
        <v>116.8</v>
      </c>
      <c r="BC11" s="96">
        <f>BC7</f>
        <v>100.7</v>
      </c>
      <c r="BD11" s="85"/>
      <c r="BE11" s="85"/>
      <c r="BF11" s="85"/>
      <c r="BG11" s="85"/>
      <c r="BH11" s="85"/>
      <c r="BI11" s="95" t="s">
        <v>140</v>
      </c>
      <c r="BJ11" s="96" t="str">
        <f>BJ7</f>
        <v>-</v>
      </c>
      <c r="BK11" s="96" t="str">
        <f>BK7</f>
        <v>-</v>
      </c>
      <c r="BL11" s="96" t="str">
        <f>BL7</f>
        <v>-</v>
      </c>
      <c r="BM11" s="96">
        <f>BM7</f>
        <v>1322.4</v>
      </c>
      <c r="BN11" s="96">
        <f>BN7</f>
        <v>1001.2</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t="str">
        <f>CF7</f>
        <v>-</v>
      </c>
      <c r="CG11" s="96" t="str">
        <f>CG7</f>
        <v>-</v>
      </c>
      <c r="CH11" s="96" t="str">
        <f>CH7</f>
        <v>-</v>
      </c>
      <c r="CI11" s="96">
        <f>CI7</f>
        <v>31483.200000000001</v>
      </c>
      <c r="CJ11" s="96">
        <f>CJ7</f>
        <v>41952.4</v>
      </c>
      <c r="CK11" s="85"/>
      <c r="CL11" s="85"/>
      <c r="CM11" s="85"/>
      <c r="CN11" s="85"/>
      <c r="CO11" s="95" t="s">
        <v>140</v>
      </c>
      <c r="CP11" s="97" t="str">
        <f>CP7</f>
        <v>-</v>
      </c>
      <c r="CQ11" s="97" t="str">
        <f>CQ7</f>
        <v>-</v>
      </c>
      <c r="CR11" s="97" t="str">
        <f>CR7</f>
        <v>-</v>
      </c>
      <c r="CS11" s="97">
        <f>CS7</f>
        <v>1262</v>
      </c>
      <c r="CT11" s="97">
        <f>CT7</f>
        <v>71</v>
      </c>
      <c r="CU11" s="85"/>
      <c r="CV11" s="85"/>
      <c r="CW11" s="85"/>
      <c r="CX11" s="85"/>
      <c r="CY11" s="85"/>
      <c r="CZ11" s="95" t="s">
        <v>140</v>
      </c>
      <c r="DA11" s="96" t="str">
        <f>DA7</f>
        <v>-</v>
      </c>
      <c r="DB11" s="96" t="str">
        <f>DB7</f>
        <v>-</v>
      </c>
      <c r="DC11" s="96" t="str">
        <f>DC7</f>
        <v>-</v>
      </c>
      <c r="DD11" s="96">
        <f>DD7</f>
        <v>94.2</v>
      </c>
      <c r="DE11" s="96">
        <f>DE7</f>
        <v>91.7</v>
      </c>
      <c r="DF11" s="85"/>
      <c r="DG11" s="85"/>
      <c r="DH11" s="85"/>
      <c r="DI11" s="85"/>
      <c r="DJ11" s="95" t="s">
        <v>140</v>
      </c>
      <c r="DK11" s="96" t="str">
        <f>DK7</f>
        <v>-</v>
      </c>
      <c r="DL11" s="96" t="str">
        <f>DL7</f>
        <v>-</v>
      </c>
      <c r="DM11" s="96" t="str">
        <f>DM7</f>
        <v>-</v>
      </c>
      <c r="DN11" s="96">
        <f>DN7</f>
        <v>0</v>
      </c>
      <c r="DO11" s="96">
        <f>DO7</f>
        <v>22.5</v>
      </c>
      <c r="DP11" s="85"/>
      <c r="DQ11" s="85"/>
      <c r="DR11" s="85"/>
      <c r="DS11" s="85"/>
      <c r="DT11" s="95" t="s">
        <v>140</v>
      </c>
      <c r="DU11" s="96" t="str">
        <f>DU7</f>
        <v>-</v>
      </c>
      <c r="DV11" s="96" t="str">
        <f>DV7</f>
        <v>-</v>
      </c>
      <c r="DW11" s="96" t="str">
        <f>DW7</f>
        <v>-</v>
      </c>
      <c r="DX11" s="96">
        <f>DX7</f>
        <v>0</v>
      </c>
      <c r="DY11" s="96">
        <f>DY7</f>
        <v>0</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t="str">
        <f>EO7</f>
        <v>-</v>
      </c>
      <c r="EP11" s="96" t="str">
        <f>EP7</f>
        <v>-</v>
      </c>
      <c r="EQ11" s="96" t="str">
        <f>EQ7</f>
        <v>-</v>
      </c>
      <c r="ER11" s="96">
        <f>ER7</f>
        <v>100</v>
      </c>
      <c r="ES11" s="96">
        <f>ES7</f>
        <v>100</v>
      </c>
      <c r="ET11" s="85"/>
      <c r="EU11" s="85"/>
      <c r="EV11" s="85"/>
      <c r="EW11" s="85"/>
      <c r="EX11" s="85"/>
      <c r="EY11" s="95" t="s">
        <v>141</v>
      </c>
      <c r="EZ11" s="96" t="str">
        <f>EZ7</f>
        <v>-</v>
      </c>
      <c r="FA11" s="96" t="str">
        <f>FA7</f>
        <v>-</v>
      </c>
      <c r="FB11" s="96" t="str">
        <f>FB7</f>
        <v>-</v>
      </c>
      <c r="FC11" s="96">
        <f>FC7</f>
        <v>94.2</v>
      </c>
      <c r="FD11" s="96">
        <f>FD7</f>
        <v>91.7</v>
      </c>
      <c r="FE11" s="85"/>
      <c r="FF11" s="85"/>
      <c r="FG11" s="85"/>
      <c r="FH11" s="85"/>
      <c r="FI11" s="95" t="s">
        <v>140</v>
      </c>
      <c r="FJ11" s="96" t="str">
        <f>FJ7</f>
        <v>-</v>
      </c>
      <c r="FK11" s="96" t="str">
        <f>FK7</f>
        <v>-</v>
      </c>
      <c r="FL11" s="96" t="str">
        <f>FL7</f>
        <v>-</v>
      </c>
      <c r="FM11" s="96">
        <f>FM7</f>
        <v>0</v>
      </c>
      <c r="FN11" s="96">
        <f>FN7</f>
        <v>22.5</v>
      </c>
      <c r="FO11" s="85"/>
      <c r="FP11" s="85"/>
      <c r="FQ11" s="85"/>
      <c r="FR11" s="85"/>
      <c r="FS11" s="95" t="s">
        <v>140</v>
      </c>
      <c r="FT11" s="96" t="str">
        <f>FT7</f>
        <v>-</v>
      </c>
      <c r="FU11" s="96" t="str">
        <f>FU7</f>
        <v>-</v>
      </c>
      <c r="FV11" s="96" t="str">
        <f>FV7</f>
        <v>-</v>
      </c>
      <c r="FW11" s="96">
        <f>FW7</f>
        <v>0</v>
      </c>
      <c r="FX11" s="96">
        <f>FX7</f>
        <v>0</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142</v>
      </c>
      <c r="GN11" s="96" t="str">
        <f>GN7</f>
        <v>-</v>
      </c>
      <c r="GO11" s="96" t="str">
        <f>GO7</f>
        <v>-</v>
      </c>
      <c r="GP11" s="96" t="str">
        <f>GP7</f>
        <v>-</v>
      </c>
      <c r="GQ11" s="96">
        <f>GQ7</f>
        <v>100</v>
      </c>
      <c r="GR11" s="96">
        <f>GR7</f>
        <v>100</v>
      </c>
      <c r="GS11" s="85"/>
      <c r="GT11" s="85"/>
      <c r="GU11" s="85"/>
      <c r="GV11" s="85"/>
      <c r="GW11" s="85"/>
      <c r="GX11" s="95" t="s">
        <v>140</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140</v>
      </c>
      <c r="HS11" s="96" t="str">
        <f>HS7</f>
        <v>-</v>
      </c>
      <c r="HT11" s="96" t="str">
        <f>HT7</f>
        <v>-</v>
      </c>
      <c r="HU11" s="96" t="str">
        <f>HU7</f>
        <v>-</v>
      </c>
      <c r="HV11" s="96" t="str">
        <f>HV7</f>
        <v>-</v>
      </c>
      <c r="HW11" s="96" t="str">
        <f>HW7</f>
        <v>-</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143</v>
      </c>
      <c r="IM11" s="96" t="str">
        <f>IM7</f>
        <v>-</v>
      </c>
      <c r="IN11" s="96" t="str">
        <f>IN7</f>
        <v>-</v>
      </c>
      <c r="IO11" s="96" t="str">
        <f>IO7</f>
        <v>-</v>
      </c>
      <c r="IP11" s="96" t="str">
        <f>IP7</f>
        <v>-</v>
      </c>
      <c r="IQ11" s="96" t="str">
        <f>IQ7</f>
        <v>-</v>
      </c>
      <c r="IR11" s="85"/>
      <c r="IS11" s="85"/>
      <c r="IT11" s="85"/>
      <c r="IU11" s="85"/>
      <c r="IV11" s="85"/>
      <c r="IW11" s="95" t="s">
        <v>140</v>
      </c>
      <c r="IX11" s="96" t="str">
        <f>IX7</f>
        <v>-</v>
      </c>
      <c r="IY11" s="96" t="str">
        <f>IY7</f>
        <v>-</v>
      </c>
      <c r="IZ11" s="96" t="str">
        <f>IZ7</f>
        <v>-</v>
      </c>
      <c r="JA11" s="96" t="str">
        <f>JA7</f>
        <v>-</v>
      </c>
      <c r="JB11" s="96" t="str">
        <f>JB7</f>
        <v>-</v>
      </c>
      <c r="JC11" s="85"/>
      <c r="JD11" s="85"/>
      <c r="JE11" s="85"/>
      <c r="JF11" s="85"/>
      <c r="JG11" s="95" t="s">
        <v>140</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t="str">
        <f>KL7</f>
        <v>-</v>
      </c>
      <c r="KM11" s="96" t="str">
        <f>KM7</f>
        <v>-</v>
      </c>
      <c r="KN11" s="96" t="str">
        <f>KN7</f>
        <v>-</v>
      </c>
      <c r="KO11" s="96" t="str">
        <f>KO7</f>
        <v>-</v>
      </c>
      <c r="KP11" s="96" t="str">
        <f>KP7</f>
        <v>-</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t="str">
        <f>BD7</f>
        <v>-</v>
      </c>
      <c r="AZ12" s="96" t="str">
        <f>BE7</f>
        <v>-</v>
      </c>
      <c r="BA12" s="96" t="str">
        <f>BF7</f>
        <v>-</v>
      </c>
      <c r="BB12" s="96">
        <f>BG7</f>
        <v>118.8</v>
      </c>
      <c r="BC12" s="96">
        <f>BH7</f>
        <v>88.8</v>
      </c>
      <c r="BD12" s="85"/>
      <c r="BE12" s="85"/>
      <c r="BF12" s="85"/>
      <c r="BG12" s="85"/>
      <c r="BH12" s="85"/>
      <c r="BI12" s="95" t="s">
        <v>144</v>
      </c>
      <c r="BJ12" s="96" t="str">
        <f>BO7</f>
        <v>-</v>
      </c>
      <c r="BK12" s="96" t="str">
        <f>BP7</f>
        <v>-</v>
      </c>
      <c r="BL12" s="96" t="str">
        <f>BQ7</f>
        <v>-</v>
      </c>
      <c r="BM12" s="96">
        <f>BR7</f>
        <v>255.4</v>
      </c>
      <c r="BN12" s="96">
        <f>BS7</f>
        <v>269.8</v>
      </c>
      <c r="BO12" s="85"/>
      <c r="BP12" s="85"/>
      <c r="BQ12" s="85"/>
      <c r="BR12" s="85"/>
      <c r="BS12" s="85"/>
      <c r="BT12" s="95" t="s">
        <v>144</v>
      </c>
      <c r="BU12" s="96" t="str">
        <f>BZ7</f>
        <v>-</v>
      </c>
      <c r="BV12" s="96" t="str">
        <f>CA7</f>
        <v>-</v>
      </c>
      <c r="BW12" s="96" t="str">
        <f>CB7</f>
        <v>-</v>
      </c>
      <c r="BX12" s="96" t="str">
        <f>CC7</f>
        <v>-</v>
      </c>
      <c r="BY12" s="96" t="str">
        <f>CD7</f>
        <v>-</v>
      </c>
      <c r="BZ12" s="85"/>
      <c r="CA12" s="85"/>
      <c r="CB12" s="85"/>
      <c r="CC12" s="85"/>
      <c r="CD12" s="85"/>
      <c r="CE12" s="95" t="s">
        <v>144</v>
      </c>
      <c r="CF12" s="96" t="str">
        <f>CK7</f>
        <v>-</v>
      </c>
      <c r="CG12" s="96" t="str">
        <f>CL7</f>
        <v>-</v>
      </c>
      <c r="CH12" s="96" t="str">
        <f>CM7</f>
        <v>-</v>
      </c>
      <c r="CI12" s="96">
        <f>CN7</f>
        <v>18815.8</v>
      </c>
      <c r="CJ12" s="96">
        <f>CO7</f>
        <v>22847.9</v>
      </c>
      <c r="CK12" s="85"/>
      <c r="CL12" s="85"/>
      <c r="CM12" s="85"/>
      <c r="CN12" s="85"/>
      <c r="CO12" s="95" t="s">
        <v>144</v>
      </c>
      <c r="CP12" s="97" t="str">
        <f>CU7</f>
        <v>-</v>
      </c>
      <c r="CQ12" s="97" t="str">
        <f>CV7</f>
        <v>-</v>
      </c>
      <c r="CR12" s="97" t="str">
        <f>CW7</f>
        <v>-</v>
      </c>
      <c r="CS12" s="97">
        <f>CX7</f>
        <v>37685</v>
      </c>
      <c r="CT12" s="97">
        <f>CY7</f>
        <v>2390</v>
      </c>
      <c r="CU12" s="85"/>
      <c r="CV12" s="85"/>
      <c r="CW12" s="85"/>
      <c r="CX12" s="85"/>
      <c r="CY12" s="85"/>
      <c r="CZ12" s="95" t="s">
        <v>144</v>
      </c>
      <c r="DA12" s="96" t="str">
        <f>DF7</f>
        <v>-</v>
      </c>
      <c r="DB12" s="96" t="str">
        <f>DG7</f>
        <v>-</v>
      </c>
      <c r="DC12" s="96" t="str">
        <f>DH7</f>
        <v>-</v>
      </c>
      <c r="DD12" s="96">
        <f>DI7</f>
        <v>33.9</v>
      </c>
      <c r="DE12" s="96">
        <f>DJ7</f>
        <v>37.9</v>
      </c>
      <c r="DF12" s="85"/>
      <c r="DG12" s="85"/>
      <c r="DH12" s="85"/>
      <c r="DI12" s="85"/>
      <c r="DJ12" s="95" t="s">
        <v>144</v>
      </c>
      <c r="DK12" s="96" t="str">
        <f>DP7</f>
        <v>-</v>
      </c>
      <c r="DL12" s="96" t="str">
        <f>DQ7</f>
        <v>-</v>
      </c>
      <c r="DM12" s="96" t="str">
        <f>DR7</f>
        <v>-</v>
      </c>
      <c r="DN12" s="96">
        <f>DS7</f>
        <v>16.3</v>
      </c>
      <c r="DO12" s="96">
        <f>DT7</f>
        <v>14.2</v>
      </c>
      <c r="DP12" s="85"/>
      <c r="DQ12" s="85"/>
      <c r="DR12" s="85"/>
      <c r="DS12" s="85"/>
      <c r="DT12" s="95" t="s">
        <v>144</v>
      </c>
      <c r="DU12" s="96" t="str">
        <f>DZ7</f>
        <v>-</v>
      </c>
      <c r="DV12" s="96" t="str">
        <f>EA7</f>
        <v>-</v>
      </c>
      <c r="DW12" s="96" t="str">
        <f>EB7</f>
        <v>-</v>
      </c>
      <c r="DX12" s="96">
        <f>EC7</f>
        <v>100.3</v>
      </c>
      <c r="DY12" s="96">
        <f>ED7</f>
        <v>98.3</v>
      </c>
      <c r="DZ12" s="85"/>
      <c r="EA12" s="85"/>
      <c r="EB12" s="85"/>
      <c r="EC12" s="85"/>
      <c r="ED12" s="95" t="s">
        <v>144</v>
      </c>
      <c r="EE12" s="96" t="str">
        <f>EJ7</f>
        <v>-</v>
      </c>
      <c r="EF12" s="96" t="str">
        <f>EK7</f>
        <v>-</v>
      </c>
      <c r="EG12" s="96" t="str">
        <f>EL7</f>
        <v>-</v>
      </c>
      <c r="EH12" s="96" t="str">
        <f>EM7</f>
        <v>-</v>
      </c>
      <c r="EI12" s="96" t="str">
        <f>EN7</f>
        <v>-</v>
      </c>
      <c r="EJ12" s="85"/>
      <c r="EK12" s="85"/>
      <c r="EL12" s="85"/>
      <c r="EM12" s="85"/>
      <c r="EN12" s="95" t="s">
        <v>144</v>
      </c>
      <c r="EO12" s="96" t="str">
        <f>ET7</f>
        <v>-</v>
      </c>
      <c r="EP12" s="96" t="str">
        <f>EU7</f>
        <v>-</v>
      </c>
      <c r="EQ12" s="96" t="str">
        <f>EV7</f>
        <v>-</v>
      </c>
      <c r="ER12" s="96">
        <f>EW7</f>
        <v>73.099999999999994</v>
      </c>
      <c r="ES12" s="96">
        <f>EX7</f>
        <v>74.8</v>
      </c>
      <c r="ET12" s="85"/>
      <c r="EU12" s="85"/>
      <c r="EV12" s="85"/>
      <c r="EW12" s="85"/>
      <c r="EX12" s="85"/>
      <c r="EY12" s="95" t="s">
        <v>144</v>
      </c>
      <c r="EZ12" s="96" t="str">
        <f>IF($EZ$8,FE7,"-")</f>
        <v>-</v>
      </c>
      <c r="FA12" s="96" t="str">
        <f>IF($EZ$8,FF7,"-")</f>
        <v>-</v>
      </c>
      <c r="FB12" s="96" t="str">
        <f>IF($EZ$8,FG7,"-")</f>
        <v>-</v>
      </c>
      <c r="FC12" s="96">
        <f>IF($EZ$8,FH7,"-")</f>
        <v>61.8</v>
      </c>
      <c r="FD12" s="96">
        <f>IF($EZ$8,FI7,"-")</f>
        <v>61.6</v>
      </c>
      <c r="FE12" s="85"/>
      <c r="FF12" s="85"/>
      <c r="FG12" s="85"/>
      <c r="FH12" s="85"/>
      <c r="FI12" s="95" t="s">
        <v>144</v>
      </c>
      <c r="FJ12" s="96" t="str">
        <f>IF($FJ$8,FO7,"-")</f>
        <v>-</v>
      </c>
      <c r="FK12" s="96" t="str">
        <f>IF($FJ$8,FP7,"-")</f>
        <v>-</v>
      </c>
      <c r="FL12" s="96" t="str">
        <f>IF($FJ$8,FQ7,"-")</f>
        <v>-</v>
      </c>
      <c r="FM12" s="96">
        <f>IF($FJ$8,FR7,"-")</f>
        <v>8.6999999999999993</v>
      </c>
      <c r="FN12" s="96">
        <f>IF($FJ$8,FS7,"-")</f>
        <v>5.7</v>
      </c>
      <c r="FO12" s="85"/>
      <c r="FP12" s="85"/>
      <c r="FQ12" s="85"/>
      <c r="FR12" s="85"/>
      <c r="FS12" s="95" t="s">
        <v>144</v>
      </c>
      <c r="FT12" s="96" t="str">
        <f>IF($FT$8,FY7,"-")</f>
        <v>-</v>
      </c>
      <c r="FU12" s="96" t="str">
        <f>IF($FT$8,FZ7,"-")</f>
        <v>-</v>
      </c>
      <c r="FV12" s="96" t="str">
        <f>IF($FT$8,GA7,"-")</f>
        <v>-</v>
      </c>
      <c r="FW12" s="96">
        <f>IF($FT$8,GB7,"-")</f>
        <v>351.4</v>
      </c>
      <c r="FX12" s="96">
        <f>IF($FT$8,GC7,"-")</f>
        <v>390.3</v>
      </c>
      <c r="FY12" s="85"/>
      <c r="FZ12" s="85"/>
      <c r="GA12" s="85"/>
      <c r="GB12" s="85"/>
      <c r="GC12" s="95" t="s">
        <v>144</v>
      </c>
      <c r="GD12" s="96" t="str">
        <f>IF($GD$8,GI7,"-")</f>
        <v>-</v>
      </c>
      <c r="GE12" s="96" t="str">
        <f>IF($GD$8,GJ7,"-")</f>
        <v>-</v>
      </c>
      <c r="GF12" s="96" t="str">
        <f>IF($GD$8,GK7,"-")</f>
        <v>-</v>
      </c>
      <c r="GG12" s="96" t="str">
        <f>IF($GD$8,GL7,"-")</f>
        <v>-</v>
      </c>
      <c r="GH12" s="96" t="str">
        <f>IF($GD$8,GM7,"-")</f>
        <v>-</v>
      </c>
      <c r="GI12" s="85"/>
      <c r="GJ12" s="85"/>
      <c r="GK12" s="85"/>
      <c r="GL12" s="85"/>
      <c r="GM12" s="95" t="s">
        <v>144</v>
      </c>
      <c r="GN12" s="96" t="str">
        <f>IF($GN$8,GS7,"-")</f>
        <v>-</v>
      </c>
      <c r="GO12" s="96" t="str">
        <f>IF($GN$8,GT7,"-")</f>
        <v>-</v>
      </c>
      <c r="GP12" s="96" t="str">
        <f>IF($GN$8,GU7,"-")</f>
        <v>-</v>
      </c>
      <c r="GQ12" s="96">
        <f>IF($GN$8,GV7,"-")</f>
        <v>80.599999999999994</v>
      </c>
      <c r="GR12" s="96">
        <f>IF($GN$8,GW7,"-")</f>
        <v>85.6</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205" t="s">
        <v>147</v>
      </c>
      <c r="G14" s="205"/>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5" t="s">
        <v>148</v>
      </c>
      <c r="C15" s="195"/>
      <c r="D15" s="101"/>
      <c r="E15" s="98">
        <v>1</v>
      </c>
      <c r="F15" s="195" t="s">
        <v>149</v>
      </c>
      <c r="G15" s="195"/>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5" t="s">
        <v>152</v>
      </c>
      <c r="C16" s="195"/>
      <c r="D16" s="101"/>
      <c r="E16" s="98">
        <f>E15+1</f>
        <v>2</v>
      </c>
      <c r="F16" s="195" t="s">
        <v>153</v>
      </c>
      <c r="G16" s="195"/>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5" t="s">
        <v>155</v>
      </c>
      <c r="C17" s="195"/>
      <c r="D17" s="101"/>
      <c r="E17" s="98">
        <f>E16+1</f>
        <v>3</v>
      </c>
      <c r="F17" s="195" t="s">
        <v>156</v>
      </c>
      <c r="G17" s="195"/>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t="e">
        <f>IF(AY7="-",NA(),AY7)</f>
        <v>#N/A</v>
      </c>
      <c r="AZ17" s="107" t="e">
        <f>IF(AZ7="-",NA(),AZ7)</f>
        <v>#N/A</v>
      </c>
      <c r="BA17" s="107" t="e">
        <f>IF(BA7="-",NA(),BA7)</f>
        <v>#N/A</v>
      </c>
      <c r="BB17" s="107">
        <f>IF(BB7="-",NA(),BB7)</f>
        <v>116.8</v>
      </c>
      <c r="BC17" s="107">
        <f>IF(BC7="-",NA(),BC7)</f>
        <v>100.7</v>
      </c>
      <c r="BD17" s="101"/>
      <c r="BE17" s="101"/>
      <c r="BF17" s="101"/>
      <c r="BG17" s="101"/>
      <c r="BH17" s="101"/>
      <c r="BI17" s="106" t="s">
        <v>158</v>
      </c>
      <c r="BJ17" s="107" t="e">
        <f>IF(BJ7="-",NA(),BJ7)</f>
        <v>#N/A</v>
      </c>
      <c r="BK17" s="107" t="e">
        <f>IF(BK7="-",NA(),BK7)</f>
        <v>#N/A</v>
      </c>
      <c r="BL17" s="107" t="e">
        <f>IF(BL7="-",NA(),BL7)</f>
        <v>#N/A</v>
      </c>
      <c r="BM17" s="107">
        <f>IF(BM7="-",NA(),BM7)</f>
        <v>1322.4</v>
      </c>
      <c r="BN17" s="107">
        <f>IF(BN7="-",NA(),BN7)</f>
        <v>1001.2</v>
      </c>
      <c r="BO17" s="101"/>
      <c r="BP17" s="101"/>
      <c r="BQ17" s="101"/>
      <c r="BR17" s="101"/>
      <c r="BS17" s="101"/>
      <c r="BT17" s="106" t="s">
        <v>158</v>
      </c>
      <c r="BU17" s="107" t="e">
        <f>IF(BU7="-",NA(),BU7)</f>
        <v>#N/A</v>
      </c>
      <c r="BV17" s="107" t="e">
        <f>IF(BV7="-",NA(),BV7)</f>
        <v>#N/A</v>
      </c>
      <c r="BW17" s="107" t="e">
        <f>IF(BW7="-",NA(),BW7)</f>
        <v>#N/A</v>
      </c>
      <c r="BX17" s="107" t="e">
        <f>IF(BX7="-",NA(),BX7)</f>
        <v>#N/A</v>
      </c>
      <c r="BY17" s="107" t="e">
        <f>IF(BY7="-",NA(),BY7)</f>
        <v>#N/A</v>
      </c>
      <c r="BZ17" s="101"/>
      <c r="CA17" s="101"/>
      <c r="CB17" s="101"/>
      <c r="CC17" s="101"/>
      <c r="CD17" s="101"/>
      <c r="CE17" s="106" t="s">
        <v>158</v>
      </c>
      <c r="CF17" s="107" t="e">
        <f>IF(CF7="-",NA(),CF7)</f>
        <v>#N/A</v>
      </c>
      <c r="CG17" s="107" t="e">
        <f>IF(CG7="-",NA(),CG7)</f>
        <v>#N/A</v>
      </c>
      <c r="CH17" s="107" t="e">
        <f>IF(CH7="-",NA(),CH7)</f>
        <v>#N/A</v>
      </c>
      <c r="CI17" s="107">
        <f>IF(CI7="-",NA(),CI7)</f>
        <v>31483.200000000001</v>
      </c>
      <c r="CJ17" s="107">
        <f>IF(CJ7="-",NA(),CJ7)</f>
        <v>41952.4</v>
      </c>
      <c r="CK17" s="101"/>
      <c r="CL17" s="101"/>
      <c r="CM17" s="101"/>
      <c r="CN17" s="101"/>
      <c r="CO17" s="106" t="s">
        <v>158</v>
      </c>
      <c r="CP17" s="108" t="e">
        <f>IF(CP7="-",NA(),CP7)</f>
        <v>#N/A</v>
      </c>
      <c r="CQ17" s="108" t="e">
        <f>IF(CQ7="-",NA(),CQ7)</f>
        <v>#N/A</v>
      </c>
      <c r="CR17" s="108" t="e">
        <f>IF(CR7="-",NA(),CR7)</f>
        <v>#N/A</v>
      </c>
      <c r="CS17" s="108">
        <f>IF(CS7="-",NA(),CS7)</f>
        <v>1262</v>
      </c>
      <c r="CT17" s="108">
        <f>IF(CT7="-",NA(),CT7)</f>
        <v>71</v>
      </c>
      <c r="CU17" s="101"/>
      <c r="CV17" s="101"/>
      <c r="CW17" s="101"/>
      <c r="CX17" s="101"/>
      <c r="CY17" s="101"/>
      <c r="CZ17" s="106" t="s">
        <v>158</v>
      </c>
      <c r="DA17" s="107" t="e">
        <f>IF(DA7="-",NA(),DA7)</f>
        <v>#N/A</v>
      </c>
      <c r="DB17" s="107" t="e">
        <f>IF(DB7="-",NA(),DB7)</f>
        <v>#N/A</v>
      </c>
      <c r="DC17" s="107" t="e">
        <f>IF(DC7="-",NA(),DC7)</f>
        <v>#N/A</v>
      </c>
      <c r="DD17" s="107">
        <f>IF(DD7="-",NA(),DD7)</f>
        <v>94.2</v>
      </c>
      <c r="DE17" s="107">
        <f>IF(DE7="-",NA(),DE7)</f>
        <v>91.7</v>
      </c>
      <c r="DF17" s="101"/>
      <c r="DG17" s="101"/>
      <c r="DH17" s="101"/>
      <c r="DI17" s="101"/>
      <c r="DJ17" s="106" t="s">
        <v>158</v>
      </c>
      <c r="DK17" s="107" t="e">
        <f>IF(DK7="-",NA(),DK7)</f>
        <v>#N/A</v>
      </c>
      <c r="DL17" s="107" t="e">
        <f>IF(DL7="-",NA(),DL7)</f>
        <v>#N/A</v>
      </c>
      <c r="DM17" s="107" t="e">
        <f>IF(DM7="-",NA(),DM7)</f>
        <v>#N/A</v>
      </c>
      <c r="DN17" s="107">
        <f>IF(DN7="-",NA(),DN7)</f>
        <v>0</v>
      </c>
      <c r="DO17" s="107">
        <f>IF(DO7="-",NA(),DO7)</f>
        <v>22.5</v>
      </c>
      <c r="DP17" s="101"/>
      <c r="DQ17" s="101"/>
      <c r="DR17" s="101"/>
      <c r="DS17" s="101"/>
      <c r="DT17" s="106" t="s">
        <v>158</v>
      </c>
      <c r="DU17" s="107" t="e">
        <f>IF(DU7="-",NA(),DU7)</f>
        <v>#N/A</v>
      </c>
      <c r="DV17" s="107" t="e">
        <f>IF(DV7="-",NA(),DV7)</f>
        <v>#N/A</v>
      </c>
      <c r="DW17" s="107" t="e">
        <f>IF(DW7="-",NA(),DW7)</f>
        <v>#N/A</v>
      </c>
      <c r="DX17" s="107">
        <f>IF(DX7="-",NA(),DX7)</f>
        <v>0</v>
      </c>
      <c r="DY17" s="107">
        <f>IF(DY7="-",NA(),DY7)</f>
        <v>0</v>
      </c>
      <c r="DZ17" s="101"/>
      <c r="EA17" s="101"/>
      <c r="EB17" s="101"/>
      <c r="EC17" s="101"/>
      <c r="ED17" s="106" t="s">
        <v>158</v>
      </c>
      <c r="EE17" s="107" t="e">
        <f>IF(EE7="-",NA(),EE7)</f>
        <v>#N/A</v>
      </c>
      <c r="EF17" s="107" t="e">
        <f>IF(EF7="-",NA(),EF7)</f>
        <v>#N/A</v>
      </c>
      <c r="EG17" s="107" t="e">
        <f>IF(EG7="-",NA(),EG7)</f>
        <v>#N/A</v>
      </c>
      <c r="EH17" s="107" t="e">
        <f>IF(EH7="-",NA(),EH7)</f>
        <v>#N/A</v>
      </c>
      <c r="EI17" s="107" t="e">
        <f>IF(EI7="-",NA(),EI7)</f>
        <v>#N/A</v>
      </c>
      <c r="EJ17" s="101"/>
      <c r="EK17" s="101"/>
      <c r="EL17" s="101"/>
      <c r="EM17" s="101"/>
      <c r="EN17" s="106" t="s">
        <v>158</v>
      </c>
      <c r="EO17" s="107" t="e">
        <f>IF(EO7="-",NA(),EO7)</f>
        <v>#N/A</v>
      </c>
      <c r="EP17" s="107" t="e">
        <f>IF(EP7="-",NA(),EP7)</f>
        <v>#N/A</v>
      </c>
      <c r="EQ17" s="107" t="e">
        <f>IF(EQ7="-",NA(),EQ7)</f>
        <v>#N/A</v>
      </c>
      <c r="ER17" s="107">
        <f>IF(ER7="-",NA(),ER7)</f>
        <v>100</v>
      </c>
      <c r="ES17" s="107">
        <f>IF(ES7="-",NA(),ES7)</f>
        <v>100</v>
      </c>
      <c r="ET17" s="101"/>
      <c r="EU17" s="101"/>
      <c r="EV17" s="101"/>
      <c r="EW17" s="101"/>
      <c r="EX17" s="101"/>
      <c r="EY17" s="106" t="s">
        <v>158</v>
      </c>
      <c r="EZ17" s="107" t="e">
        <f>IF(EZ7="-",NA(),EZ7)</f>
        <v>#N/A</v>
      </c>
      <c r="FA17" s="107" t="e">
        <f>IF(FA7="-",NA(),FA7)</f>
        <v>#N/A</v>
      </c>
      <c r="FB17" s="107" t="e">
        <f>IF(FB7="-",NA(),FB7)</f>
        <v>#N/A</v>
      </c>
      <c r="FC17" s="107">
        <f>IF(FC7="-",NA(),FC7)</f>
        <v>94.2</v>
      </c>
      <c r="FD17" s="107">
        <f>IF(FD7="-",NA(),FD7)</f>
        <v>91.7</v>
      </c>
      <c r="FE17" s="101"/>
      <c r="FF17" s="101"/>
      <c r="FG17" s="101"/>
      <c r="FH17" s="101"/>
      <c r="FI17" s="106" t="s">
        <v>158</v>
      </c>
      <c r="FJ17" s="107" t="e">
        <f>IF(FJ7="-",NA(),FJ7)</f>
        <v>#N/A</v>
      </c>
      <c r="FK17" s="107" t="e">
        <f>IF(FK7="-",NA(),FK7)</f>
        <v>#N/A</v>
      </c>
      <c r="FL17" s="107" t="e">
        <f>IF(FL7="-",NA(),FL7)</f>
        <v>#N/A</v>
      </c>
      <c r="FM17" s="107">
        <f>IF(FM7="-",NA(),FM7)</f>
        <v>0</v>
      </c>
      <c r="FN17" s="107">
        <f>IF(FN7="-",NA(),FN7)</f>
        <v>22.5</v>
      </c>
      <c r="FO17" s="101"/>
      <c r="FP17" s="101"/>
      <c r="FQ17" s="101"/>
      <c r="FR17" s="101"/>
      <c r="FS17" s="106" t="s">
        <v>158</v>
      </c>
      <c r="FT17" s="107" t="e">
        <f>IF(FT7="-",NA(),FT7)</f>
        <v>#N/A</v>
      </c>
      <c r="FU17" s="107" t="e">
        <f>IF(FU7="-",NA(),FU7)</f>
        <v>#N/A</v>
      </c>
      <c r="FV17" s="107" t="e">
        <f>IF(FV7="-",NA(),FV7)</f>
        <v>#N/A</v>
      </c>
      <c r="FW17" s="107">
        <f>IF(FW7="-",NA(),FW7)</f>
        <v>0</v>
      </c>
      <c r="FX17" s="107">
        <f>IF(FX7="-",NA(),FX7)</f>
        <v>0</v>
      </c>
      <c r="FY17" s="101"/>
      <c r="FZ17" s="101"/>
      <c r="GA17" s="101"/>
      <c r="GB17" s="101"/>
      <c r="GC17" s="106" t="s">
        <v>158</v>
      </c>
      <c r="GD17" s="107" t="e">
        <f>IF(GD7="-",NA(),GD7)</f>
        <v>#N/A</v>
      </c>
      <c r="GE17" s="107" t="e">
        <f>IF(GE7="-",NA(),GE7)</f>
        <v>#N/A</v>
      </c>
      <c r="GF17" s="107" t="e">
        <f>IF(GF7="-",NA(),GF7)</f>
        <v>#N/A</v>
      </c>
      <c r="GG17" s="107" t="e">
        <f>IF(GG7="-",NA(),GG7)</f>
        <v>#N/A</v>
      </c>
      <c r="GH17" s="107" t="e">
        <f>IF(GH7="-",NA(),GH7)</f>
        <v>#N/A</v>
      </c>
      <c r="GI17" s="101"/>
      <c r="GJ17" s="101"/>
      <c r="GK17" s="101"/>
      <c r="GL17" s="101"/>
      <c r="GM17" s="106" t="s">
        <v>158</v>
      </c>
      <c r="GN17" s="107" t="e">
        <f>IF(GN7="-",NA(),GN7)</f>
        <v>#N/A</v>
      </c>
      <c r="GO17" s="107" t="e">
        <f>IF(GO7="-",NA(),GO7)</f>
        <v>#N/A</v>
      </c>
      <c r="GP17" s="107" t="e">
        <f>IF(GP7="-",NA(),GP7)</f>
        <v>#N/A</v>
      </c>
      <c r="GQ17" s="107">
        <f>IF(GQ7="-",NA(),GQ7)</f>
        <v>100</v>
      </c>
      <c r="GR17" s="107">
        <f>IF(GR7="-",NA(),GR7)</f>
        <v>100</v>
      </c>
      <c r="GS17" s="101"/>
      <c r="GT17" s="101"/>
      <c r="GU17" s="101"/>
      <c r="GV17" s="101"/>
      <c r="GW17" s="101"/>
      <c r="GX17" s="106" t="s">
        <v>158</v>
      </c>
      <c r="GY17" s="107" t="e">
        <f>IF(GY7="-",NA(),GY7)</f>
        <v>#N/A</v>
      </c>
      <c r="GZ17" s="107" t="e">
        <f>IF(GZ7="-",NA(),GZ7)</f>
        <v>#N/A</v>
      </c>
      <c r="HA17" s="107" t="e">
        <f>IF(HA7="-",NA(),HA7)</f>
        <v>#N/A</v>
      </c>
      <c r="HB17" s="107" t="e">
        <f>IF(HB7="-",NA(),HB7)</f>
        <v>#N/A</v>
      </c>
      <c r="HC17" s="107" t="e">
        <f>IF(HC7="-",NA(),HC7)</f>
        <v>#N/A</v>
      </c>
      <c r="HD17" s="101"/>
      <c r="HE17" s="101"/>
      <c r="HF17" s="101"/>
      <c r="HG17" s="101"/>
      <c r="HH17" s="106" t="s">
        <v>158</v>
      </c>
      <c r="HI17" s="107" t="e">
        <f>IF(HI7="-",NA(),HI7)</f>
        <v>#N/A</v>
      </c>
      <c r="HJ17" s="107" t="e">
        <f>IF(HJ7="-",NA(),HJ7)</f>
        <v>#N/A</v>
      </c>
      <c r="HK17" s="107" t="e">
        <f>IF(HK7="-",NA(),HK7)</f>
        <v>#N/A</v>
      </c>
      <c r="HL17" s="107" t="e">
        <f>IF(HL7="-",NA(),HL7)</f>
        <v>#N/A</v>
      </c>
      <c r="HM17" s="107" t="e">
        <f>IF(HM7="-",NA(),HM7)</f>
        <v>#N/A</v>
      </c>
      <c r="HN17" s="101"/>
      <c r="HO17" s="101"/>
      <c r="HP17" s="101"/>
      <c r="HQ17" s="101"/>
      <c r="HR17" s="106" t="s">
        <v>158</v>
      </c>
      <c r="HS17" s="107" t="e">
        <f>IF(HS7="-",NA(),HS7)</f>
        <v>#N/A</v>
      </c>
      <c r="HT17" s="107" t="e">
        <f>IF(HT7="-",NA(),HT7)</f>
        <v>#N/A</v>
      </c>
      <c r="HU17" s="107" t="e">
        <f>IF(HU7="-",NA(),HU7)</f>
        <v>#N/A</v>
      </c>
      <c r="HV17" s="107" t="e">
        <f>IF(HV7="-",NA(),HV7)</f>
        <v>#N/A</v>
      </c>
      <c r="HW17" s="107" t="e">
        <f>IF(HW7="-",NA(),HW7)</f>
        <v>#N/A</v>
      </c>
      <c r="HX17" s="101"/>
      <c r="HY17" s="101"/>
      <c r="HZ17" s="101"/>
      <c r="IA17" s="101"/>
      <c r="IB17" s="106" t="s">
        <v>158</v>
      </c>
      <c r="IC17" s="107" t="e">
        <f>IF(IC7="-",NA(),IC7)</f>
        <v>#N/A</v>
      </c>
      <c r="ID17" s="107" t="e">
        <f>IF(ID7="-",NA(),ID7)</f>
        <v>#N/A</v>
      </c>
      <c r="IE17" s="107" t="e">
        <f>IF(IE7="-",NA(),IE7)</f>
        <v>#N/A</v>
      </c>
      <c r="IF17" s="107" t="e">
        <f>IF(IF7="-",NA(),IF7)</f>
        <v>#N/A</v>
      </c>
      <c r="IG17" s="107" t="e">
        <f>IF(IG7="-",NA(),IG7)</f>
        <v>#N/A</v>
      </c>
      <c r="IH17" s="101"/>
      <c r="II17" s="101"/>
      <c r="IJ17" s="101"/>
      <c r="IK17" s="101"/>
      <c r="IL17" s="106" t="s">
        <v>158</v>
      </c>
      <c r="IM17" s="107" t="e">
        <f>IF(IM7="-",NA(),IM7)</f>
        <v>#N/A</v>
      </c>
      <c r="IN17" s="107" t="e">
        <f>IF(IN7="-",NA(),IN7)</f>
        <v>#N/A</v>
      </c>
      <c r="IO17" s="107" t="e">
        <f>IF(IO7="-",NA(),IO7)</f>
        <v>#N/A</v>
      </c>
      <c r="IP17" s="107" t="e">
        <f>IF(IP7="-",NA(),IP7)</f>
        <v>#N/A</v>
      </c>
      <c r="IQ17" s="107" t="e">
        <f>IF(IQ7="-",NA(),IQ7)</f>
        <v>#N/A</v>
      </c>
      <c r="IR17" s="101"/>
      <c r="IS17" s="101"/>
      <c r="IT17" s="101"/>
      <c r="IU17" s="101"/>
      <c r="IV17" s="101"/>
      <c r="IW17" s="106" t="s">
        <v>158</v>
      </c>
      <c r="IX17" s="107" t="e">
        <f>IF(IX7="-",NA(),IX7)</f>
        <v>#N/A</v>
      </c>
      <c r="IY17" s="107" t="e">
        <f>IF(IY7="-",NA(),IY7)</f>
        <v>#N/A</v>
      </c>
      <c r="IZ17" s="107" t="e">
        <f>IF(IZ7="-",NA(),IZ7)</f>
        <v>#N/A</v>
      </c>
      <c r="JA17" s="107" t="e">
        <f>IF(JA7="-",NA(),JA7)</f>
        <v>#N/A</v>
      </c>
      <c r="JB17" s="107" t="e">
        <f>IF(JB7="-",NA(),JB7)</f>
        <v>#N/A</v>
      </c>
      <c r="JC17" s="101"/>
      <c r="JD17" s="101"/>
      <c r="JE17" s="101"/>
      <c r="JF17" s="101"/>
      <c r="JG17" s="106" t="s">
        <v>158</v>
      </c>
      <c r="JH17" s="107" t="e">
        <f>IF(JH7="-",NA(),JH7)</f>
        <v>#N/A</v>
      </c>
      <c r="JI17" s="107" t="e">
        <f>IF(JI7="-",NA(),JI7)</f>
        <v>#N/A</v>
      </c>
      <c r="JJ17" s="107" t="e">
        <f>IF(JJ7="-",NA(),JJ7)</f>
        <v>#N/A</v>
      </c>
      <c r="JK17" s="107" t="e">
        <f>IF(JK7="-",NA(),JK7)</f>
        <v>#N/A</v>
      </c>
      <c r="JL17" s="107" t="e">
        <f>IF(JL7="-",NA(),JL7)</f>
        <v>#N/A</v>
      </c>
      <c r="JM17" s="101"/>
      <c r="JN17" s="101"/>
      <c r="JO17" s="101"/>
      <c r="JP17" s="101"/>
      <c r="JQ17" s="106" t="s">
        <v>158</v>
      </c>
      <c r="JR17" s="107" t="e">
        <f>IF(JR7="-",NA(),JR7)</f>
        <v>#N/A</v>
      </c>
      <c r="JS17" s="107" t="e">
        <f>IF(JS7="-",NA(),JS7)</f>
        <v>#N/A</v>
      </c>
      <c r="JT17" s="107" t="e">
        <f>IF(JT7="-",NA(),JT7)</f>
        <v>#N/A</v>
      </c>
      <c r="JU17" s="107" t="e">
        <f>IF(JU7="-",NA(),JU7)</f>
        <v>#N/A</v>
      </c>
      <c r="JV17" s="107" t="e">
        <f>IF(JV7="-",NA(),JV7)</f>
        <v>#N/A</v>
      </c>
      <c r="JW17" s="101"/>
      <c r="JX17" s="101"/>
      <c r="JY17" s="101"/>
      <c r="JZ17" s="101"/>
      <c r="KA17" s="106" t="s">
        <v>158</v>
      </c>
      <c r="KB17" s="107" t="e">
        <f>IF(KB7="-",NA(),KB7)</f>
        <v>#N/A</v>
      </c>
      <c r="KC17" s="107" t="e">
        <f>IF(KC7="-",NA(),KC7)</f>
        <v>#N/A</v>
      </c>
      <c r="KD17" s="107" t="e">
        <f>IF(KD7="-",NA(),KD7)</f>
        <v>#N/A</v>
      </c>
      <c r="KE17" s="107" t="e">
        <f>IF(KE7="-",NA(),KE7)</f>
        <v>#N/A</v>
      </c>
      <c r="KF17" s="107" t="e">
        <f>IF(KF7="-",NA(),KF7)</f>
        <v>#N/A</v>
      </c>
      <c r="KG17" s="101"/>
      <c r="KH17" s="101"/>
      <c r="KI17" s="101"/>
      <c r="KJ17" s="101"/>
      <c r="KK17" s="106" t="s">
        <v>158</v>
      </c>
      <c r="KL17" s="107" t="e">
        <f>IF(KL7="-",NA(),KL7)</f>
        <v>#N/A</v>
      </c>
      <c r="KM17" s="107" t="e">
        <f>IF(KM7="-",NA(),KM7)</f>
        <v>#N/A</v>
      </c>
      <c r="KN17" s="107" t="e">
        <f>IF(KN7="-",NA(),KN7)</f>
        <v>#N/A</v>
      </c>
      <c r="KO17" s="107" t="e">
        <f>IF(KO7="-",NA(),KO7)</f>
        <v>#N/A</v>
      </c>
      <c r="KP17" s="107" t="e">
        <f>IF(KP7="-",NA(),KP7)</f>
        <v>#N/A</v>
      </c>
      <c r="KQ17" s="101"/>
      <c r="KR17" s="101"/>
      <c r="KS17" s="101"/>
      <c r="KT17" s="101"/>
      <c r="KU17" s="101"/>
      <c r="KV17" s="106" t="s">
        <v>158</v>
      </c>
      <c r="KW17" s="107" t="e">
        <f>IF(KW7="-",NA(),KW7)</f>
        <v>#N/A</v>
      </c>
      <c r="KX17" s="107" t="e">
        <f>IF(KX7="-",NA(),KX7)</f>
        <v>#N/A</v>
      </c>
      <c r="KY17" s="107" t="e">
        <f>IF(KY7="-",NA(),KY7)</f>
        <v>#N/A</v>
      </c>
      <c r="KZ17" s="107" t="e">
        <f>IF(KZ7="-",NA(),KZ7)</f>
        <v>#N/A</v>
      </c>
      <c r="LA17" s="107" t="e">
        <f>IF(LA7="-",NA(),LA7)</f>
        <v>#N/A</v>
      </c>
      <c r="LB17" s="101"/>
      <c r="LC17" s="101"/>
      <c r="LD17" s="101"/>
      <c r="LE17" s="101"/>
      <c r="LF17" s="106" t="s">
        <v>158</v>
      </c>
      <c r="LG17" s="107" t="e">
        <f>IF(LG7="-",NA(),LG7)</f>
        <v>#N/A</v>
      </c>
      <c r="LH17" s="107" t="e">
        <f>IF(LH7="-",NA(),LH7)</f>
        <v>#N/A</v>
      </c>
      <c r="LI17" s="107" t="e">
        <f>IF(LI7="-",NA(),LI7)</f>
        <v>#N/A</v>
      </c>
      <c r="LJ17" s="107" t="e">
        <f>IF(LJ7="-",NA(),LJ7)</f>
        <v>#N/A</v>
      </c>
      <c r="LK17" s="107" t="e">
        <f>IF(LK7="-",NA(),LK7)</f>
        <v>#N/A</v>
      </c>
      <c r="LL17" s="101"/>
      <c r="LM17" s="101"/>
      <c r="LN17" s="101"/>
      <c r="LO17" s="101"/>
      <c r="LP17" s="106" t="s">
        <v>158</v>
      </c>
      <c r="LQ17" s="107" t="e">
        <f>IF(LQ7="-",NA(),LQ7)</f>
        <v>#N/A</v>
      </c>
      <c r="LR17" s="107" t="e">
        <f>IF(LR7="-",NA(),LR7)</f>
        <v>#N/A</v>
      </c>
      <c r="LS17" s="107" t="e">
        <f>IF(LS7="-",NA(),LS7)</f>
        <v>#N/A</v>
      </c>
      <c r="LT17" s="107" t="e">
        <f>IF(LT7="-",NA(),LT7)</f>
        <v>#N/A</v>
      </c>
      <c r="LU17" s="107" t="e">
        <f>IF(LU7="-",NA(),LU7)</f>
        <v>#N/A</v>
      </c>
      <c r="LV17" s="101"/>
      <c r="LW17" s="101"/>
      <c r="LX17" s="101"/>
      <c r="LY17" s="101"/>
      <c r="LZ17" s="106" t="s">
        <v>158</v>
      </c>
      <c r="MA17" s="107" t="e">
        <f>IF(MA7="-",NA(),MA7)</f>
        <v>#N/A</v>
      </c>
      <c r="MB17" s="107" t="e">
        <f>IF(MB7="-",NA(),MB7)</f>
        <v>#N/A</v>
      </c>
      <c r="MC17" s="107" t="e">
        <f>IF(MC7="-",NA(),MC7)</f>
        <v>#N/A</v>
      </c>
      <c r="MD17" s="107" t="e">
        <f>IF(MD7="-",NA(),MD7)</f>
        <v>#N/A</v>
      </c>
      <c r="ME17" s="107" t="e">
        <f>IF(ME7="-",NA(),ME7)</f>
        <v>#N/A</v>
      </c>
      <c r="MF17" s="101"/>
      <c r="MG17" s="101"/>
      <c r="MH17" s="101"/>
      <c r="MI17" s="101"/>
      <c r="MJ17" s="106" t="s">
        <v>158</v>
      </c>
      <c r="MK17" s="107" t="e">
        <f>IF(MK7="-",NA(),MK7)</f>
        <v>#N/A</v>
      </c>
      <c r="ML17" s="107" t="e">
        <f>IF(ML7="-",NA(),ML7)</f>
        <v>#N/A</v>
      </c>
      <c r="MM17" s="107" t="e">
        <f>IF(MM7="-",NA(),MM7)</f>
        <v>#N/A</v>
      </c>
      <c r="MN17" s="107" t="e">
        <f>IF(MN7="-",NA(),MN7)</f>
        <v>#N/A</v>
      </c>
      <c r="MO17" s="107" t="e">
        <f>IF(MO7="-",NA(),MO7)</f>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5" t="s">
        <v>159</v>
      </c>
      <c r="C18" s="195"/>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t="e">
        <f>IF(BD7="-",NA(),BD7)</f>
        <v>#N/A</v>
      </c>
      <c r="AZ18" s="107" t="e">
        <f>IF(BE7="-",NA(),BE7)</f>
        <v>#N/A</v>
      </c>
      <c r="BA18" s="107" t="e">
        <f>IF(BF7="-",NA(),BF7)</f>
        <v>#N/A</v>
      </c>
      <c r="BB18" s="107">
        <f>IF(BG7="-",NA(),BG7)</f>
        <v>118.8</v>
      </c>
      <c r="BC18" s="107">
        <f>IF(BH7="-",NA(),BH7)</f>
        <v>88.8</v>
      </c>
      <c r="BD18" s="101"/>
      <c r="BE18" s="101"/>
      <c r="BF18" s="101"/>
      <c r="BG18" s="101"/>
      <c r="BH18" s="101"/>
      <c r="BI18" s="106" t="s">
        <v>160</v>
      </c>
      <c r="BJ18" s="107" t="e">
        <f>IF(BO7="-",NA(),BO7)</f>
        <v>#N/A</v>
      </c>
      <c r="BK18" s="107" t="e">
        <f>IF(BP7="-",NA(),BP7)</f>
        <v>#N/A</v>
      </c>
      <c r="BL18" s="107" t="e">
        <f>IF(BQ7="-",NA(),BQ7)</f>
        <v>#N/A</v>
      </c>
      <c r="BM18" s="107">
        <f>IF(BR7="-",NA(),BR7)</f>
        <v>255.4</v>
      </c>
      <c r="BN18" s="107">
        <f>IF(BS7="-",NA(),BS7)</f>
        <v>269.8</v>
      </c>
      <c r="BO18" s="101"/>
      <c r="BP18" s="101"/>
      <c r="BQ18" s="101"/>
      <c r="BR18" s="101"/>
      <c r="BS18" s="101"/>
      <c r="BT18" s="106" t="s">
        <v>160</v>
      </c>
      <c r="BU18" s="107" t="e">
        <f>IF(BZ7="-",NA(),BZ7)</f>
        <v>#N/A</v>
      </c>
      <c r="BV18" s="107" t="e">
        <f>IF(CA7="-",NA(),CA7)</f>
        <v>#N/A</v>
      </c>
      <c r="BW18" s="107" t="e">
        <f>IF(CB7="-",NA(),CB7)</f>
        <v>#N/A</v>
      </c>
      <c r="BX18" s="107" t="e">
        <f>IF(CC7="-",NA(),CC7)</f>
        <v>#N/A</v>
      </c>
      <c r="BY18" s="107" t="e">
        <f>IF(CD7="-",NA(),CD7)</f>
        <v>#N/A</v>
      </c>
      <c r="BZ18" s="101"/>
      <c r="CA18" s="101"/>
      <c r="CB18" s="101"/>
      <c r="CC18" s="101"/>
      <c r="CD18" s="101"/>
      <c r="CE18" s="106" t="s">
        <v>160</v>
      </c>
      <c r="CF18" s="107" t="e">
        <f>IF(CK7="-",NA(),CK7)</f>
        <v>#N/A</v>
      </c>
      <c r="CG18" s="107" t="e">
        <f>IF(CL7="-",NA(),CL7)</f>
        <v>#N/A</v>
      </c>
      <c r="CH18" s="107" t="e">
        <f>IF(CM7="-",NA(),CM7)</f>
        <v>#N/A</v>
      </c>
      <c r="CI18" s="107">
        <f>IF(CN7="-",NA(),CN7)</f>
        <v>18815.8</v>
      </c>
      <c r="CJ18" s="107">
        <f>IF(CO7="-",NA(),CO7)</f>
        <v>22847.9</v>
      </c>
      <c r="CK18" s="101"/>
      <c r="CL18" s="101"/>
      <c r="CM18" s="101"/>
      <c r="CN18" s="101"/>
      <c r="CO18" s="106" t="s">
        <v>160</v>
      </c>
      <c r="CP18" s="108" t="e">
        <f>IF(CU7="-",NA(),CU7)</f>
        <v>#N/A</v>
      </c>
      <c r="CQ18" s="108" t="e">
        <f>IF(CV7="-",NA(),CV7)</f>
        <v>#N/A</v>
      </c>
      <c r="CR18" s="108" t="e">
        <f>IF(CW7="-",NA(),CW7)</f>
        <v>#N/A</v>
      </c>
      <c r="CS18" s="108">
        <f>IF(CX7="-",NA(),CX7)</f>
        <v>37685</v>
      </c>
      <c r="CT18" s="108">
        <f>IF(CY7="-",NA(),CY7)</f>
        <v>2390</v>
      </c>
      <c r="CU18" s="101"/>
      <c r="CV18" s="101"/>
      <c r="CW18" s="101"/>
      <c r="CX18" s="101"/>
      <c r="CY18" s="101"/>
      <c r="CZ18" s="106" t="s">
        <v>160</v>
      </c>
      <c r="DA18" s="107" t="e">
        <f>IF(DF7="-",NA(),DF7)</f>
        <v>#N/A</v>
      </c>
      <c r="DB18" s="107" t="e">
        <f>IF(DG7="-",NA(),DG7)</f>
        <v>#N/A</v>
      </c>
      <c r="DC18" s="107" t="e">
        <f>IF(DH7="-",NA(),DH7)</f>
        <v>#N/A</v>
      </c>
      <c r="DD18" s="107">
        <f>IF(DI7="-",NA(),DI7)</f>
        <v>33.9</v>
      </c>
      <c r="DE18" s="107">
        <f>IF(DJ7="-",NA(),DJ7)</f>
        <v>37.9</v>
      </c>
      <c r="DF18" s="101"/>
      <c r="DG18" s="101"/>
      <c r="DH18" s="101"/>
      <c r="DI18" s="101"/>
      <c r="DJ18" s="106" t="s">
        <v>160</v>
      </c>
      <c r="DK18" s="107" t="e">
        <f>IF(DP7="-",NA(),DP7)</f>
        <v>#N/A</v>
      </c>
      <c r="DL18" s="107" t="e">
        <f>IF(DQ7="-",NA(),DQ7)</f>
        <v>#N/A</v>
      </c>
      <c r="DM18" s="107" t="e">
        <f>IF(DR7="-",NA(),DR7)</f>
        <v>#N/A</v>
      </c>
      <c r="DN18" s="107">
        <f>IF(DS7="-",NA(),DS7)</f>
        <v>16.3</v>
      </c>
      <c r="DO18" s="107">
        <f>IF(DT7="-",NA(),DT7)</f>
        <v>14.2</v>
      </c>
      <c r="DP18" s="101"/>
      <c r="DQ18" s="101"/>
      <c r="DR18" s="101"/>
      <c r="DS18" s="101"/>
      <c r="DT18" s="106" t="s">
        <v>160</v>
      </c>
      <c r="DU18" s="107" t="e">
        <f>IF(DZ7="-",NA(),DZ7)</f>
        <v>#N/A</v>
      </c>
      <c r="DV18" s="107" t="e">
        <f>IF(EA7="-",NA(),EA7)</f>
        <v>#N/A</v>
      </c>
      <c r="DW18" s="107" t="e">
        <f>IF(EB7="-",NA(),EB7)</f>
        <v>#N/A</v>
      </c>
      <c r="DX18" s="107">
        <f>IF(EC7="-",NA(),EC7)</f>
        <v>100.3</v>
      </c>
      <c r="DY18" s="107">
        <f>IF(ED7="-",NA(),ED7)</f>
        <v>98.3</v>
      </c>
      <c r="DZ18" s="101"/>
      <c r="EA18" s="101"/>
      <c r="EB18" s="101"/>
      <c r="EC18" s="101"/>
      <c r="ED18" s="106" t="s">
        <v>160</v>
      </c>
      <c r="EE18" s="107" t="e">
        <f>IF(EJ7="-",NA(),EJ7)</f>
        <v>#N/A</v>
      </c>
      <c r="EF18" s="107" t="e">
        <f>IF(EK7="-",NA(),EK7)</f>
        <v>#N/A</v>
      </c>
      <c r="EG18" s="107" t="e">
        <f>IF(EL7="-",NA(),EL7)</f>
        <v>#N/A</v>
      </c>
      <c r="EH18" s="107" t="e">
        <f>IF(EM7="-",NA(),EM7)</f>
        <v>#N/A</v>
      </c>
      <c r="EI18" s="107" t="e">
        <f>IF(EN7="-",NA(),EN7)</f>
        <v>#N/A</v>
      </c>
      <c r="EJ18" s="101"/>
      <c r="EK18" s="101"/>
      <c r="EL18" s="101"/>
      <c r="EM18" s="101"/>
      <c r="EN18" s="106" t="s">
        <v>160</v>
      </c>
      <c r="EO18" s="107" t="e">
        <f>IF(ET7="-",NA(),ET7)</f>
        <v>#N/A</v>
      </c>
      <c r="EP18" s="107" t="e">
        <f>IF(EU7="-",NA(),EU7)</f>
        <v>#N/A</v>
      </c>
      <c r="EQ18" s="107" t="e">
        <f>IF(EV7="-",NA(),EV7)</f>
        <v>#N/A</v>
      </c>
      <c r="ER18" s="107">
        <f>IF(EW7="-",NA(),EW7)</f>
        <v>73.099999999999994</v>
      </c>
      <c r="ES18" s="107">
        <f>IF(EX7="-",NA(),EX7)</f>
        <v>74.8</v>
      </c>
      <c r="ET18" s="101"/>
      <c r="EU18" s="101"/>
      <c r="EV18" s="101"/>
      <c r="EW18" s="101"/>
      <c r="EX18" s="101"/>
      <c r="EY18" s="106" t="s">
        <v>160</v>
      </c>
      <c r="EZ18" s="107" t="e">
        <f>IF(OR(NOT($EZ$8),FE7="-"),NA(),FE7)</f>
        <v>#N/A</v>
      </c>
      <c r="FA18" s="107" t="e">
        <f>IF(OR(NOT($EZ$8),FF7="-"),NA(),FF7)</f>
        <v>#N/A</v>
      </c>
      <c r="FB18" s="107" t="e">
        <f>IF(OR(NOT($EZ$8),FG7="-"),NA(),FG7)</f>
        <v>#N/A</v>
      </c>
      <c r="FC18" s="107">
        <f>IF(OR(NOT($EZ$8),FH7="-"),NA(),FH7)</f>
        <v>61.8</v>
      </c>
      <c r="FD18" s="107">
        <f>IF(OR(NOT($EZ$8),FI7="-"),NA(),FI7)</f>
        <v>61.6</v>
      </c>
      <c r="FE18" s="101"/>
      <c r="FF18" s="101"/>
      <c r="FG18" s="101"/>
      <c r="FH18" s="101"/>
      <c r="FI18" s="106" t="s">
        <v>160</v>
      </c>
      <c r="FJ18" s="107" t="e">
        <f>IF(OR(NOT($FJ$8),FO7="-"),NA(),FO7)</f>
        <v>#N/A</v>
      </c>
      <c r="FK18" s="107" t="e">
        <f>IF(OR(NOT($FJ$8),FP7="-"),NA(),FP7)</f>
        <v>#N/A</v>
      </c>
      <c r="FL18" s="107" t="e">
        <f>IF(OR(NOT($FJ$8),FQ7="-"),NA(),FQ7)</f>
        <v>#N/A</v>
      </c>
      <c r="FM18" s="107">
        <f>IF(OR(NOT($FJ$8),FR7="-"),NA(),FR7)</f>
        <v>8.6999999999999993</v>
      </c>
      <c r="FN18" s="107">
        <f>IF(OR(NOT($FJ$8),FS7="-"),NA(),FS7)</f>
        <v>5.7</v>
      </c>
      <c r="FO18" s="101"/>
      <c r="FP18" s="101"/>
      <c r="FQ18" s="101"/>
      <c r="FR18" s="101"/>
      <c r="FS18" s="106" t="s">
        <v>160</v>
      </c>
      <c r="FT18" s="107" t="e">
        <f>IF(OR(NOT($FT$8),FY7="-"),NA(),FY7)</f>
        <v>#N/A</v>
      </c>
      <c r="FU18" s="107" t="e">
        <f>IF(OR(NOT($FT$8),FZ7="-"),NA(),FZ7)</f>
        <v>#N/A</v>
      </c>
      <c r="FV18" s="107" t="e">
        <f>IF(OR(NOT($FT$8),GA7="-"),NA(),GA7)</f>
        <v>#N/A</v>
      </c>
      <c r="FW18" s="107">
        <f>IF(OR(NOT($FT$8),GB7="-"),NA(),GB7)</f>
        <v>351.4</v>
      </c>
      <c r="FX18" s="107">
        <f>IF(OR(NOT($FT$8),GC7="-"),NA(),GC7)</f>
        <v>390.3</v>
      </c>
      <c r="FY18" s="101"/>
      <c r="FZ18" s="101"/>
      <c r="GA18" s="101"/>
      <c r="GB18" s="101"/>
      <c r="GC18" s="106" t="s">
        <v>160</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160</v>
      </c>
      <c r="GN18" s="107" t="e">
        <f>IF(OR(NOT($GN$8),GS7="-"),NA(),GS7)</f>
        <v>#N/A</v>
      </c>
      <c r="GO18" s="107" t="e">
        <f>IF(OR(NOT($GN$8),GT7="-"),NA(),GT7)</f>
        <v>#N/A</v>
      </c>
      <c r="GP18" s="107" t="e">
        <f>IF(OR(NOT($GN$8),GU7="-"),NA(),GU7)</f>
        <v>#N/A</v>
      </c>
      <c r="GQ18" s="107">
        <f>IF(OR(NOT($GN$8),GV7="-"),NA(),GV7)</f>
        <v>80.599999999999994</v>
      </c>
      <c r="GR18" s="107">
        <f>IF(OR(NOT($GN$8),GW7="-"),NA(),GW7)</f>
        <v>85.6</v>
      </c>
      <c r="GS18" s="101"/>
      <c r="GT18" s="101"/>
      <c r="GU18" s="101"/>
      <c r="GV18" s="101"/>
      <c r="GW18" s="101"/>
      <c r="GX18" s="106" t="s">
        <v>160</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160</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160</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160</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160</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160</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160</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160</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5" t="s">
        <v>161</v>
      </c>
      <c r="C19" s="195"/>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$BI$7</f>
        <v>100</v>
      </c>
      <c r="BA19" s="107">
        <f>$BI$7</f>
        <v>100</v>
      </c>
      <c r="BB19" s="107">
        <f>$BI$7</f>
        <v>100</v>
      </c>
      <c r="BC19" s="107">
        <f>$BI$7</f>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5" t="s">
        <v>162</v>
      </c>
      <c r="C20" s="195"/>
      <c r="D20" s="101"/>
    </row>
    <row r="21" spans="1:374">
      <c r="A21" s="98">
        <f t="shared" si="7"/>
        <v>7</v>
      </c>
      <c r="B21" s="195" t="s">
        <v>163</v>
      </c>
      <c r="C21" s="195"/>
      <c r="D21" s="101"/>
    </row>
    <row r="22" spans="1:374">
      <c r="A22" s="98">
        <f t="shared" si="7"/>
        <v>8</v>
      </c>
      <c r="B22" s="195" t="s">
        <v>164</v>
      </c>
      <c r="C22" s="195"/>
      <c r="D22" s="101"/>
      <c r="E22" s="196" t="s">
        <v>165</v>
      </c>
      <c r="F22" s="197"/>
      <c r="G22" s="197"/>
      <c r="H22" s="197"/>
      <c r="I22" s="198"/>
    </row>
    <row r="23" spans="1:374">
      <c r="A23" s="98">
        <f t="shared" si="7"/>
        <v>9</v>
      </c>
      <c r="B23" s="195" t="s">
        <v>166</v>
      </c>
      <c r="C23" s="195"/>
      <c r="D23" s="101"/>
      <c r="E23" s="199"/>
      <c r="F23" s="200"/>
      <c r="G23" s="200"/>
      <c r="H23" s="200"/>
      <c r="I23" s="201"/>
    </row>
    <row r="24" spans="1:374">
      <c r="A24" s="98">
        <f t="shared" si="7"/>
        <v>10</v>
      </c>
      <c r="B24" s="195" t="s">
        <v>167</v>
      </c>
      <c r="C24" s="195"/>
      <c r="D24" s="101"/>
      <c r="E24" s="199"/>
      <c r="F24" s="200"/>
      <c r="G24" s="200"/>
      <c r="H24" s="200"/>
      <c r="I24" s="201"/>
    </row>
    <row r="25" spans="1:374">
      <c r="A25" s="98">
        <f t="shared" si="7"/>
        <v>11</v>
      </c>
      <c r="B25" s="195" t="s">
        <v>168</v>
      </c>
      <c r="C25" s="195"/>
      <c r="D25" s="101"/>
      <c r="E25" s="199"/>
      <c r="F25" s="200"/>
      <c r="G25" s="200"/>
      <c r="H25" s="200"/>
      <c r="I25" s="201"/>
    </row>
    <row r="26" spans="1:374">
      <c r="A26" s="98">
        <f t="shared" si="7"/>
        <v>12</v>
      </c>
      <c r="B26" s="195" t="s">
        <v>169</v>
      </c>
      <c r="C26" s="195"/>
      <c r="D26" s="101"/>
      <c r="E26" s="199"/>
      <c r="F26" s="200"/>
      <c r="G26" s="200"/>
      <c r="H26" s="200"/>
      <c r="I26" s="201"/>
    </row>
    <row r="27" spans="1:374">
      <c r="A27" s="98">
        <f t="shared" si="7"/>
        <v>13</v>
      </c>
      <c r="B27" s="195" t="s">
        <v>170</v>
      </c>
      <c r="C27" s="195"/>
      <c r="D27" s="101"/>
      <c r="E27" s="199"/>
      <c r="F27" s="200"/>
      <c r="G27" s="200"/>
      <c r="H27" s="200"/>
      <c r="I27" s="201"/>
    </row>
    <row r="28" spans="1:374">
      <c r="A28" s="98">
        <f t="shared" si="7"/>
        <v>14</v>
      </c>
      <c r="B28" s="195" t="s">
        <v>171</v>
      </c>
      <c r="C28" s="195"/>
      <c r="D28" s="101"/>
      <c r="E28" s="199"/>
      <c r="F28" s="200"/>
      <c r="G28" s="200"/>
      <c r="H28" s="200"/>
      <c r="I28" s="201"/>
    </row>
    <row r="29" spans="1:374">
      <c r="A29" s="98">
        <f t="shared" si="7"/>
        <v>15</v>
      </c>
      <c r="B29" s="195" t="s">
        <v>172</v>
      </c>
      <c r="C29" s="195"/>
      <c r="D29" s="101"/>
      <c r="E29" s="199"/>
      <c r="F29" s="200"/>
      <c r="G29" s="200"/>
      <c r="H29" s="200"/>
      <c r="I29" s="201"/>
    </row>
    <row r="30" spans="1:374">
      <c r="A30" s="98">
        <f t="shared" si="7"/>
        <v>16</v>
      </c>
      <c r="B30" s="195" t="s">
        <v>173</v>
      </c>
      <c r="C30" s="195"/>
      <c r="D30" s="101"/>
      <c r="E30" s="199"/>
      <c r="F30" s="200"/>
      <c r="G30" s="200"/>
      <c r="H30" s="200"/>
      <c r="I30" s="201"/>
    </row>
    <row r="31" spans="1:374">
      <c r="A31" s="98">
        <f t="shared" si="7"/>
        <v>17</v>
      </c>
      <c r="B31" s="195" t="s">
        <v>174</v>
      </c>
      <c r="C31" s="195"/>
      <c r="D31" s="101"/>
      <c r="E31" s="199"/>
      <c r="F31" s="200"/>
      <c r="G31" s="200"/>
      <c r="H31" s="200"/>
      <c r="I31" s="201"/>
    </row>
    <row r="32" spans="1:374">
      <c r="A32" s="98">
        <f t="shared" si="7"/>
        <v>18</v>
      </c>
      <c r="B32" s="195" t="s">
        <v>175</v>
      </c>
      <c r="C32" s="195"/>
      <c r="D32" s="101"/>
      <c r="E32" s="199"/>
      <c r="F32" s="200"/>
      <c r="G32" s="200"/>
      <c r="H32" s="200"/>
      <c r="I32" s="201"/>
    </row>
    <row r="33" spans="1:16">
      <c r="A33" s="98">
        <f t="shared" si="7"/>
        <v>19</v>
      </c>
      <c r="B33" s="195" t="s">
        <v>176</v>
      </c>
      <c r="C33" s="195"/>
      <c r="D33" s="101"/>
      <c r="E33" s="199"/>
      <c r="F33" s="200"/>
      <c r="G33" s="200"/>
      <c r="H33" s="200"/>
      <c r="I33" s="201"/>
    </row>
    <row r="34" spans="1:16">
      <c r="A34" s="98">
        <f t="shared" si="7"/>
        <v>20</v>
      </c>
      <c r="B34" s="195" t="s">
        <v>177</v>
      </c>
      <c r="C34" s="195"/>
      <c r="D34" s="101"/>
      <c r="E34" s="199"/>
      <c r="F34" s="200"/>
      <c r="G34" s="200"/>
      <c r="H34" s="200"/>
      <c r="I34" s="201"/>
    </row>
    <row r="35" spans="1:16" ht="25.5" customHeight="1">
      <c r="E35" s="202"/>
      <c r="F35" s="203"/>
      <c r="G35" s="203"/>
      <c r="H35" s="203"/>
      <c r="I35" s="204"/>
    </row>
    <row r="37" spans="1:16">
      <c r="L37" s="196" t="s">
        <v>165</v>
      </c>
      <c r="M37" s="197"/>
      <c r="N37" s="197"/>
      <c r="O37" s="197"/>
      <c r="P37" s="198"/>
    </row>
    <row r="38" spans="1:16">
      <c r="L38" s="199"/>
      <c r="M38" s="200"/>
      <c r="N38" s="200"/>
      <c r="O38" s="200"/>
      <c r="P38" s="201"/>
    </row>
    <row r="39" spans="1:16">
      <c r="L39" s="199"/>
      <c r="M39" s="200"/>
      <c r="N39" s="200"/>
      <c r="O39" s="200"/>
      <c r="P39" s="201"/>
    </row>
    <row r="40" spans="1:16">
      <c r="L40" s="199"/>
      <c r="M40" s="200"/>
      <c r="N40" s="200"/>
      <c r="O40" s="200"/>
      <c r="P40" s="201"/>
    </row>
    <row r="41" spans="1:16">
      <c r="L41" s="199"/>
      <c r="M41" s="200"/>
      <c r="N41" s="200"/>
      <c r="O41" s="200"/>
      <c r="P41" s="201"/>
    </row>
    <row r="42" spans="1:16">
      <c r="L42" s="199"/>
      <c r="M42" s="200"/>
      <c r="N42" s="200"/>
      <c r="O42" s="200"/>
      <c r="P42" s="201"/>
    </row>
    <row r="43" spans="1:16">
      <c r="L43" s="199"/>
      <c r="M43" s="200"/>
      <c r="N43" s="200"/>
      <c r="O43" s="200"/>
      <c r="P43" s="201"/>
    </row>
    <row r="44" spans="1:16">
      <c r="L44" s="199"/>
      <c r="M44" s="200"/>
      <c r="N44" s="200"/>
      <c r="O44" s="200"/>
      <c r="P44" s="201"/>
    </row>
    <row r="45" spans="1:16">
      <c r="L45" s="199"/>
      <c r="M45" s="200"/>
      <c r="N45" s="200"/>
      <c r="O45" s="200"/>
      <c r="P45" s="201"/>
    </row>
    <row r="46" spans="1:16">
      <c r="L46" s="199"/>
      <c r="M46" s="200"/>
      <c r="N46" s="200"/>
      <c r="O46" s="200"/>
      <c r="P46" s="201"/>
    </row>
    <row r="47" spans="1:16">
      <c r="L47" s="199"/>
      <c r="M47" s="200"/>
      <c r="N47" s="200"/>
      <c r="O47" s="200"/>
      <c r="P47" s="201"/>
    </row>
    <row r="48" spans="1:16">
      <c r="L48" s="199"/>
      <c r="M48" s="200"/>
      <c r="N48" s="200"/>
      <c r="O48" s="200"/>
      <c r="P48" s="201"/>
    </row>
    <row r="49" spans="12:16">
      <c r="L49" s="199"/>
      <c r="M49" s="200"/>
      <c r="N49" s="200"/>
      <c r="O49" s="200"/>
      <c r="P49" s="201"/>
    </row>
    <row r="50" spans="12:16" ht="26.25" customHeight="1">
      <c r="L50" s="202"/>
      <c r="M50" s="203"/>
      <c r="N50" s="203"/>
      <c r="O50" s="203"/>
      <c r="P50" s="204"/>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2018-02-20T08:31:05Z</cp:lastPrinted>
  <dcterms:created xsi:type="dcterms:W3CDTF">2017-12-18T06:32:02Z</dcterms:created>
  <dcterms:modified xsi:type="dcterms:W3CDTF">2018-02-20T08:31:06Z</dcterms:modified>
  <cp:category/>
</cp:coreProperties>
</file>