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>
    <definedName name="_xlnm.Print_Area" localSheetId="0">'Sheet1'!$A$1:$U$128</definedName>
  </definedNames>
  <calcPr fullCalcOnLoad="1"/>
</workbook>
</file>

<file path=xl/sharedStrings.xml><?xml version="1.0" encoding="utf-8"?>
<sst xmlns="http://schemas.openxmlformats.org/spreadsheetml/2006/main" count="203" uniqueCount="149">
  <si>
    <t>総数</t>
  </si>
  <si>
    <t>市町村､人口集中地区</t>
  </si>
  <si>
    <t>町</t>
  </si>
  <si>
    <t>村</t>
  </si>
  <si>
    <t>番</t>
  </si>
  <si>
    <t>号</t>
  </si>
  <si>
    <t>Shi,machi,mura and DIDs</t>
  </si>
  <si>
    <t>市部</t>
  </si>
  <si>
    <t>郡部</t>
  </si>
  <si>
    <t>３６  徳島県           DIDs</t>
  </si>
  <si>
    <t>郡部</t>
  </si>
  <si>
    <t>（％）</t>
  </si>
  <si>
    <t>市</t>
  </si>
  <si>
    <t>増減率</t>
  </si>
  <si>
    <t>増減数</t>
  </si>
  <si>
    <t>１世帯</t>
  </si>
  <si>
    <t>当たり</t>
  </si>
  <si>
    <t>人員</t>
  </si>
  <si>
    <t>世帯人員</t>
  </si>
  <si>
    <t>世帯数</t>
  </si>
  <si>
    <t>Rate</t>
  </si>
  <si>
    <t>Number</t>
  </si>
  <si>
    <t>household</t>
  </si>
  <si>
    <t>per</t>
  </si>
  <si>
    <t>Persons</t>
  </si>
  <si>
    <t>Household</t>
  </si>
  <si>
    <t>members</t>
  </si>
  <si>
    <t>Number of</t>
  </si>
  <si>
    <t>households</t>
  </si>
  <si>
    <t>Area</t>
  </si>
  <si>
    <t>Population</t>
  </si>
  <si>
    <t>(per km2)</t>
  </si>
  <si>
    <t>density</t>
  </si>
  <si>
    <t>人口密度</t>
  </si>
  <si>
    <t>（１ｋｍ2当たり）</t>
  </si>
  <si>
    <t>面積</t>
  </si>
  <si>
    <t>（km2)</t>
  </si>
  <si>
    <t>(readjusted)</t>
  </si>
  <si>
    <t>Both sexes</t>
  </si>
  <si>
    <t>Male</t>
  </si>
  <si>
    <t>Female</t>
  </si>
  <si>
    <t>の数）（ａ）</t>
  </si>
  <si>
    <t>する男子</t>
  </si>
  <si>
    <t>100人に対</t>
  </si>
  <si>
    <t>性比(女子</t>
  </si>
  <si>
    <t>女</t>
  </si>
  <si>
    <t>男</t>
  </si>
  <si>
    <t>人口</t>
  </si>
  <si>
    <t>人口集中地区        DIDs</t>
  </si>
  <si>
    <t>-</t>
  </si>
  <si>
    <t>-</t>
  </si>
  <si>
    <t xml:space="preserve">      ２０３  小松島市   Ｋｏｍａｔｓｕｓｈｉｍａ－ｓｈｉ</t>
  </si>
  <si>
    <t xml:space="preserve">      ２０２  鳴門市      Ｎａｒｕｔｏ－ｓｈｉ</t>
  </si>
  <si>
    <t xml:space="preserve">      ２０１  徳島市     Ｔｏｋｕｓｈｉｍａ－ｓｈｉ</t>
  </si>
  <si>
    <t xml:space="preserve">      郡部                Ａｌｌ ｇｕｎ</t>
  </si>
  <si>
    <t xml:space="preserve">      市部                Ａｌｌ ｓｈｉ</t>
  </si>
  <si>
    <t>３６  徳島県             Ｔｏｋｕｓｈｉｍａ－ｋｅｎ</t>
  </si>
  <si>
    <t xml:space="preserve">      ２０４  阿南市      Ａｎａｎ－ｓｈｉ</t>
  </si>
  <si>
    <t xml:space="preserve">      ３００  勝浦郡      Ｋａｔｓｕｕｒａ－ｇｕｎ</t>
  </si>
  <si>
    <t xml:space="preserve">      ３０１  勝浦町      Ｋａｔｓｕｕｒａ－ｃｈｏ</t>
  </si>
  <si>
    <t xml:space="preserve">      ３０２  上勝町      Ｋａｍｉｋａｔｓｕ－ｃｈｏ</t>
  </si>
  <si>
    <t xml:space="preserve">      ３２０  名東郡      Ｍｙｏｄｏ－ｇｕｎ</t>
  </si>
  <si>
    <t xml:space="preserve">      ３２１  佐那河内村   Ｓａｎａｇｏｕｃｈｉ－ｓｏｎ</t>
  </si>
  <si>
    <t xml:space="preserve">      ３４０  名西郡       Ｍｙｏｚａｉ－ｇｕｎ</t>
  </si>
  <si>
    <t xml:space="preserve">      ３４１  石井町        Ｉｓｈｉｉ－ｃｈｏ</t>
  </si>
  <si>
    <t xml:space="preserve">      ３４２  神山町       Ｋａｍｉｙａｍａ－ｃｈｏ</t>
  </si>
  <si>
    <t xml:space="preserve">      ３６０  那賀郡       Ｎａｋａ－ｇｕｎ</t>
  </si>
  <si>
    <t xml:space="preserve">      ３６１  那賀川町    Ｎａｋａｇａｗａ－ｃｈｏ</t>
  </si>
  <si>
    <t xml:space="preserve">      ３６２  羽ノ浦町     Ｈａｎｏｕｒａ－ｃｈｏ</t>
  </si>
  <si>
    <t xml:space="preserve">      ３６３  鷲敷町       Ｗａｊｉｋｉ－ｃｈｏ</t>
  </si>
  <si>
    <t xml:space="preserve">      ３６４  相生町       Ａｉｏｉ－ｃｈｏ</t>
  </si>
  <si>
    <t xml:space="preserve">      ３６５  上那賀町    Ｋａｍｉｎａｋａ－ｃｈｏ</t>
  </si>
  <si>
    <t xml:space="preserve">      ３６６  木沢村       Kisawa-son</t>
  </si>
  <si>
    <t xml:space="preserve">      ３６７  木頭村       Kito-son      </t>
  </si>
  <si>
    <t xml:space="preserve">      ３８０  海部郡       Kaifu-gun</t>
  </si>
  <si>
    <t xml:space="preserve">      ３８１  由岐町       Yuki-cho</t>
  </si>
  <si>
    <t xml:space="preserve">      ３８２  日和佐町    Hiwasa-cho</t>
  </si>
  <si>
    <t xml:space="preserve">      ３８３  牟岐町       Mugi-cho</t>
  </si>
  <si>
    <t xml:space="preserve">      ３８４  海南町       Kainan-cho</t>
  </si>
  <si>
    <t xml:space="preserve">      ３８５  海部町       Kaifu-cho</t>
  </si>
  <si>
    <t xml:space="preserve">      ３８６  宍喰町       Shishikui-cho</t>
  </si>
  <si>
    <t xml:space="preserve">      ４００  板野郡       Itano-gun</t>
  </si>
  <si>
    <t xml:space="preserve">      ４０１  松茂町       Matsushige-cho</t>
  </si>
  <si>
    <t xml:space="preserve">      ４０２  北島町       Kitajima-cho</t>
  </si>
  <si>
    <t xml:space="preserve">      ４０３  藍住町       Aizumi-cho</t>
  </si>
  <si>
    <t xml:space="preserve">      ４０４  板野町       Itano-cho</t>
  </si>
  <si>
    <t xml:space="preserve">      ４０５  上板町       Kamiita-cho</t>
  </si>
  <si>
    <t xml:space="preserve">      ４０６  吉野町      Yoshino-cho</t>
  </si>
  <si>
    <t xml:space="preserve">      ４０７  土成町       Donari-cho</t>
  </si>
  <si>
    <t xml:space="preserve">      ４２０  阿波郡       Awa-gun</t>
  </si>
  <si>
    <t xml:space="preserve">      ４２１  市場町       Ichiba-cho</t>
  </si>
  <si>
    <t xml:space="preserve">      ４２２  阿波町       Awa-cho</t>
  </si>
  <si>
    <t xml:space="preserve">      ４４０  麻植郡       Oe-gun</t>
  </si>
  <si>
    <t xml:space="preserve">      ４４１  鴨島町       Kamojima-cho</t>
  </si>
  <si>
    <t xml:space="preserve">      ４４２  川島町       Kawashima-cho</t>
  </si>
  <si>
    <t xml:space="preserve">      ４４３  山川町       Yamakawa-cho</t>
  </si>
  <si>
    <t xml:space="preserve">      ４４４  美郷村       Misato-son</t>
  </si>
  <si>
    <t xml:space="preserve">      ４６０  美馬郡       Mima-gun</t>
  </si>
  <si>
    <t xml:space="preserve">      ４６１  脇町          Waki-cho</t>
  </si>
  <si>
    <t xml:space="preserve">      ４６２  美馬町       Mima-cho</t>
  </si>
  <si>
    <t xml:space="preserve">      ４６３  半田町       Handa-cho</t>
  </si>
  <si>
    <t xml:space="preserve">      ４６４  貞光町       Sadamitsu-cho</t>
  </si>
  <si>
    <t xml:space="preserve">      ４６５  一宇村       Ichiu-son</t>
  </si>
  <si>
    <t xml:space="preserve">      ４６６  穴吹町       Anabuki-cho</t>
  </si>
  <si>
    <t xml:space="preserve">      ４６７  木屋平村    Koyadaira-son</t>
  </si>
  <si>
    <t xml:space="preserve">      ４８０  三好郡       Miyoshi-gun</t>
  </si>
  <si>
    <t xml:space="preserve">      ４８１  三野町       Mino-cho</t>
  </si>
  <si>
    <t xml:space="preserve">      ４８２  三好町       Miyoshi-cho</t>
  </si>
  <si>
    <t xml:space="preserve">      ４８３  池田町       Ikeda-cho</t>
  </si>
  <si>
    <t xml:space="preserve">      ４８４  山城町       Yamashiro-cho</t>
  </si>
  <si>
    <t xml:space="preserve">      ４８５  井川町       Ikawa-cho</t>
  </si>
  <si>
    <t xml:space="preserve">      ４８６  三加茂町    Mikamo-cho</t>
  </si>
  <si>
    <t xml:space="preserve">      ４８７  東祖谷山村   Higashiiyayama-son</t>
  </si>
  <si>
    <t xml:space="preserve">      ４８８  西祖谷山村   Nishiiyayama-son</t>
  </si>
  <si>
    <t xml:space="preserve">      市部              DIDs of all shi</t>
  </si>
  <si>
    <t xml:space="preserve">      郡部              DIDs of all gun</t>
  </si>
  <si>
    <t xml:space="preserve">       ２０１  徳島市         DIDs</t>
  </si>
  <si>
    <t xml:space="preserve">       ２０２  鳴門市         DIDs</t>
  </si>
  <si>
    <t xml:space="preserve">       ２０３  小松島市      DIDs</t>
  </si>
  <si>
    <t xml:space="preserve">       ４０２  北島町         DIDs</t>
  </si>
  <si>
    <t xml:space="preserve">       ４４１  鴨島町         DIDs</t>
  </si>
  <si>
    <t xml:space="preserve">       ４８３  池田町         DIDs</t>
  </si>
  <si>
    <t>（組替）</t>
  </si>
  <si>
    <t>　　　　　　　　　（％）</t>
  </si>
  <si>
    <t>　　　　　　　　Percent to the whole</t>
  </si>
  <si>
    <t>　　　　　　　　　area of prefecture</t>
  </si>
  <si>
    <t>　　　　　　　　　　　　　　　　　　　　　　　　　　　　　　　　　　　　一般世帯   Ｐｒｉｖａｔｅ ｈｏｕｓｅｈｏｌｄｓ</t>
  </si>
  <si>
    <t>増減   （△は減少）</t>
  </si>
  <si>
    <t>帯数の増減（△は減少）</t>
  </si>
  <si>
    <t>昭和６０年</t>
  </si>
  <si>
    <t>昭和５５年</t>
  </si>
  <si>
    <t>昭和５５年～６０年の</t>
  </si>
  <si>
    <t>Population change,1980</t>
  </si>
  <si>
    <t>to 1985 (△decrease)</t>
  </si>
  <si>
    <t>（昭和６０年）</t>
  </si>
  <si>
    <t>県全体に占める割合</t>
  </si>
  <si>
    <t>人口総数    Ｔｏｔａｌ ｐｏｐｕｌａｔｉｏｎ</t>
  </si>
  <si>
    <t>昭和５５年</t>
  </si>
  <si>
    <t>1980 readjusted</t>
  </si>
  <si>
    <t>昭和５５年～６０年の世</t>
  </si>
  <si>
    <t>Households change,1980</t>
  </si>
  <si>
    <t>昭和６０年    １９８５</t>
  </si>
  <si>
    <t/>
  </si>
  <si>
    <t>（注） 人口総数欄及び一般世帯欄の｢昭和５５年（組替）」は、昭和６０年10月1日現在の市区町村の境域に基づいて組み替えた昭和５５年の人口及び一般世帯を示す｡</t>
  </si>
  <si>
    <t>(a) Sex ratio (Males per 100 females)</t>
  </si>
  <si>
    <t>"Population,1980 (readjusted)"and"Private Households,1980 (readjusted)"refer to those of shi,ku,machi and mura</t>
  </si>
  <si>
    <t>readjusted according to the boundaries as of Oct.1,1985.</t>
  </si>
  <si>
    <t xml:space="preserve">Table １８．  Ｐｏｐｕｌａｔｉｏｎ ｂｙ Ｓｅｘ， Ａｒｅａ， Ｐｏｐｕｌａｔｉｏｎ Ｄｅｎｓｉｔｙ， Ｐｒｉｖａｔｅ Ｈｏｕｓｅｈｏｌｄｓ ａｎｄ Ｈｏｕｓｅｈｏｌｄ Ｍｅｍｂｅｒｓ－Ｓｈｉ，Ｍａｃｈｉ，Ｍｕｒａ ａｎｄ ＤＩＤｓ ： １９８０ ａｎｄ １９８５  </t>
  </si>
  <si>
    <t>第１８表  男女別人口、面積、人口密度、一般世帯数及び一般世帯人員＿市町村､人口集中地区（昭和60・55年）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</si>
</sst>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#,##0.0_);[Red]\(#,##0.0\)"/>
    <numFmt numFmtId="181" formatCode="#,##0.0;&quot;△ &quot;#,##0.0"/>
    <numFmt numFmtId="182" formatCode="#,##0.00;&quot;△ &quot;#,##0.00"/>
    <numFmt numFmtId="183" formatCode="0.0;&quot;△ &quot;0.0"/>
    <numFmt numFmtId="184" formatCode="0;&quot;△ &quot;0"/>
    <numFmt numFmtId="185" formatCode="[&lt;=999]000;000\-00"/>
    <numFmt numFmtId="186" formatCode="0.00;&quot;△ &quot;0.00"/>
    <numFmt numFmtId="187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u val="single"/>
      <sz val="11"/>
      <color indexed="30"/>
      <name val="ＭＳ Ｐ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u val="single"/>
      <sz val="11"/>
      <color indexed="25"/>
      <name val="ＭＳ Ｐ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u val="single"/>
      <sz val="11"/>
      <color theme="10"/>
      <name val="ＭＳ Ｐ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u val="single"/>
      <sz val="11"/>
      <color theme="11"/>
      <name val="ＭＳ Ｐ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right"/>
    </xf>
    <xf numFmtId="177" fontId="0" fillId="0" borderId="15" xfId="0" applyNumberFormat="1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 horizontal="center"/>
    </xf>
    <xf numFmtId="182" fontId="0" fillId="0" borderId="0" xfId="0" applyNumberFormat="1" applyAlignment="1">
      <alignment horizontal="right"/>
    </xf>
    <xf numFmtId="177" fontId="0" fillId="0" borderId="18" xfId="0" applyNumberFormat="1" applyBorder="1" applyAlignment="1">
      <alignment/>
    </xf>
    <xf numFmtId="177" fontId="0" fillId="0" borderId="12" xfId="0" applyNumberFormat="1" applyBorder="1" applyAlignment="1">
      <alignment/>
    </xf>
    <xf numFmtId="179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177" fontId="0" fillId="0" borderId="15" xfId="0" applyNumberFormat="1" applyBorder="1" applyAlignment="1">
      <alignment/>
    </xf>
    <xf numFmtId="183" fontId="0" fillId="0" borderId="0" xfId="0" applyNumberFormat="1" applyBorder="1" applyAlignment="1">
      <alignment horizontal="right" vertical="top"/>
    </xf>
    <xf numFmtId="183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13" xfId="0" applyNumberFormat="1" applyBorder="1" applyAlignment="1">
      <alignment/>
    </xf>
    <xf numFmtId="177" fontId="0" fillId="0" borderId="17" xfId="0" applyNumberFormat="1" applyBorder="1" applyAlignment="1">
      <alignment/>
    </xf>
    <xf numFmtId="181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 horizontal="right" vertical="top"/>
    </xf>
    <xf numFmtId="182" fontId="0" fillId="0" borderId="0" xfId="0" applyNumberFormat="1" applyBorder="1" applyAlignment="1">
      <alignment horizontal="right" vertical="top"/>
    </xf>
    <xf numFmtId="177" fontId="0" fillId="0" borderId="19" xfId="0" applyNumberFormat="1" applyBorder="1" applyAlignment="1">
      <alignment/>
    </xf>
    <xf numFmtId="0" fontId="0" fillId="0" borderId="18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7" fontId="0" fillId="0" borderId="20" xfId="0" applyNumberFormat="1" applyBorder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 horizontal="right"/>
    </xf>
    <xf numFmtId="183" fontId="0" fillId="0" borderId="0" xfId="0" applyNumberFormat="1" applyBorder="1" applyAlignment="1" quotePrefix="1">
      <alignment horizontal="right"/>
    </xf>
    <xf numFmtId="182" fontId="2" fillId="0" borderId="0" xfId="0" applyNumberFormat="1" applyFont="1" applyBorder="1" applyAlignment="1">
      <alignment/>
    </xf>
    <xf numFmtId="177" fontId="0" fillId="0" borderId="16" xfId="0" applyNumberFormat="1" applyBorder="1" applyAlignment="1">
      <alignment horizontal="center"/>
    </xf>
    <xf numFmtId="177" fontId="0" fillId="0" borderId="0" xfId="0" applyNumberFormat="1" applyAlignment="1">
      <alignment horizontal="right"/>
    </xf>
    <xf numFmtId="187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21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6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38.625" style="1" customWidth="1"/>
    <col min="2" max="8" width="10.625" style="1" customWidth="1"/>
    <col min="9" max="9" width="10.75390625" style="1" customWidth="1"/>
    <col min="10" max="10" width="13.625" style="1" customWidth="1"/>
    <col min="11" max="12" width="10.625" style="1" customWidth="1"/>
    <col min="13" max="13" width="10.875" style="1" customWidth="1"/>
    <col min="14" max="18" width="10.625" style="1" customWidth="1"/>
    <col min="19" max="20" width="11.625" style="1" customWidth="1"/>
    <col min="21" max="21" width="8.625" style="1" customWidth="1"/>
    <col min="22" max="22" width="10.625" style="1" customWidth="1"/>
    <col min="23" max="26" width="8.625" style="1" customWidth="1"/>
    <col min="27" max="27" width="9.00390625" style="1" customWidth="1"/>
    <col min="28" max="30" width="7.625" style="1" customWidth="1"/>
    <col min="31" max="49" width="9.00390625" style="1" customWidth="1"/>
  </cols>
  <sheetData>
    <row r="1" spans="1:21" ht="13.5">
      <c r="A1" s="13"/>
      <c r="B1" s="13"/>
      <c r="C1" s="63" t="s">
        <v>148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13"/>
    </row>
    <row r="2" spans="1:1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21" ht="13.5">
      <c r="A3" s="13"/>
      <c r="B3" s="13"/>
      <c r="C3" s="13"/>
      <c r="D3" s="13"/>
      <c r="E3" s="63" t="s">
        <v>147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13"/>
    </row>
    <row r="4" spans="1:10" ht="13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49" ht="13.5">
      <c r="A5" s="17"/>
      <c r="B5" s="64" t="s">
        <v>136</v>
      </c>
      <c r="C5" s="65"/>
      <c r="D5" s="65"/>
      <c r="E5" s="65"/>
      <c r="F5" s="65"/>
      <c r="G5" s="65"/>
      <c r="H5" s="66"/>
      <c r="I5" s="7"/>
      <c r="J5" s="17"/>
      <c r="K5" s="72" t="s">
        <v>135</v>
      </c>
      <c r="L5" s="73"/>
      <c r="M5" s="64" t="s">
        <v>126</v>
      </c>
      <c r="N5" s="65"/>
      <c r="O5" s="65"/>
      <c r="P5" s="65"/>
      <c r="Q5" s="65"/>
      <c r="R5" s="65"/>
      <c r="S5" s="65"/>
      <c r="T5" s="66"/>
      <c r="U5" s="20"/>
      <c r="AS5"/>
      <c r="AT5"/>
      <c r="AU5"/>
      <c r="AV5"/>
      <c r="AW5"/>
    </row>
    <row r="6" spans="1:49" ht="13.5">
      <c r="A6" s="3" t="s">
        <v>1</v>
      </c>
      <c r="B6" s="14"/>
      <c r="C6" s="24"/>
      <c r="D6" s="24"/>
      <c r="E6" s="24"/>
      <c r="F6" s="51"/>
      <c r="G6" s="47"/>
      <c r="H6" s="48"/>
      <c r="I6" s="30"/>
      <c r="J6" s="24" t="s">
        <v>33</v>
      </c>
      <c r="K6" s="59" t="s">
        <v>123</v>
      </c>
      <c r="L6" s="60"/>
      <c r="M6" s="3"/>
      <c r="N6" s="3"/>
      <c r="O6" s="3"/>
      <c r="P6" s="20"/>
      <c r="Q6" s="56" t="s">
        <v>137</v>
      </c>
      <c r="R6" s="49"/>
      <c r="S6" s="47"/>
      <c r="T6" s="48"/>
      <c r="U6" s="10" t="s">
        <v>12</v>
      </c>
      <c r="AS6"/>
      <c r="AT6"/>
      <c r="AU6"/>
      <c r="AV6"/>
      <c r="AW6"/>
    </row>
    <row r="7" spans="1:49" ht="13.5">
      <c r="A7" s="3"/>
      <c r="B7" s="10"/>
      <c r="C7" s="6"/>
      <c r="D7" s="6"/>
      <c r="E7" s="6"/>
      <c r="F7" s="9"/>
      <c r="G7" s="59" t="s">
        <v>131</v>
      </c>
      <c r="H7" s="60"/>
      <c r="I7" s="30" t="s">
        <v>35</v>
      </c>
      <c r="J7" s="6" t="s">
        <v>34</v>
      </c>
      <c r="K7" s="61" t="s">
        <v>134</v>
      </c>
      <c r="L7" s="62"/>
      <c r="M7" s="61" t="s">
        <v>141</v>
      </c>
      <c r="N7" s="68"/>
      <c r="O7" s="68"/>
      <c r="P7" s="10"/>
      <c r="Q7" s="6" t="s">
        <v>122</v>
      </c>
      <c r="R7" s="33"/>
      <c r="S7" s="59" t="s">
        <v>139</v>
      </c>
      <c r="T7" s="60"/>
      <c r="U7" s="21"/>
      <c r="AS7"/>
      <c r="AT7"/>
      <c r="AU7"/>
      <c r="AV7"/>
      <c r="AW7"/>
    </row>
    <row r="8" spans="1:49" ht="13.5">
      <c r="A8" s="3"/>
      <c r="B8" s="59" t="s">
        <v>129</v>
      </c>
      <c r="C8" s="67"/>
      <c r="D8" s="67"/>
      <c r="E8" s="60"/>
      <c r="F8" s="10" t="s">
        <v>130</v>
      </c>
      <c r="G8" s="61" t="s">
        <v>127</v>
      </c>
      <c r="H8" s="62"/>
      <c r="I8" s="9" t="s">
        <v>36</v>
      </c>
      <c r="J8" s="9"/>
      <c r="K8" s="61" t="s">
        <v>124</v>
      </c>
      <c r="L8" s="62"/>
      <c r="M8" s="34"/>
      <c r="N8" s="16"/>
      <c r="O8" s="16"/>
      <c r="P8" s="11"/>
      <c r="Q8" s="26" t="s">
        <v>138</v>
      </c>
      <c r="R8" s="35"/>
      <c r="S8" s="61" t="s">
        <v>128</v>
      </c>
      <c r="T8" s="62"/>
      <c r="U8" s="10" t="s">
        <v>2</v>
      </c>
      <c r="AS8"/>
      <c r="AT8"/>
      <c r="AU8"/>
      <c r="AV8"/>
      <c r="AW8"/>
    </row>
    <row r="9" spans="1:49" ht="13.5">
      <c r="A9" s="3"/>
      <c r="B9" s="10"/>
      <c r="C9" s="6"/>
      <c r="D9" s="6"/>
      <c r="E9" s="6"/>
      <c r="F9" s="10"/>
      <c r="G9" s="61" t="s">
        <v>132</v>
      </c>
      <c r="H9" s="62"/>
      <c r="I9" s="9"/>
      <c r="J9" s="9" t="s">
        <v>129</v>
      </c>
      <c r="K9" s="61" t="s">
        <v>125</v>
      </c>
      <c r="L9" s="62"/>
      <c r="M9" s="7"/>
      <c r="N9" s="32"/>
      <c r="O9" s="32"/>
      <c r="P9" s="21"/>
      <c r="Q9" s="7"/>
      <c r="R9" s="7"/>
      <c r="S9" s="61" t="s">
        <v>140</v>
      </c>
      <c r="T9" s="62"/>
      <c r="U9" s="21"/>
      <c r="AS9"/>
      <c r="AT9"/>
      <c r="AU9"/>
      <c r="AV9"/>
      <c r="AW9"/>
    </row>
    <row r="10" spans="1:49" ht="13.5">
      <c r="A10" s="3"/>
      <c r="B10" s="69">
        <v>1985</v>
      </c>
      <c r="C10" s="71"/>
      <c r="D10" s="71"/>
      <c r="E10" s="70"/>
      <c r="F10" s="29" t="s">
        <v>122</v>
      </c>
      <c r="G10" s="61" t="s">
        <v>133</v>
      </c>
      <c r="H10" s="62"/>
      <c r="I10" s="9" t="s">
        <v>129</v>
      </c>
      <c r="J10" s="9"/>
      <c r="K10" s="69">
        <v>1985</v>
      </c>
      <c r="L10" s="70"/>
      <c r="M10" s="33" t="s">
        <v>19</v>
      </c>
      <c r="N10" s="9" t="s">
        <v>18</v>
      </c>
      <c r="O10" s="9" t="s">
        <v>15</v>
      </c>
      <c r="P10" s="10" t="s">
        <v>19</v>
      </c>
      <c r="Q10" s="9" t="s">
        <v>18</v>
      </c>
      <c r="R10" s="9" t="s">
        <v>15</v>
      </c>
      <c r="S10" s="61" t="s">
        <v>133</v>
      </c>
      <c r="T10" s="62"/>
      <c r="U10" s="10" t="s">
        <v>3</v>
      </c>
      <c r="AS10"/>
      <c r="AT10"/>
      <c r="AU10"/>
      <c r="AV10"/>
      <c r="AW10"/>
    </row>
    <row r="11" spans="1:49" ht="13.5">
      <c r="A11" s="46"/>
      <c r="B11" s="10"/>
      <c r="C11" s="16"/>
      <c r="D11" s="16"/>
      <c r="E11" s="6"/>
      <c r="F11" s="9"/>
      <c r="G11" s="34"/>
      <c r="H11" s="35"/>
      <c r="I11" s="9"/>
      <c r="J11" s="9"/>
      <c r="K11" s="32"/>
      <c r="L11" s="32"/>
      <c r="M11" s="46"/>
      <c r="N11" s="8"/>
      <c r="O11" s="9" t="s">
        <v>16</v>
      </c>
      <c r="P11" s="21"/>
      <c r="Q11" s="8"/>
      <c r="R11" s="9" t="s">
        <v>16</v>
      </c>
      <c r="S11" s="34"/>
      <c r="T11" s="35"/>
      <c r="U11" s="21"/>
      <c r="AS11"/>
      <c r="AT11"/>
      <c r="AU11"/>
      <c r="AV11"/>
      <c r="AW11"/>
    </row>
    <row r="12" spans="1:49" ht="13.5">
      <c r="A12" s="46" t="s">
        <v>6</v>
      </c>
      <c r="B12" s="32" t="s">
        <v>0</v>
      </c>
      <c r="C12" s="32" t="s">
        <v>46</v>
      </c>
      <c r="D12" s="32" t="s">
        <v>45</v>
      </c>
      <c r="E12" s="52" t="s">
        <v>44</v>
      </c>
      <c r="F12" s="10"/>
      <c r="G12" s="10" t="s">
        <v>14</v>
      </c>
      <c r="H12" s="32" t="s">
        <v>13</v>
      </c>
      <c r="I12" s="9"/>
      <c r="J12" s="9" t="s">
        <v>30</v>
      </c>
      <c r="K12" s="9" t="s">
        <v>47</v>
      </c>
      <c r="L12" s="9" t="s">
        <v>35</v>
      </c>
      <c r="M12" s="33"/>
      <c r="N12" s="8"/>
      <c r="O12" s="9" t="s">
        <v>17</v>
      </c>
      <c r="P12" s="10"/>
      <c r="Q12" s="8"/>
      <c r="R12" s="9" t="s">
        <v>17</v>
      </c>
      <c r="S12" s="32" t="s">
        <v>14</v>
      </c>
      <c r="T12" s="9" t="s">
        <v>13</v>
      </c>
      <c r="U12" s="10" t="s">
        <v>4</v>
      </c>
      <c r="AS12"/>
      <c r="AT12"/>
      <c r="AU12"/>
      <c r="AV12"/>
      <c r="AW12"/>
    </row>
    <row r="13" spans="1:49" ht="13.5">
      <c r="A13" s="46"/>
      <c r="B13" s="10"/>
      <c r="C13" s="9"/>
      <c r="D13" s="31"/>
      <c r="E13" s="6" t="s">
        <v>43</v>
      </c>
      <c r="F13" s="29">
        <v>1980</v>
      </c>
      <c r="G13" s="21"/>
      <c r="H13" s="9" t="s">
        <v>11</v>
      </c>
      <c r="I13" s="9" t="s">
        <v>29</v>
      </c>
      <c r="J13" s="9" t="s">
        <v>32</v>
      </c>
      <c r="K13" s="9"/>
      <c r="L13" s="9"/>
      <c r="M13" s="46"/>
      <c r="N13" s="8"/>
      <c r="O13" s="9" t="s">
        <v>24</v>
      </c>
      <c r="P13" s="21"/>
      <c r="Q13" s="8"/>
      <c r="R13" s="9" t="s">
        <v>24</v>
      </c>
      <c r="S13" s="8"/>
      <c r="T13" s="9" t="s">
        <v>11</v>
      </c>
      <c r="U13" s="21"/>
      <c r="AS13"/>
      <c r="AT13"/>
      <c r="AU13"/>
      <c r="AV13"/>
      <c r="AW13"/>
    </row>
    <row r="14" spans="1:26" ht="13.5">
      <c r="A14" s="46"/>
      <c r="B14" s="10"/>
      <c r="C14" s="10"/>
      <c r="D14" s="9"/>
      <c r="E14" s="33" t="s">
        <v>42</v>
      </c>
      <c r="F14" s="33"/>
      <c r="G14" s="3"/>
      <c r="H14" s="8"/>
      <c r="I14" s="31">
        <v>1985</v>
      </c>
      <c r="J14" s="6" t="s">
        <v>31</v>
      </c>
      <c r="K14" s="10"/>
      <c r="L14" s="9"/>
      <c r="M14" s="9" t="s">
        <v>27</v>
      </c>
      <c r="N14" s="9" t="s">
        <v>25</v>
      </c>
      <c r="O14" s="9" t="s">
        <v>23</v>
      </c>
      <c r="P14" s="10" t="s">
        <v>27</v>
      </c>
      <c r="Q14" s="9" t="s">
        <v>25</v>
      </c>
      <c r="R14" s="9" t="s">
        <v>23</v>
      </c>
      <c r="S14" s="8"/>
      <c r="T14" s="8"/>
      <c r="U14" s="10" t="s">
        <v>5</v>
      </c>
      <c r="V14" s="3"/>
      <c r="W14" s="3"/>
      <c r="X14" s="3"/>
      <c r="Y14" s="3"/>
      <c r="Z14" s="3"/>
    </row>
    <row r="15" spans="1:21" ht="13.5">
      <c r="A15" s="35"/>
      <c r="B15" s="11" t="s">
        <v>38</v>
      </c>
      <c r="C15" s="11" t="s">
        <v>39</v>
      </c>
      <c r="D15" s="12" t="s">
        <v>40</v>
      </c>
      <c r="E15" s="18" t="s">
        <v>41</v>
      </c>
      <c r="F15" s="18" t="s">
        <v>37</v>
      </c>
      <c r="G15" s="11" t="s">
        <v>21</v>
      </c>
      <c r="H15" s="12" t="s">
        <v>20</v>
      </c>
      <c r="I15" s="12"/>
      <c r="J15" s="25">
        <v>1985</v>
      </c>
      <c r="K15" s="11" t="s">
        <v>30</v>
      </c>
      <c r="L15" s="12" t="s">
        <v>29</v>
      </c>
      <c r="M15" s="12" t="s">
        <v>28</v>
      </c>
      <c r="N15" s="12" t="s">
        <v>26</v>
      </c>
      <c r="O15" s="12" t="s">
        <v>22</v>
      </c>
      <c r="P15" s="11" t="s">
        <v>28</v>
      </c>
      <c r="Q15" s="12" t="s">
        <v>26</v>
      </c>
      <c r="R15" s="12" t="s">
        <v>22</v>
      </c>
      <c r="S15" s="12" t="s">
        <v>21</v>
      </c>
      <c r="T15" s="12" t="s">
        <v>20</v>
      </c>
      <c r="U15" s="34"/>
    </row>
    <row r="16" spans="1:21" ht="13.5">
      <c r="A16" s="46" t="s">
        <v>56</v>
      </c>
      <c r="B16" s="53">
        <v>834889</v>
      </c>
      <c r="C16" s="5">
        <v>399689</v>
      </c>
      <c r="D16" s="5">
        <v>435200</v>
      </c>
      <c r="E16" s="37">
        <f>C16/D16*100</f>
        <v>91.84030330882354</v>
      </c>
      <c r="F16" s="1">
        <v>825261</v>
      </c>
      <c r="G16" s="5">
        <f>B16-F16</f>
        <v>9628</v>
      </c>
      <c r="H16" s="37">
        <f>G16/F16*100</f>
        <v>1.1666612138462862</v>
      </c>
      <c r="I16" s="15">
        <v>4145.22</v>
      </c>
      <c r="J16" s="36">
        <f>B16/I16</f>
        <v>201.41005784976429</v>
      </c>
      <c r="K16" s="15">
        <f>B16/$B$16*100</f>
        <v>100</v>
      </c>
      <c r="L16" s="15">
        <f>I16/$I$16*100</f>
        <v>100</v>
      </c>
      <c r="M16" s="2">
        <v>247845</v>
      </c>
      <c r="N16" s="2">
        <v>816045</v>
      </c>
      <c r="O16" s="41">
        <v>3.29</v>
      </c>
      <c r="P16" s="1">
        <v>239171</v>
      </c>
      <c r="Q16" s="1">
        <v>806997</v>
      </c>
      <c r="R16" s="58">
        <v>3.374142350034076</v>
      </c>
      <c r="S16" s="2">
        <f>M16-P16</f>
        <v>8674</v>
      </c>
      <c r="T16" s="43">
        <f>S16/P16*100</f>
        <v>3.626693871748665</v>
      </c>
      <c r="U16" s="50">
        <v>36</v>
      </c>
    </row>
    <row r="17" spans="1:21" ht="13.5">
      <c r="A17" s="46"/>
      <c r="B17" s="5"/>
      <c r="C17" s="5"/>
      <c r="D17" s="5"/>
      <c r="E17" s="37"/>
      <c r="G17" s="5"/>
      <c r="H17" s="37"/>
      <c r="I17" s="15"/>
      <c r="J17" s="36"/>
      <c r="K17" s="15"/>
      <c r="L17" s="15"/>
      <c r="M17" s="2"/>
      <c r="N17" s="2"/>
      <c r="O17" s="41"/>
      <c r="R17" s="58"/>
      <c r="S17" s="2"/>
      <c r="T17" s="43"/>
      <c r="U17" s="10"/>
    </row>
    <row r="18" spans="1:21" ht="13.5">
      <c r="A18" s="46" t="s">
        <v>55</v>
      </c>
      <c r="B18" s="5">
        <v>426960</v>
      </c>
      <c r="C18" s="5">
        <v>203994</v>
      </c>
      <c r="D18" s="5">
        <v>222966</v>
      </c>
      <c r="E18" s="37">
        <f>C18/D18*100</f>
        <v>91.49107935739082</v>
      </c>
      <c r="F18" s="1">
        <v>417655</v>
      </c>
      <c r="G18" s="5">
        <f>B18-F18</f>
        <v>9305</v>
      </c>
      <c r="H18" s="37">
        <f>G18/F18*100</f>
        <v>2.227915384707474</v>
      </c>
      <c r="I18" s="15">
        <v>620.66</v>
      </c>
      <c r="J18" s="36">
        <f>B18/I18</f>
        <v>687.9128669480875</v>
      </c>
      <c r="K18" s="15">
        <f>B18/$B$16*100</f>
        <v>51.1397323476534</v>
      </c>
      <c r="L18" s="15">
        <f>I18/$I$16*100</f>
        <v>14.97290855491385</v>
      </c>
      <c r="M18" s="2">
        <v>132009</v>
      </c>
      <c r="N18" s="2">
        <v>415850</v>
      </c>
      <c r="O18" s="41">
        <v>3.15</v>
      </c>
      <c r="P18" s="1">
        <v>125973</v>
      </c>
      <c r="Q18" s="1">
        <v>407009</v>
      </c>
      <c r="R18" s="58">
        <v>3.2309224992657155</v>
      </c>
      <c r="S18" s="2">
        <f>M18-P18</f>
        <v>6036</v>
      </c>
      <c r="T18" s="43">
        <f>S18/P18*100</f>
        <v>4.791502941106428</v>
      </c>
      <c r="U18" s="10" t="s">
        <v>7</v>
      </c>
    </row>
    <row r="19" spans="1:21" ht="13.5">
      <c r="A19" s="46"/>
      <c r="B19" s="5"/>
      <c r="C19" s="5"/>
      <c r="D19" s="5"/>
      <c r="E19" s="37"/>
      <c r="G19" s="5"/>
      <c r="H19" s="37"/>
      <c r="I19" s="15"/>
      <c r="J19" s="36"/>
      <c r="K19" s="15"/>
      <c r="L19" s="15"/>
      <c r="M19" s="2"/>
      <c r="N19" s="2"/>
      <c r="O19" s="41"/>
      <c r="R19" s="58"/>
      <c r="S19" s="2"/>
      <c r="T19" s="43"/>
      <c r="U19" s="10"/>
    </row>
    <row r="20" spans="1:21" ht="13.5">
      <c r="A20" s="46" t="s">
        <v>54</v>
      </c>
      <c r="B20" s="5">
        <v>407929</v>
      </c>
      <c r="C20" s="5">
        <v>195695</v>
      </c>
      <c r="D20" s="5">
        <v>212234</v>
      </c>
      <c r="E20" s="37">
        <f>C20/D20*100</f>
        <v>92.20718640745592</v>
      </c>
      <c r="F20" s="1">
        <v>407606</v>
      </c>
      <c r="G20" s="5">
        <f>B20-F20</f>
        <v>323</v>
      </c>
      <c r="H20" s="37">
        <f>G20/F20*100</f>
        <v>0.07924319072830135</v>
      </c>
      <c r="I20" s="15">
        <v>3524.56</v>
      </c>
      <c r="J20" s="36">
        <f>B20/I20</f>
        <v>115.73898585922782</v>
      </c>
      <c r="K20" s="15">
        <f>B20/$B$16*100</f>
        <v>48.8602676523466</v>
      </c>
      <c r="L20" s="15">
        <f>I20/$I$16*100</f>
        <v>85.02709144508614</v>
      </c>
      <c r="M20" s="2">
        <v>115836</v>
      </c>
      <c r="N20" s="2">
        <v>400195</v>
      </c>
      <c r="O20" s="41">
        <v>3.45</v>
      </c>
      <c r="P20" s="1">
        <v>113198</v>
      </c>
      <c r="Q20" s="1">
        <v>399988</v>
      </c>
      <c r="R20" s="58">
        <v>3.5335253273026024</v>
      </c>
      <c r="S20" s="2">
        <f>M20-P20</f>
        <v>2638</v>
      </c>
      <c r="T20" s="43">
        <f>S20/P20*100</f>
        <v>2.3304298662520537</v>
      </c>
      <c r="U20" s="10" t="s">
        <v>10</v>
      </c>
    </row>
    <row r="21" spans="1:49" ht="13.5">
      <c r="A21" s="46"/>
      <c r="B21" s="5"/>
      <c r="C21" s="5"/>
      <c r="D21" s="5"/>
      <c r="E21" s="37"/>
      <c r="G21" s="5"/>
      <c r="H21" s="37"/>
      <c r="I21" s="15"/>
      <c r="J21" s="36"/>
      <c r="K21" s="19"/>
      <c r="L21" s="19"/>
      <c r="M21" s="2"/>
      <c r="N21" s="2"/>
      <c r="O21" s="41"/>
      <c r="R21" s="58"/>
      <c r="S21" s="2"/>
      <c r="T21" s="43"/>
      <c r="U21" s="10"/>
      <c r="AU21"/>
      <c r="AV21"/>
      <c r="AW21"/>
    </row>
    <row r="22" spans="1:49" ht="13.5">
      <c r="A22" s="46" t="s">
        <v>53</v>
      </c>
      <c r="B22" s="5">
        <v>257884</v>
      </c>
      <c r="C22" s="5">
        <v>123020</v>
      </c>
      <c r="D22" s="5">
        <v>134864</v>
      </c>
      <c r="E22" s="37">
        <f>C22/D22*100</f>
        <v>91.21781943291019</v>
      </c>
      <c r="F22" s="1">
        <v>249343</v>
      </c>
      <c r="G22" s="5">
        <f>B22-F22</f>
        <v>8541</v>
      </c>
      <c r="H22" s="37">
        <f>G22/F22*100</f>
        <v>3.4254019563412648</v>
      </c>
      <c r="I22" s="15">
        <v>188.14</v>
      </c>
      <c r="J22" s="36">
        <f>B22/I22</f>
        <v>1370.7026682257895</v>
      </c>
      <c r="K22" s="19">
        <f>B22/$B$16*100</f>
        <v>30.888417502206877</v>
      </c>
      <c r="L22" s="19">
        <f>I22/$I$16*100</f>
        <v>4.538721708377359</v>
      </c>
      <c r="M22" s="2">
        <v>84605</v>
      </c>
      <c r="N22" s="2">
        <v>250578</v>
      </c>
      <c r="O22" s="41">
        <v>2.96</v>
      </c>
      <c r="P22" s="1">
        <v>79754</v>
      </c>
      <c r="Q22" s="1">
        <v>242309</v>
      </c>
      <c r="R22" s="58">
        <v>3.038204980314467</v>
      </c>
      <c r="S22" s="2">
        <f>M22-P22</f>
        <v>4851</v>
      </c>
      <c r="T22" s="43">
        <f>S22/P22*100</f>
        <v>6.082453544649798</v>
      </c>
      <c r="U22" s="10">
        <v>201</v>
      </c>
      <c r="AU22"/>
      <c r="AV22"/>
      <c r="AW22"/>
    </row>
    <row r="23" spans="1:49" ht="13.5">
      <c r="A23" s="46" t="s">
        <v>52</v>
      </c>
      <c r="B23" s="4">
        <v>64329</v>
      </c>
      <c r="C23" s="5">
        <v>30677</v>
      </c>
      <c r="D23" s="5">
        <v>33652</v>
      </c>
      <c r="E23" s="38">
        <f>C23/D23*100</f>
        <v>91.15951503625341</v>
      </c>
      <c r="F23" s="1">
        <v>63423</v>
      </c>
      <c r="G23" s="4">
        <f>B23-F23</f>
        <v>906</v>
      </c>
      <c r="H23" s="38">
        <f>G23/F23*100</f>
        <v>1.4285038550683506</v>
      </c>
      <c r="I23" s="40">
        <v>135.37</v>
      </c>
      <c r="J23" s="42">
        <f>B23/I23</f>
        <v>475.20868730147004</v>
      </c>
      <c r="K23" s="41">
        <f>B23/$B$16*100</f>
        <v>7.705096126550955</v>
      </c>
      <c r="L23" s="41">
        <f>I23/$I$16*100</f>
        <v>3.265689155219747</v>
      </c>
      <c r="M23" s="2">
        <v>18227</v>
      </c>
      <c r="N23" s="2">
        <v>62523</v>
      </c>
      <c r="O23" s="41">
        <v>3.43</v>
      </c>
      <c r="P23" s="1">
        <v>17691</v>
      </c>
      <c r="Q23" s="1">
        <v>61757</v>
      </c>
      <c r="R23" s="58">
        <v>3.4908710643830196</v>
      </c>
      <c r="S23" s="2">
        <f>M23-P23</f>
        <v>536</v>
      </c>
      <c r="T23" s="43">
        <f>S23/P23*100</f>
        <v>3.029789158329094</v>
      </c>
      <c r="U23" s="10">
        <v>202</v>
      </c>
      <c r="AU23"/>
      <c r="AV23"/>
      <c r="AW23"/>
    </row>
    <row r="24" spans="1:49" ht="13.5">
      <c r="A24" s="46" t="s">
        <v>51</v>
      </c>
      <c r="B24" s="4">
        <v>43998</v>
      </c>
      <c r="C24" s="4">
        <v>20875</v>
      </c>
      <c r="D24" s="4">
        <v>23123</v>
      </c>
      <c r="E24" s="38">
        <f>C24/D24*100</f>
        <v>90.27807810405224</v>
      </c>
      <c r="F24" s="1">
        <v>43636</v>
      </c>
      <c r="G24" s="4">
        <f>B24-F24</f>
        <v>362</v>
      </c>
      <c r="H24" s="38">
        <f>G24/F24*100</f>
        <v>0.8295902465853883</v>
      </c>
      <c r="I24" s="41">
        <v>44.38</v>
      </c>
      <c r="J24" s="43">
        <f>B24/I24</f>
        <v>991.3925191527715</v>
      </c>
      <c r="K24" s="41">
        <f>B24/$B$16*100</f>
        <v>5.26992210940616</v>
      </c>
      <c r="L24" s="41">
        <f>I24/$I$16*100</f>
        <v>1.0706307505994856</v>
      </c>
      <c r="M24" s="2">
        <v>12832</v>
      </c>
      <c r="N24" s="2">
        <v>43205</v>
      </c>
      <c r="O24" s="41">
        <v>3.37</v>
      </c>
      <c r="P24" s="1">
        <v>12439</v>
      </c>
      <c r="Q24" s="1">
        <v>42903</v>
      </c>
      <c r="R24" s="58">
        <v>3.4490714687675856</v>
      </c>
      <c r="S24" s="2">
        <f>M24-P24</f>
        <v>393</v>
      </c>
      <c r="T24" s="43">
        <f>S24/P24*100</f>
        <v>3.159417959643058</v>
      </c>
      <c r="U24" s="10">
        <v>203</v>
      </c>
      <c r="AS24"/>
      <c r="AT24"/>
      <c r="AU24"/>
      <c r="AV24"/>
      <c r="AW24"/>
    </row>
    <row r="25" spans="1:49" ht="13.5">
      <c r="A25" s="46" t="s">
        <v>57</v>
      </c>
      <c r="B25" s="4">
        <v>60749</v>
      </c>
      <c r="C25" s="4">
        <v>29422</v>
      </c>
      <c r="D25" s="4">
        <v>31327</v>
      </c>
      <c r="E25" s="38">
        <f>C25/D25*100</f>
        <v>93.91898362434961</v>
      </c>
      <c r="F25" s="1">
        <v>61253</v>
      </c>
      <c r="G25" s="4">
        <f>B25-F25</f>
        <v>-504</v>
      </c>
      <c r="H25" s="37">
        <f>G25/F25*100</f>
        <v>-0.8228168416240838</v>
      </c>
      <c r="I25" s="19">
        <v>252.77</v>
      </c>
      <c r="J25" s="23">
        <f>B25/I25</f>
        <v>240.33310915061122</v>
      </c>
      <c r="K25" s="19">
        <f>B25/$B$16*100</f>
        <v>7.276296609489405</v>
      </c>
      <c r="L25" s="19">
        <f>I25/$I$16*100</f>
        <v>6.09786694071726</v>
      </c>
      <c r="M25" s="2">
        <v>16345</v>
      </c>
      <c r="N25" s="2">
        <v>59544</v>
      </c>
      <c r="O25" s="41">
        <v>3.64</v>
      </c>
      <c r="P25" s="1">
        <v>16089</v>
      </c>
      <c r="Q25" s="1">
        <v>60040</v>
      </c>
      <c r="R25" s="58">
        <v>3.7317421841009386</v>
      </c>
      <c r="S25" s="2">
        <f>M25-P25</f>
        <v>256</v>
      </c>
      <c r="T25" s="43">
        <f>S25/P25*100</f>
        <v>1.5911492323948038</v>
      </c>
      <c r="U25" s="10">
        <v>204</v>
      </c>
      <c r="AS25"/>
      <c r="AT25"/>
      <c r="AU25"/>
      <c r="AV25"/>
      <c r="AW25"/>
    </row>
    <row r="26" spans="1:49" ht="13.5">
      <c r="A26" s="46"/>
      <c r="B26" s="4"/>
      <c r="C26" s="4"/>
      <c r="D26" s="4"/>
      <c r="E26" s="38"/>
      <c r="G26" s="4"/>
      <c r="H26" s="37"/>
      <c r="I26" s="19"/>
      <c r="J26" s="23"/>
      <c r="K26" s="19"/>
      <c r="L26" s="19"/>
      <c r="M26" s="2"/>
      <c r="N26" s="2"/>
      <c r="O26" s="41"/>
      <c r="R26" s="58"/>
      <c r="S26" s="2"/>
      <c r="T26" s="43"/>
      <c r="U26" s="10"/>
      <c r="AS26"/>
      <c r="AT26"/>
      <c r="AU26"/>
      <c r="AV26"/>
      <c r="AW26"/>
    </row>
    <row r="27" spans="1:49" ht="13.5">
      <c r="A27" s="46" t="s">
        <v>58</v>
      </c>
      <c r="B27" s="4"/>
      <c r="C27" s="4"/>
      <c r="D27" s="4"/>
      <c r="E27" s="38"/>
      <c r="G27" s="4"/>
      <c r="H27" s="37"/>
      <c r="I27" s="19"/>
      <c r="J27" s="23"/>
      <c r="K27" s="19"/>
      <c r="L27" s="19"/>
      <c r="M27" s="2"/>
      <c r="N27" s="2"/>
      <c r="O27" s="41"/>
      <c r="R27" s="58"/>
      <c r="S27" s="2"/>
      <c r="T27" s="43"/>
      <c r="U27" s="10">
        <v>300</v>
      </c>
      <c r="AS27"/>
      <c r="AT27"/>
      <c r="AU27"/>
      <c r="AV27"/>
      <c r="AW27"/>
    </row>
    <row r="28" spans="1:49" ht="13.5">
      <c r="A28" s="46"/>
      <c r="B28" s="4"/>
      <c r="C28" s="4"/>
      <c r="D28" s="4"/>
      <c r="E28" s="38"/>
      <c r="F28" s="1" t="s">
        <v>142</v>
      </c>
      <c r="G28" s="4"/>
      <c r="H28" s="37"/>
      <c r="I28" s="19"/>
      <c r="J28" s="23"/>
      <c r="K28" s="19"/>
      <c r="L28" s="19"/>
      <c r="M28" s="2"/>
      <c r="N28" s="2"/>
      <c r="O28" s="41"/>
      <c r="R28" s="58" t="s">
        <v>142</v>
      </c>
      <c r="S28" s="2"/>
      <c r="T28" s="43"/>
      <c r="U28" s="10"/>
      <c r="AS28"/>
      <c r="AT28"/>
      <c r="AU28"/>
      <c r="AV28"/>
      <c r="AW28"/>
    </row>
    <row r="29" spans="1:49" ht="13.5">
      <c r="A29" s="46" t="s">
        <v>59</v>
      </c>
      <c r="B29" s="4">
        <v>7638</v>
      </c>
      <c r="C29" s="4">
        <v>3715</v>
      </c>
      <c r="D29" s="4">
        <v>3923</v>
      </c>
      <c r="E29" s="38">
        <f>C29/D29*100</f>
        <v>94.69793525363242</v>
      </c>
      <c r="F29" s="1">
        <v>7811</v>
      </c>
      <c r="G29" s="4">
        <f>B29-F29</f>
        <v>-173</v>
      </c>
      <c r="H29" s="37">
        <f>G29/F29*100</f>
        <v>-2.214825246447318</v>
      </c>
      <c r="I29" s="19">
        <v>69.57</v>
      </c>
      <c r="J29" s="23">
        <f>B29/I29</f>
        <v>109.78870202673568</v>
      </c>
      <c r="K29" s="19">
        <f>B29/$B$16*100</f>
        <v>0.9148521539989148</v>
      </c>
      <c r="L29" s="19">
        <f>I29/$I$16*100</f>
        <v>1.6783186417126228</v>
      </c>
      <c r="M29" s="2">
        <v>1884</v>
      </c>
      <c r="N29" s="2">
        <v>7625</v>
      </c>
      <c r="O29" s="41">
        <v>4.05</v>
      </c>
      <c r="P29" s="1">
        <v>1917</v>
      </c>
      <c r="Q29" s="1">
        <v>7798</v>
      </c>
      <c r="R29" s="58">
        <v>4.067814293166406</v>
      </c>
      <c r="S29" s="2">
        <f>M29-P29</f>
        <v>-33</v>
      </c>
      <c r="T29" s="43">
        <f>S29/P29*100</f>
        <v>-1.7214397496087637</v>
      </c>
      <c r="U29" s="10">
        <v>301</v>
      </c>
      <c r="AS29"/>
      <c r="AT29"/>
      <c r="AU29"/>
      <c r="AV29"/>
      <c r="AW29"/>
    </row>
    <row r="30" spans="1:49" ht="13.5">
      <c r="A30" s="46" t="s">
        <v>60</v>
      </c>
      <c r="B30" s="4">
        <v>2712</v>
      </c>
      <c r="C30" s="4">
        <v>1284</v>
      </c>
      <c r="D30" s="4">
        <v>1428</v>
      </c>
      <c r="E30" s="37">
        <f>C30/D30*100</f>
        <v>89.91596638655463</v>
      </c>
      <c r="F30" s="1">
        <v>2918</v>
      </c>
      <c r="G30" s="4">
        <f>B30-F30</f>
        <v>-206</v>
      </c>
      <c r="H30" s="37">
        <f>G30/F30*100</f>
        <v>-7.059629883481837</v>
      </c>
      <c r="I30" s="19">
        <v>108.72</v>
      </c>
      <c r="J30" s="23">
        <f>B30/I30</f>
        <v>24.944812362030905</v>
      </c>
      <c r="K30" s="19">
        <f>B30/$B$16*100</f>
        <v>0.3248336006343358</v>
      </c>
      <c r="L30" s="19">
        <f>I30/$I$16*100</f>
        <v>2.622779973077424</v>
      </c>
      <c r="M30" s="2">
        <v>869</v>
      </c>
      <c r="N30" s="2">
        <v>2669</v>
      </c>
      <c r="O30" s="41">
        <v>3.07</v>
      </c>
      <c r="P30" s="1">
        <v>914</v>
      </c>
      <c r="Q30" s="1">
        <v>2874</v>
      </c>
      <c r="R30" s="58">
        <v>3.1444201312910285</v>
      </c>
      <c r="S30" s="2">
        <f>M30-P30</f>
        <v>-45</v>
      </c>
      <c r="T30" s="43">
        <f>S30/P30*100</f>
        <v>-4.923413566739606</v>
      </c>
      <c r="U30" s="10">
        <v>302</v>
      </c>
      <c r="AS30"/>
      <c r="AT30"/>
      <c r="AU30"/>
      <c r="AV30"/>
      <c r="AW30"/>
    </row>
    <row r="31" spans="1:49" ht="13.5">
      <c r="A31" s="46"/>
      <c r="B31" s="4"/>
      <c r="C31" s="5"/>
      <c r="D31" s="4"/>
      <c r="E31" s="38"/>
      <c r="G31" s="4"/>
      <c r="H31" s="37"/>
      <c r="I31" s="19"/>
      <c r="J31" s="23"/>
      <c r="K31" s="19"/>
      <c r="L31" s="19"/>
      <c r="M31" s="2"/>
      <c r="N31" s="2"/>
      <c r="O31" s="41"/>
      <c r="R31" s="58"/>
      <c r="S31" s="2"/>
      <c r="T31" s="43"/>
      <c r="U31" s="10"/>
      <c r="AS31"/>
      <c r="AT31"/>
      <c r="AU31"/>
      <c r="AV31"/>
      <c r="AW31"/>
    </row>
    <row r="32" spans="1:49" ht="13.5">
      <c r="A32" s="46" t="s">
        <v>61</v>
      </c>
      <c r="B32" s="4"/>
      <c r="C32" s="4"/>
      <c r="D32" s="4"/>
      <c r="E32" s="38"/>
      <c r="G32" s="4"/>
      <c r="H32" s="37"/>
      <c r="I32" s="19"/>
      <c r="J32" s="23"/>
      <c r="K32" s="19"/>
      <c r="L32" s="19"/>
      <c r="M32" s="2"/>
      <c r="N32" s="2"/>
      <c r="O32" s="41"/>
      <c r="R32" s="58"/>
      <c r="S32" s="2"/>
      <c r="T32" s="43"/>
      <c r="U32" s="10">
        <v>320</v>
      </c>
      <c r="AS32"/>
      <c r="AT32"/>
      <c r="AU32"/>
      <c r="AV32"/>
      <c r="AW32"/>
    </row>
    <row r="33" spans="1:49" ht="13.5">
      <c r="A33" s="46"/>
      <c r="B33" s="4"/>
      <c r="C33" s="4"/>
      <c r="D33" s="4"/>
      <c r="E33" s="38"/>
      <c r="F33" s="1" t="s">
        <v>142</v>
      </c>
      <c r="G33" s="4"/>
      <c r="H33" s="37"/>
      <c r="I33" s="19"/>
      <c r="J33" s="23"/>
      <c r="K33" s="19"/>
      <c r="L33" s="19"/>
      <c r="M33" s="2"/>
      <c r="N33" s="2"/>
      <c r="O33" s="41"/>
      <c r="R33" s="58" t="s">
        <v>142</v>
      </c>
      <c r="S33" s="2"/>
      <c r="T33" s="43"/>
      <c r="U33" s="10"/>
      <c r="AS33"/>
      <c r="AT33"/>
      <c r="AU33"/>
      <c r="AV33"/>
      <c r="AW33"/>
    </row>
    <row r="34" spans="1:49" ht="13.5">
      <c r="A34" s="46" t="s">
        <v>62</v>
      </c>
      <c r="B34" s="4">
        <v>3644</v>
      </c>
      <c r="C34" s="4">
        <v>1796</v>
      </c>
      <c r="D34" s="4">
        <v>1848</v>
      </c>
      <c r="E34" s="38">
        <f>C34/D34*100</f>
        <v>97.18614718614718</v>
      </c>
      <c r="F34" s="1">
        <v>3828</v>
      </c>
      <c r="G34" s="4">
        <f>B34-F34</f>
        <v>-184</v>
      </c>
      <c r="H34" s="37">
        <f>G34/F34*100</f>
        <v>-4.806687565308255</v>
      </c>
      <c r="I34" s="19">
        <v>42.44</v>
      </c>
      <c r="J34" s="23">
        <f>B34/I34</f>
        <v>85.86239396795476</v>
      </c>
      <c r="K34" s="19">
        <f>B34/$B$16*100</f>
        <v>0.4364652067520353</v>
      </c>
      <c r="L34" s="19">
        <f>I34/$I$16*100</f>
        <v>1.023829857040157</v>
      </c>
      <c r="M34" s="2">
        <v>838</v>
      </c>
      <c r="N34" s="2">
        <v>3644</v>
      </c>
      <c r="O34" s="41">
        <v>4.35</v>
      </c>
      <c r="P34" s="1">
        <v>848</v>
      </c>
      <c r="Q34" s="1">
        <v>3828</v>
      </c>
      <c r="R34" s="58">
        <v>4.514150943396227</v>
      </c>
      <c r="S34" s="2">
        <f>M34-P34</f>
        <v>-10</v>
      </c>
      <c r="T34" s="43">
        <f>S34/P34*100</f>
        <v>-1.179245283018868</v>
      </c>
      <c r="U34" s="10">
        <v>321</v>
      </c>
      <c r="AS34"/>
      <c r="AT34"/>
      <c r="AU34"/>
      <c r="AV34"/>
      <c r="AW34"/>
    </row>
    <row r="35" spans="1:49" ht="13.5">
      <c r="A35" s="46"/>
      <c r="B35" s="5"/>
      <c r="C35" s="4"/>
      <c r="D35" s="4"/>
      <c r="E35" s="37"/>
      <c r="G35" s="5"/>
      <c r="H35" s="37"/>
      <c r="I35" s="19"/>
      <c r="J35" s="23"/>
      <c r="K35" s="19"/>
      <c r="L35" s="19"/>
      <c r="M35" s="2"/>
      <c r="N35" s="2"/>
      <c r="O35" s="41"/>
      <c r="R35" s="58"/>
      <c r="S35" s="2"/>
      <c r="T35" s="43"/>
      <c r="U35" s="10"/>
      <c r="AS35"/>
      <c r="AT35"/>
      <c r="AU35"/>
      <c r="AV35"/>
      <c r="AW35"/>
    </row>
    <row r="36" spans="1:49" ht="13.5">
      <c r="A36" s="46" t="s">
        <v>63</v>
      </c>
      <c r="B36" s="5"/>
      <c r="C36" s="4"/>
      <c r="D36" s="4"/>
      <c r="E36" s="37"/>
      <c r="G36" s="5"/>
      <c r="H36" s="37"/>
      <c r="I36" s="19"/>
      <c r="J36" s="23"/>
      <c r="K36" s="19"/>
      <c r="L36" s="19"/>
      <c r="M36" s="2"/>
      <c r="N36" s="2"/>
      <c r="O36" s="41"/>
      <c r="R36" s="58"/>
      <c r="S36" s="2"/>
      <c r="T36" s="43"/>
      <c r="U36" s="10">
        <v>340</v>
      </c>
      <c r="AS36"/>
      <c r="AT36"/>
      <c r="AU36"/>
      <c r="AV36"/>
      <c r="AW36"/>
    </row>
    <row r="37" spans="1:49" ht="13.5">
      <c r="A37" s="46"/>
      <c r="B37" s="5"/>
      <c r="C37" s="4"/>
      <c r="D37" s="4"/>
      <c r="E37" s="37"/>
      <c r="F37" s="1" t="s">
        <v>142</v>
      </c>
      <c r="G37" s="5"/>
      <c r="H37" s="37"/>
      <c r="I37" s="19"/>
      <c r="J37" s="23"/>
      <c r="K37" s="19"/>
      <c r="L37" s="19"/>
      <c r="M37" s="2"/>
      <c r="N37" s="2"/>
      <c r="O37" s="41"/>
      <c r="R37" s="58" t="s">
        <v>142</v>
      </c>
      <c r="S37" s="2"/>
      <c r="T37" s="43"/>
      <c r="U37" s="10"/>
      <c r="AS37"/>
      <c r="AT37"/>
      <c r="AU37"/>
      <c r="AV37"/>
      <c r="AW37"/>
    </row>
    <row r="38" spans="1:49" ht="13.5">
      <c r="A38" s="46" t="s">
        <v>64</v>
      </c>
      <c r="B38" s="5">
        <v>25071</v>
      </c>
      <c r="C38" s="4">
        <v>11890</v>
      </c>
      <c r="D38" s="4">
        <v>13181</v>
      </c>
      <c r="E38" s="37">
        <f>C38/D38*100</f>
        <v>90.20559896821182</v>
      </c>
      <c r="F38" s="1">
        <v>24434</v>
      </c>
      <c r="G38" s="5">
        <f>B38-F38</f>
        <v>637</v>
      </c>
      <c r="H38" s="37">
        <f>G38/F38*100</f>
        <v>2.6070230007366786</v>
      </c>
      <c r="I38" s="19">
        <v>28.73</v>
      </c>
      <c r="J38" s="23">
        <f>B38/I38</f>
        <v>872.6418378002088</v>
      </c>
      <c r="K38" s="19">
        <f>B38/$B$16*100</f>
        <v>3.002914159846399</v>
      </c>
      <c r="L38" s="19">
        <f>I38/$I$16*100</f>
        <v>0.6930874597729433</v>
      </c>
      <c r="M38" s="2">
        <v>6636</v>
      </c>
      <c r="N38" s="2">
        <v>24762</v>
      </c>
      <c r="O38" s="41">
        <v>3.73</v>
      </c>
      <c r="P38" s="1">
        <v>6358</v>
      </c>
      <c r="Q38" s="1">
        <v>24178</v>
      </c>
      <c r="R38" s="58">
        <v>3.8027681660899653</v>
      </c>
      <c r="S38" s="2">
        <f>M38-P38</f>
        <v>278</v>
      </c>
      <c r="T38" s="43">
        <f>S38/P38*100</f>
        <v>4.372444164831708</v>
      </c>
      <c r="U38" s="10">
        <v>341</v>
      </c>
      <c r="AS38"/>
      <c r="AT38"/>
      <c r="AU38"/>
      <c r="AV38"/>
      <c r="AW38"/>
    </row>
    <row r="39" spans="1:49" ht="13.5">
      <c r="A39" s="46" t="s">
        <v>65</v>
      </c>
      <c r="B39" s="5">
        <v>10542</v>
      </c>
      <c r="C39" s="4">
        <v>5151</v>
      </c>
      <c r="D39" s="4">
        <v>5391</v>
      </c>
      <c r="E39" s="37">
        <f>C39/D39*100</f>
        <v>95.54813578185866</v>
      </c>
      <c r="F39" s="1">
        <v>11156</v>
      </c>
      <c r="G39" s="5">
        <f>B39-F39</f>
        <v>-614</v>
      </c>
      <c r="H39" s="37">
        <f>G39/F39*100</f>
        <v>-5.5037647902474</v>
      </c>
      <c r="I39" s="19">
        <v>174.18</v>
      </c>
      <c r="J39" s="23">
        <f>B39/I39</f>
        <v>60.523596279710645</v>
      </c>
      <c r="K39" s="19">
        <f>B39/$B$16*100</f>
        <v>1.262682823704708</v>
      </c>
      <c r="L39" s="19">
        <f>I39/$I$16*100</f>
        <v>4.2019482681256966</v>
      </c>
      <c r="M39" s="2">
        <v>3004</v>
      </c>
      <c r="N39" s="2">
        <v>10384</v>
      </c>
      <c r="O39" s="41">
        <v>3.46</v>
      </c>
      <c r="P39" s="1">
        <v>3113</v>
      </c>
      <c r="Q39" s="1">
        <v>10974</v>
      </c>
      <c r="R39" s="58">
        <v>3.5252168326373274</v>
      </c>
      <c r="S39" s="2">
        <f>M39-P39</f>
        <v>-109</v>
      </c>
      <c r="T39" s="43">
        <f>S39/P39*100</f>
        <v>-3.5014455509155153</v>
      </c>
      <c r="U39" s="10">
        <v>342</v>
      </c>
      <c r="AS39"/>
      <c r="AT39"/>
      <c r="AU39"/>
      <c r="AV39"/>
      <c r="AW39"/>
    </row>
    <row r="40" spans="1:49" ht="13.5">
      <c r="A40" s="46"/>
      <c r="B40" s="5"/>
      <c r="C40" s="4"/>
      <c r="D40" s="4"/>
      <c r="E40" s="37"/>
      <c r="G40" s="5"/>
      <c r="H40" s="37"/>
      <c r="I40" s="19"/>
      <c r="J40" s="23"/>
      <c r="K40" s="19"/>
      <c r="L40" s="19"/>
      <c r="M40" s="2"/>
      <c r="N40" s="2"/>
      <c r="O40" s="41"/>
      <c r="R40" s="58"/>
      <c r="S40" s="2"/>
      <c r="T40" s="43"/>
      <c r="U40" s="10"/>
      <c r="AS40"/>
      <c r="AT40"/>
      <c r="AU40"/>
      <c r="AV40"/>
      <c r="AW40"/>
    </row>
    <row r="41" spans="1:49" ht="13.5">
      <c r="A41" s="46" t="s">
        <v>66</v>
      </c>
      <c r="B41" s="5"/>
      <c r="C41" s="4"/>
      <c r="D41" s="4"/>
      <c r="E41" s="37"/>
      <c r="G41" s="5"/>
      <c r="H41" s="37"/>
      <c r="I41" s="19"/>
      <c r="J41" s="23"/>
      <c r="K41" s="19"/>
      <c r="L41" s="19"/>
      <c r="M41" s="2"/>
      <c r="N41" s="2"/>
      <c r="O41" s="41"/>
      <c r="R41" s="58"/>
      <c r="S41" s="2"/>
      <c r="T41" s="43"/>
      <c r="U41" s="10">
        <v>360</v>
      </c>
      <c r="AS41"/>
      <c r="AT41"/>
      <c r="AU41"/>
      <c r="AV41"/>
      <c r="AW41"/>
    </row>
    <row r="42" spans="1:49" ht="13.5">
      <c r="A42" s="46"/>
      <c r="B42" s="5"/>
      <c r="C42" s="5"/>
      <c r="D42" s="4"/>
      <c r="E42" s="38"/>
      <c r="F42" s="1" t="s">
        <v>142</v>
      </c>
      <c r="G42" s="5"/>
      <c r="H42" s="37"/>
      <c r="I42" s="19"/>
      <c r="J42" s="23"/>
      <c r="K42" s="19"/>
      <c r="L42" s="19"/>
      <c r="M42" s="2"/>
      <c r="N42" s="2"/>
      <c r="O42" s="41"/>
      <c r="R42" s="58" t="s">
        <v>142</v>
      </c>
      <c r="S42" s="2"/>
      <c r="T42" s="43"/>
      <c r="U42" s="10"/>
      <c r="AS42"/>
      <c r="AT42"/>
      <c r="AU42"/>
      <c r="AV42"/>
      <c r="AW42"/>
    </row>
    <row r="43" spans="1:49" ht="13.5">
      <c r="A43" s="46" t="s">
        <v>67</v>
      </c>
      <c r="B43" s="5">
        <v>10008</v>
      </c>
      <c r="C43" s="4">
        <v>4760</v>
      </c>
      <c r="D43" s="4">
        <v>5248</v>
      </c>
      <c r="E43" s="38">
        <f>C43/D43*100</f>
        <v>90.70121951219512</v>
      </c>
      <c r="F43" s="1">
        <v>10122</v>
      </c>
      <c r="G43" s="5">
        <f>B43-F43</f>
        <v>-114</v>
      </c>
      <c r="H43" s="54">
        <f>G43/F43*100</f>
        <v>-1.1262596324836989</v>
      </c>
      <c r="I43" s="19">
        <v>19.19</v>
      </c>
      <c r="J43" s="23">
        <f>B43/I43</f>
        <v>521.5216258467951</v>
      </c>
      <c r="K43" s="19">
        <f>B43/$B$16*100</f>
        <v>1.1987222253497172</v>
      </c>
      <c r="L43" s="19">
        <f>I43/$I$16*100</f>
        <v>0.4629428594863481</v>
      </c>
      <c r="M43" s="2">
        <v>2636</v>
      </c>
      <c r="N43" s="2">
        <v>10006</v>
      </c>
      <c r="O43" s="41">
        <v>3.8</v>
      </c>
      <c r="P43" s="1">
        <v>2583</v>
      </c>
      <c r="Q43" s="1">
        <v>10119</v>
      </c>
      <c r="R43" s="58">
        <v>3.9175377468060395</v>
      </c>
      <c r="S43" s="2">
        <f>M43-P43</f>
        <v>53</v>
      </c>
      <c r="T43" s="43">
        <f>S43/P43*100</f>
        <v>2.051877661633759</v>
      </c>
      <c r="U43" s="10">
        <v>361</v>
      </c>
      <c r="AS43"/>
      <c r="AT43"/>
      <c r="AU43"/>
      <c r="AV43"/>
      <c r="AW43"/>
    </row>
    <row r="44" spans="1:49" ht="13.5">
      <c r="A44" s="46" t="s">
        <v>68</v>
      </c>
      <c r="B44" s="5">
        <v>11490</v>
      </c>
      <c r="C44" s="4">
        <v>5511</v>
      </c>
      <c r="D44" s="4">
        <v>5979</v>
      </c>
      <c r="E44" s="38">
        <f>C44/D44*100</f>
        <v>92.1726041144004</v>
      </c>
      <c r="F44" s="1">
        <v>11340</v>
      </c>
      <c r="G44" s="5">
        <f>B44-F44</f>
        <v>150</v>
      </c>
      <c r="H44" s="37">
        <f>G44/F44*100</f>
        <v>1.3227513227513228</v>
      </c>
      <c r="I44" s="19">
        <v>8.9</v>
      </c>
      <c r="J44" s="23">
        <f>B44/I44</f>
        <v>1291.0112359550562</v>
      </c>
      <c r="K44" s="19">
        <f>B44/$B$16*100</f>
        <v>1.376230852245029</v>
      </c>
      <c r="L44" s="19">
        <f>I44/$I$16*100</f>
        <v>0.2147051302464043</v>
      </c>
      <c r="M44" s="2">
        <v>3158</v>
      </c>
      <c r="N44" s="2">
        <v>11313</v>
      </c>
      <c r="O44" s="41">
        <v>3.58</v>
      </c>
      <c r="P44" s="1">
        <v>3077</v>
      </c>
      <c r="Q44" s="1">
        <v>11220</v>
      </c>
      <c r="R44" s="58">
        <v>3.6464088397790055</v>
      </c>
      <c r="S44" s="2">
        <f>M44-P44</f>
        <v>81</v>
      </c>
      <c r="T44" s="43">
        <f>S44/P44*100</f>
        <v>2.6324341891452714</v>
      </c>
      <c r="U44" s="10">
        <v>362</v>
      </c>
      <c r="AS44"/>
      <c r="AT44"/>
      <c r="AU44"/>
      <c r="AV44"/>
      <c r="AW44"/>
    </row>
    <row r="45" spans="1:49" ht="13.5">
      <c r="A45" s="46" t="s">
        <v>69</v>
      </c>
      <c r="B45" s="5">
        <v>3539</v>
      </c>
      <c r="C45" s="4">
        <v>1670</v>
      </c>
      <c r="D45" s="4">
        <v>1869</v>
      </c>
      <c r="E45" s="38">
        <f>C45/D45*100</f>
        <v>89.3525949705725</v>
      </c>
      <c r="F45" s="1">
        <v>3517</v>
      </c>
      <c r="G45" s="5">
        <f>B45-F45</f>
        <v>22</v>
      </c>
      <c r="H45" s="37">
        <f>G45/F45*100</f>
        <v>0.6255331248222917</v>
      </c>
      <c r="I45" s="19">
        <v>29.94</v>
      </c>
      <c r="J45" s="23">
        <f>B45/I45</f>
        <v>118.20307281229124</v>
      </c>
      <c r="K45" s="19">
        <f>B45/$B$16*100</f>
        <v>0.42388868460358203</v>
      </c>
      <c r="L45" s="19">
        <f>I45/$I$16*100</f>
        <v>0.7222777078176791</v>
      </c>
      <c r="M45" s="2">
        <v>1030</v>
      </c>
      <c r="N45" s="2">
        <v>3508</v>
      </c>
      <c r="O45" s="41">
        <v>3.41</v>
      </c>
      <c r="P45" s="1">
        <v>1008</v>
      </c>
      <c r="Q45" s="1">
        <v>3474</v>
      </c>
      <c r="R45" s="58">
        <v>3.4464285714285716</v>
      </c>
      <c r="S45" s="2">
        <f>M45-P45</f>
        <v>22</v>
      </c>
      <c r="T45" s="43">
        <f>S45/P45*100</f>
        <v>2.1825396825396823</v>
      </c>
      <c r="U45" s="10">
        <v>363</v>
      </c>
      <c r="AS45"/>
      <c r="AT45"/>
      <c r="AU45"/>
      <c r="AV45"/>
      <c r="AW45"/>
    </row>
    <row r="46" spans="1:49" ht="13.5">
      <c r="A46" s="46" t="s">
        <v>70</v>
      </c>
      <c r="B46" s="5">
        <v>3967</v>
      </c>
      <c r="C46" s="4">
        <v>1896</v>
      </c>
      <c r="D46" s="4">
        <v>2071</v>
      </c>
      <c r="E46" s="38">
        <f>C46/D46*100</f>
        <v>91.54997585707387</v>
      </c>
      <c r="F46" s="1">
        <v>3954</v>
      </c>
      <c r="G46" s="4">
        <f>B46-F46</f>
        <v>13</v>
      </c>
      <c r="H46" s="37">
        <f>G46/F46*100</f>
        <v>0.3287809812847749</v>
      </c>
      <c r="I46" s="19">
        <v>100.45</v>
      </c>
      <c r="J46" s="23">
        <f>B46/I46</f>
        <v>39.49228471876555</v>
      </c>
      <c r="K46" s="19">
        <f>B46/$B$16*100</f>
        <v>0.4751529844087058</v>
      </c>
      <c r="L46" s="19">
        <f>I46/$I$16*100</f>
        <v>2.423273071151833</v>
      </c>
      <c r="M46" s="2">
        <v>1102</v>
      </c>
      <c r="N46" s="2">
        <v>3967</v>
      </c>
      <c r="O46" s="41">
        <v>3.6</v>
      </c>
      <c r="P46" s="1">
        <v>1108</v>
      </c>
      <c r="Q46" s="1">
        <v>3950</v>
      </c>
      <c r="R46" s="58">
        <v>3.564981949458484</v>
      </c>
      <c r="S46" s="2">
        <f>M46-P46</f>
        <v>-6</v>
      </c>
      <c r="T46" s="43">
        <f>S46/P46*100</f>
        <v>-0.5415162454873645</v>
      </c>
      <c r="U46" s="10">
        <v>364</v>
      </c>
      <c r="AS46"/>
      <c r="AT46"/>
      <c r="AU46"/>
      <c r="AV46"/>
      <c r="AW46"/>
    </row>
    <row r="47" spans="1:49" ht="13.5">
      <c r="A47" s="46" t="s">
        <v>71</v>
      </c>
      <c r="B47" s="4">
        <v>3017</v>
      </c>
      <c r="C47" s="4">
        <v>1500</v>
      </c>
      <c r="D47" s="4">
        <v>1517</v>
      </c>
      <c r="E47" s="38">
        <f>C47/D47*100</f>
        <v>98.87936717205011</v>
      </c>
      <c r="F47" s="1">
        <v>3144</v>
      </c>
      <c r="G47" s="4">
        <f>B47-F47</f>
        <v>-127</v>
      </c>
      <c r="H47" s="37">
        <f>G47/F47*100</f>
        <v>-4.039440203562341</v>
      </c>
      <c r="I47" s="19">
        <v>175.13</v>
      </c>
      <c r="J47" s="23">
        <f>B47/I47</f>
        <v>17.227202649460402</v>
      </c>
      <c r="K47" s="19">
        <f>B47/$B$16*100</f>
        <v>0.3613654030655572</v>
      </c>
      <c r="L47" s="19">
        <f>I47/$I$16*100</f>
        <v>4.224866231466605</v>
      </c>
      <c r="M47" s="2">
        <v>1023</v>
      </c>
      <c r="N47" s="2">
        <v>2989</v>
      </c>
      <c r="O47" s="41">
        <v>2.92</v>
      </c>
      <c r="P47" s="1">
        <v>1002</v>
      </c>
      <c r="Q47" s="1">
        <v>3122</v>
      </c>
      <c r="R47" s="58">
        <v>3.1157684630738522</v>
      </c>
      <c r="S47" s="2">
        <f>M47-P47</f>
        <v>21</v>
      </c>
      <c r="T47" s="43">
        <f>S47/P47*100</f>
        <v>2.095808383233533</v>
      </c>
      <c r="U47" s="10">
        <v>365</v>
      </c>
      <c r="AS47"/>
      <c r="AT47"/>
      <c r="AU47"/>
      <c r="AV47"/>
      <c r="AW47"/>
    </row>
    <row r="48" spans="1:49" ht="13.5">
      <c r="A48" s="46"/>
      <c r="B48" s="4"/>
      <c r="C48" s="4"/>
      <c r="D48" s="4"/>
      <c r="E48" s="38"/>
      <c r="G48" s="4"/>
      <c r="H48" s="37"/>
      <c r="I48" s="19"/>
      <c r="J48" s="23"/>
      <c r="K48" s="19"/>
      <c r="L48" s="19"/>
      <c r="M48" s="2"/>
      <c r="N48" s="2"/>
      <c r="O48" s="41"/>
      <c r="R48" s="58"/>
      <c r="S48" s="2"/>
      <c r="T48" s="43"/>
      <c r="U48" s="10"/>
      <c r="AS48"/>
      <c r="AT48"/>
      <c r="AU48"/>
      <c r="AV48"/>
      <c r="AW48"/>
    </row>
    <row r="49" spans="1:49" ht="13.5">
      <c r="A49" s="46" t="s">
        <v>72</v>
      </c>
      <c r="B49" s="4">
        <v>1292</v>
      </c>
      <c r="C49" s="4">
        <v>662</v>
      </c>
      <c r="D49" s="4">
        <v>630</v>
      </c>
      <c r="E49" s="38">
        <f>C49/D49*100</f>
        <v>105.07936507936509</v>
      </c>
      <c r="F49" s="1">
        <v>1340</v>
      </c>
      <c r="G49" s="4">
        <f>B49-F49</f>
        <v>-48</v>
      </c>
      <c r="H49" s="37">
        <f>G49/F49*100</f>
        <v>-3.582089552238806</v>
      </c>
      <c r="I49" s="19">
        <v>155.32</v>
      </c>
      <c r="J49" s="23">
        <f>B49/I49</f>
        <v>8.318310584599537</v>
      </c>
      <c r="K49" s="19">
        <f>B49/$B$16*100</f>
        <v>0.15475111062668212</v>
      </c>
      <c r="L49" s="19">
        <f>I49/$I$16*100</f>
        <v>3.7469663853788213</v>
      </c>
      <c r="M49" s="2">
        <v>385</v>
      </c>
      <c r="N49" s="2">
        <v>1275</v>
      </c>
      <c r="O49" s="41">
        <v>3.31</v>
      </c>
      <c r="P49" s="1">
        <v>415</v>
      </c>
      <c r="Q49" s="1">
        <v>1339</v>
      </c>
      <c r="R49" s="58">
        <v>3.2265060240963854</v>
      </c>
      <c r="S49" s="2">
        <f>M49-P49</f>
        <v>-30</v>
      </c>
      <c r="T49" s="43">
        <f>S49/P49*100</f>
        <v>-7.228915662650602</v>
      </c>
      <c r="U49" s="10">
        <v>366</v>
      </c>
      <c r="AS49"/>
      <c r="AT49"/>
      <c r="AU49"/>
      <c r="AV49"/>
      <c r="AW49"/>
    </row>
    <row r="50" spans="1:49" ht="13.5">
      <c r="A50" s="46" t="s">
        <v>73</v>
      </c>
      <c r="B50" s="4">
        <v>2183</v>
      </c>
      <c r="C50" s="4">
        <v>1085</v>
      </c>
      <c r="D50" s="4">
        <v>1098</v>
      </c>
      <c r="E50" s="38">
        <f>C50/D50*100</f>
        <v>98.81602914389799</v>
      </c>
      <c r="F50" s="1">
        <v>2405</v>
      </c>
      <c r="G50" s="4">
        <f>B50-F50</f>
        <v>-222</v>
      </c>
      <c r="H50" s="37">
        <f>G50/F50*100</f>
        <v>-9.230769230769232</v>
      </c>
      <c r="I50" s="19">
        <v>232.08</v>
      </c>
      <c r="J50" s="23">
        <f>B50/I50</f>
        <v>9.406239227852463</v>
      </c>
      <c r="K50" s="19">
        <f>B50/$B$16*100</f>
        <v>0.2614718842864141</v>
      </c>
      <c r="L50" s="19">
        <f>I50/$I$16*100</f>
        <v>5.598737823324215</v>
      </c>
      <c r="M50" s="2">
        <v>819</v>
      </c>
      <c r="N50" s="2">
        <v>2151</v>
      </c>
      <c r="O50" s="41">
        <v>2.63</v>
      </c>
      <c r="P50" s="1">
        <v>887</v>
      </c>
      <c r="Q50" s="1">
        <v>2296</v>
      </c>
      <c r="R50" s="58">
        <v>2.588500563697858</v>
      </c>
      <c r="S50" s="2">
        <f>M50-P50</f>
        <v>-68</v>
      </c>
      <c r="T50" s="43">
        <f>S50/P50*100</f>
        <v>-7.666290868094701</v>
      </c>
      <c r="U50" s="10">
        <v>367</v>
      </c>
      <c r="AS50"/>
      <c r="AT50"/>
      <c r="AU50"/>
      <c r="AV50"/>
      <c r="AW50"/>
    </row>
    <row r="51" spans="1:49" ht="13.5">
      <c r="A51" s="46"/>
      <c r="B51" s="5"/>
      <c r="C51" s="5"/>
      <c r="D51" s="5"/>
      <c r="E51" s="37"/>
      <c r="F51" s="1" t="s">
        <v>142</v>
      </c>
      <c r="G51" s="5"/>
      <c r="H51" s="37"/>
      <c r="I51" s="19"/>
      <c r="J51" s="23"/>
      <c r="K51" s="19"/>
      <c r="L51" s="19"/>
      <c r="M51" s="2"/>
      <c r="N51" s="2"/>
      <c r="O51" s="41"/>
      <c r="R51" s="58" t="s">
        <v>142</v>
      </c>
      <c r="S51" s="2"/>
      <c r="T51" s="43"/>
      <c r="U51" s="10"/>
      <c r="AS51"/>
      <c r="AT51"/>
      <c r="AU51"/>
      <c r="AV51"/>
      <c r="AW51"/>
    </row>
    <row r="52" spans="1:49" ht="13.5">
      <c r="A52" s="46" t="s">
        <v>74</v>
      </c>
      <c r="B52" s="4"/>
      <c r="C52" s="4"/>
      <c r="D52" s="4"/>
      <c r="E52" s="38"/>
      <c r="G52" s="5"/>
      <c r="H52" s="37"/>
      <c r="I52" s="19"/>
      <c r="J52" s="23"/>
      <c r="K52" s="19"/>
      <c r="L52" s="19"/>
      <c r="M52" s="2"/>
      <c r="N52" s="2"/>
      <c r="O52" s="41"/>
      <c r="R52" s="58"/>
      <c r="S52" s="2"/>
      <c r="T52" s="43"/>
      <c r="U52" s="10">
        <v>380</v>
      </c>
      <c r="AS52"/>
      <c r="AT52"/>
      <c r="AU52"/>
      <c r="AV52"/>
      <c r="AW52"/>
    </row>
    <row r="53" spans="1:49" ht="13.5">
      <c r="A53" s="46"/>
      <c r="B53" s="5"/>
      <c r="C53" s="4"/>
      <c r="D53" s="4"/>
      <c r="E53" s="37"/>
      <c r="G53" s="5"/>
      <c r="H53" s="37"/>
      <c r="I53" s="19"/>
      <c r="J53" s="23"/>
      <c r="K53" s="19"/>
      <c r="L53" s="19"/>
      <c r="M53" s="2"/>
      <c r="N53" s="2"/>
      <c r="O53" s="41"/>
      <c r="R53" s="58"/>
      <c r="S53" s="2"/>
      <c r="T53" s="43"/>
      <c r="U53" s="10"/>
      <c r="AS53"/>
      <c r="AT53"/>
      <c r="AU53"/>
      <c r="AV53"/>
      <c r="AW53"/>
    </row>
    <row r="54" spans="1:49" ht="13.5">
      <c r="A54" s="46" t="s">
        <v>75</v>
      </c>
      <c r="B54" s="4">
        <v>4354</v>
      </c>
      <c r="C54" s="4">
        <v>2022</v>
      </c>
      <c r="D54" s="4">
        <v>2332</v>
      </c>
      <c r="E54" s="38">
        <f>C54/D54*100</f>
        <v>86.70668953687822</v>
      </c>
      <c r="F54" s="1">
        <v>4724</v>
      </c>
      <c r="G54" s="4">
        <f>B54-F54</f>
        <v>-370</v>
      </c>
      <c r="H54" s="37">
        <f>G54/F54*100</f>
        <v>-7.832345469940728</v>
      </c>
      <c r="I54" s="19">
        <v>23.31</v>
      </c>
      <c r="J54" s="23">
        <f>B54/I54</f>
        <v>186.7867867867868</v>
      </c>
      <c r="K54" s="19">
        <f>B54/$B$16*100</f>
        <v>0.5215064517558622</v>
      </c>
      <c r="L54" s="19">
        <f>I54/$I$16*100</f>
        <v>0.5623344478700768</v>
      </c>
      <c r="M54" s="2">
        <v>1423</v>
      </c>
      <c r="N54" s="2">
        <v>4322</v>
      </c>
      <c r="O54" s="41">
        <v>3.04</v>
      </c>
      <c r="P54" s="1">
        <v>1484</v>
      </c>
      <c r="Q54" s="1">
        <v>4706</v>
      </c>
      <c r="R54" s="58">
        <v>3.1711590296495955</v>
      </c>
      <c r="S54" s="2">
        <f>M54-P54</f>
        <v>-61</v>
      </c>
      <c r="T54" s="43">
        <f>S54/P54*100</f>
        <v>-4.110512129380054</v>
      </c>
      <c r="U54" s="10">
        <v>381</v>
      </c>
      <c r="AS54"/>
      <c r="AT54"/>
      <c r="AU54"/>
      <c r="AV54"/>
      <c r="AW54"/>
    </row>
    <row r="55" spans="1:49" ht="13.5">
      <c r="A55" s="46" t="s">
        <v>76</v>
      </c>
      <c r="B55" s="4">
        <v>6908</v>
      </c>
      <c r="C55" s="4">
        <v>3331</v>
      </c>
      <c r="D55" s="4">
        <v>3577</v>
      </c>
      <c r="E55" s="38">
        <f>C55/D55*100</f>
        <v>93.12272854347219</v>
      </c>
      <c r="F55" s="1">
        <v>7142</v>
      </c>
      <c r="G55" s="5">
        <f>B55-F55</f>
        <v>-234</v>
      </c>
      <c r="H55" s="37">
        <f>G55/F55*100</f>
        <v>-3.276393167180062</v>
      </c>
      <c r="I55" s="19">
        <v>118.34</v>
      </c>
      <c r="J55" s="23">
        <f>B55/I55</f>
        <v>58.374176102754774</v>
      </c>
      <c r="K55" s="19">
        <f>B55/$B$16*100</f>
        <v>0.8274153809668111</v>
      </c>
      <c r="L55" s="19">
        <f>I55/$I$16*100</f>
        <v>2.854854507119043</v>
      </c>
      <c r="M55" s="2">
        <v>2040</v>
      </c>
      <c r="N55" s="2">
        <v>6567</v>
      </c>
      <c r="O55" s="41">
        <v>3.22</v>
      </c>
      <c r="P55" s="1">
        <v>2050</v>
      </c>
      <c r="Q55" s="1">
        <v>6817</v>
      </c>
      <c r="R55" s="58">
        <v>3.3253658536585364</v>
      </c>
      <c r="S55" s="2">
        <f>M55-P55</f>
        <v>-10</v>
      </c>
      <c r="T55" s="43">
        <f>S55/P55*100</f>
        <v>-0.4878048780487805</v>
      </c>
      <c r="U55" s="10">
        <v>382</v>
      </c>
      <c r="AS55"/>
      <c r="AT55"/>
      <c r="AU55"/>
      <c r="AV55"/>
      <c r="AW55"/>
    </row>
    <row r="56" spans="1:49" ht="13.5">
      <c r="A56" s="46" t="s">
        <v>77</v>
      </c>
      <c r="B56" s="4">
        <v>7341</v>
      </c>
      <c r="C56" s="4">
        <v>3436</v>
      </c>
      <c r="D56" s="4">
        <v>3905</v>
      </c>
      <c r="E56" s="38">
        <f>C56/D56*100</f>
        <v>87.98975672215109</v>
      </c>
      <c r="F56" s="1">
        <v>7697</v>
      </c>
      <c r="G56" s="4">
        <f>B56-F56</f>
        <v>-356</v>
      </c>
      <c r="H56" s="37">
        <f>G56/F56*100</f>
        <v>-4.625178641028972</v>
      </c>
      <c r="I56" s="19">
        <v>57.16</v>
      </c>
      <c r="J56" s="23">
        <f>B56/I56</f>
        <v>128.42897130860743</v>
      </c>
      <c r="K56" s="19">
        <f>B56/$B$16*100</f>
        <v>0.8792785627790042</v>
      </c>
      <c r="L56" s="19">
        <f>I56/$I$16*100</f>
        <v>1.3789376679645469</v>
      </c>
      <c r="M56" s="2">
        <v>2347</v>
      </c>
      <c r="N56" s="2">
        <v>7244</v>
      </c>
      <c r="O56" s="41">
        <v>3.09</v>
      </c>
      <c r="P56" s="1">
        <v>2284</v>
      </c>
      <c r="Q56" s="1">
        <v>7625</v>
      </c>
      <c r="R56" s="58">
        <v>3.338441330998249</v>
      </c>
      <c r="S56" s="2">
        <f>M56-P56</f>
        <v>63</v>
      </c>
      <c r="T56" s="43">
        <f>S56/P56*100</f>
        <v>2.7583187390542907</v>
      </c>
      <c r="U56" s="10">
        <v>383</v>
      </c>
      <c r="AS56"/>
      <c r="AT56"/>
      <c r="AU56"/>
      <c r="AV56"/>
      <c r="AW56"/>
    </row>
    <row r="57" spans="1:49" ht="13.5">
      <c r="A57" s="46" t="s">
        <v>78</v>
      </c>
      <c r="B57" s="5">
        <v>6546</v>
      </c>
      <c r="C57" s="4">
        <v>3072</v>
      </c>
      <c r="D57" s="4">
        <v>3474</v>
      </c>
      <c r="E57" s="38">
        <f>C57/D57*100</f>
        <v>88.42832469775475</v>
      </c>
      <c r="F57" s="1">
        <v>6856</v>
      </c>
      <c r="G57" s="5">
        <f>B57-F57</f>
        <v>-310</v>
      </c>
      <c r="H57" s="37">
        <f>G57/F57*100</f>
        <v>-4.521586931155192</v>
      </c>
      <c r="I57" s="19">
        <v>211.3</v>
      </c>
      <c r="J57" s="23">
        <f>B57/I57</f>
        <v>30.979649787032653</v>
      </c>
      <c r="K57" s="19">
        <f>B57/$B$16*100</f>
        <v>0.7840563236550009</v>
      </c>
      <c r="L57" s="19">
        <f>I57/$I$16*100</f>
        <v>5.097437530456768</v>
      </c>
      <c r="M57" s="2">
        <v>2099</v>
      </c>
      <c r="N57" s="2">
        <v>6430</v>
      </c>
      <c r="O57" s="41">
        <v>3.06</v>
      </c>
      <c r="P57" s="1">
        <v>2109</v>
      </c>
      <c r="Q57" s="1">
        <v>6750</v>
      </c>
      <c r="R57" s="58">
        <v>3.200568990042674</v>
      </c>
      <c r="S57" s="2">
        <f>M57-P57</f>
        <v>-10</v>
      </c>
      <c r="T57" s="43">
        <f>S57/P57*100</f>
        <v>-0.474158368895211</v>
      </c>
      <c r="U57" s="10">
        <v>384</v>
      </c>
      <c r="AS57"/>
      <c r="AT57"/>
      <c r="AU57"/>
      <c r="AV57"/>
      <c r="AW57"/>
    </row>
    <row r="58" spans="1:49" ht="13.5">
      <c r="A58" s="46" t="s">
        <v>79</v>
      </c>
      <c r="B58" s="5">
        <v>3244</v>
      </c>
      <c r="C58" s="4">
        <v>1516</v>
      </c>
      <c r="D58" s="5">
        <v>1728</v>
      </c>
      <c r="E58" s="38">
        <f>C58/D58*100</f>
        <v>87.73148148148148</v>
      </c>
      <c r="F58" s="1">
        <v>3409</v>
      </c>
      <c r="G58" s="5">
        <f>B58-F58</f>
        <v>-165</v>
      </c>
      <c r="H58" s="37">
        <f>G58/F58*100</f>
        <v>-4.840129070108536</v>
      </c>
      <c r="I58" s="19">
        <v>26.29</v>
      </c>
      <c r="J58" s="23">
        <f>B58/I58</f>
        <v>123.39292506656524</v>
      </c>
      <c r="K58" s="19">
        <f>B58/$B$16*100</f>
        <v>0.38855464618649904</v>
      </c>
      <c r="L58" s="19">
        <f>I58/$I$16*100</f>
        <v>0.6342244802447156</v>
      </c>
      <c r="M58" s="2">
        <v>1071</v>
      </c>
      <c r="N58" s="2">
        <v>3240</v>
      </c>
      <c r="O58" s="41">
        <v>3.03</v>
      </c>
      <c r="P58" s="1">
        <v>1076</v>
      </c>
      <c r="Q58" s="1">
        <v>3406</v>
      </c>
      <c r="R58" s="58">
        <v>3.1654275092936803</v>
      </c>
      <c r="S58" s="2">
        <f>M58-P58</f>
        <v>-5</v>
      </c>
      <c r="T58" s="43">
        <f>S58/P58*100</f>
        <v>-0.4646840148698885</v>
      </c>
      <c r="U58" s="10">
        <v>385</v>
      </c>
      <c r="AS58"/>
      <c r="AT58"/>
      <c r="AU58"/>
      <c r="AV58"/>
      <c r="AW58"/>
    </row>
    <row r="59" spans="1:49" ht="13.5">
      <c r="A59" s="46"/>
      <c r="B59" s="5"/>
      <c r="C59" s="4"/>
      <c r="D59" s="4"/>
      <c r="E59" s="38"/>
      <c r="G59" s="5"/>
      <c r="H59" s="37"/>
      <c r="I59" s="19"/>
      <c r="J59" s="23"/>
      <c r="K59" s="19"/>
      <c r="L59" s="19"/>
      <c r="M59" s="2"/>
      <c r="N59" s="2"/>
      <c r="O59" s="41"/>
      <c r="R59" s="58"/>
      <c r="S59" s="2"/>
      <c r="T59" s="43"/>
      <c r="U59" s="10"/>
      <c r="AS59"/>
      <c r="AT59"/>
      <c r="AU59"/>
      <c r="AV59"/>
      <c r="AW59"/>
    </row>
    <row r="60" spans="1:49" ht="13.5">
      <c r="A60" s="46" t="s">
        <v>80</v>
      </c>
      <c r="B60" s="5">
        <v>4125</v>
      </c>
      <c r="C60" s="4">
        <v>1957</v>
      </c>
      <c r="D60" s="4">
        <v>2168</v>
      </c>
      <c r="E60" s="37">
        <f>C60/D60*100</f>
        <v>90.26752767527675</v>
      </c>
      <c r="F60" s="1">
        <v>4132</v>
      </c>
      <c r="G60" s="5">
        <f>B60-F60</f>
        <v>-7</v>
      </c>
      <c r="H60" s="37">
        <f>G60/F60*100</f>
        <v>-0.16940948693126814</v>
      </c>
      <c r="I60" s="19">
        <v>93.31</v>
      </c>
      <c r="J60" s="23">
        <f>B60/I60</f>
        <v>44.207480441538955</v>
      </c>
      <c r="K60" s="19">
        <f>B60/$B$16*100</f>
        <v>0.4940776558320927</v>
      </c>
      <c r="L60" s="19">
        <f>I60/$I$16*100</f>
        <v>2.2510264835159535</v>
      </c>
      <c r="M60" s="2">
        <v>1317</v>
      </c>
      <c r="N60" s="2">
        <v>4125</v>
      </c>
      <c r="O60" s="41">
        <v>3.13</v>
      </c>
      <c r="P60" s="1">
        <v>1273</v>
      </c>
      <c r="Q60" s="1">
        <v>4114</v>
      </c>
      <c r="R60" s="58">
        <v>3.2317360565593085</v>
      </c>
      <c r="S60" s="2">
        <f>M60-P60</f>
        <v>44</v>
      </c>
      <c r="T60" s="43">
        <f>S60/P60*100</f>
        <v>3.456402199528672</v>
      </c>
      <c r="U60" s="10">
        <v>386</v>
      </c>
      <c r="AS60"/>
      <c r="AT60"/>
      <c r="AU60"/>
      <c r="AV60"/>
      <c r="AW60"/>
    </row>
    <row r="61" spans="1:49" ht="13.5">
      <c r="A61" s="46"/>
      <c r="B61" s="5"/>
      <c r="C61" s="4"/>
      <c r="D61" s="5"/>
      <c r="E61" s="37"/>
      <c r="G61" s="5"/>
      <c r="H61" s="37"/>
      <c r="I61" s="19"/>
      <c r="J61" s="23"/>
      <c r="K61" s="19"/>
      <c r="L61" s="19"/>
      <c r="M61" s="2"/>
      <c r="N61" s="2"/>
      <c r="O61" s="41"/>
      <c r="R61" s="58"/>
      <c r="S61" s="2"/>
      <c r="T61" s="43"/>
      <c r="U61" s="10"/>
      <c r="AS61"/>
      <c r="AT61"/>
      <c r="AU61"/>
      <c r="AV61"/>
      <c r="AW61"/>
    </row>
    <row r="62" spans="1:49" ht="13.5">
      <c r="A62" s="46" t="s">
        <v>81</v>
      </c>
      <c r="B62" s="5"/>
      <c r="C62" s="4"/>
      <c r="D62" s="4"/>
      <c r="E62" s="37"/>
      <c r="G62" s="5"/>
      <c r="H62" s="37"/>
      <c r="I62" s="19"/>
      <c r="J62" s="23"/>
      <c r="K62" s="19"/>
      <c r="L62" s="19"/>
      <c r="M62" s="2"/>
      <c r="N62" s="2"/>
      <c r="O62" s="41"/>
      <c r="R62" s="58"/>
      <c r="S62" s="2"/>
      <c r="T62" s="43"/>
      <c r="U62" s="10">
        <v>400</v>
      </c>
      <c r="AS62"/>
      <c r="AT62"/>
      <c r="AU62"/>
      <c r="AV62"/>
      <c r="AW62"/>
    </row>
    <row r="63" spans="1:49" ht="13.5">
      <c r="A63" s="46"/>
      <c r="B63" s="5"/>
      <c r="C63" s="5"/>
      <c r="D63" s="4"/>
      <c r="E63" s="37"/>
      <c r="F63" s="1" t="s">
        <v>142</v>
      </c>
      <c r="G63" s="5"/>
      <c r="H63" s="37"/>
      <c r="I63" s="19"/>
      <c r="J63" s="23"/>
      <c r="K63" s="19"/>
      <c r="L63" s="19"/>
      <c r="M63" s="2"/>
      <c r="N63" s="2"/>
      <c r="O63" s="41"/>
      <c r="R63" s="58" t="s">
        <v>142</v>
      </c>
      <c r="S63" s="2"/>
      <c r="T63" s="43"/>
      <c r="U63" s="10"/>
      <c r="AS63"/>
      <c r="AT63"/>
      <c r="AU63"/>
      <c r="AV63"/>
      <c r="AW63"/>
    </row>
    <row r="64" spans="1:49" ht="13.5">
      <c r="A64" s="46" t="s">
        <v>82</v>
      </c>
      <c r="B64" s="5">
        <v>10957</v>
      </c>
      <c r="C64" s="5">
        <v>5388</v>
      </c>
      <c r="D64" s="4">
        <v>5569</v>
      </c>
      <c r="E64" s="37">
        <f>C64/D64*100</f>
        <v>96.7498653259113</v>
      </c>
      <c r="F64" s="1">
        <v>10196</v>
      </c>
      <c r="G64" s="5">
        <f>B64-F64</f>
        <v>761</v>
      </c>
      <c r="H64" s="37">
        <f>G64/F64*100</f>
        <v>7.463711259317379</v>
      </c>
      <c r="I64" s="19">
        <v>13.41</v>
      </c>
      <c r="J64" s="23">
        <f>B64/I64</f>
        <v>817.0768083519762</v>
      </c>
      <c r="K64" s="19">
        <f>B64/$B$16*100</f>
        <v>1.312390030291452</v>
      </c>
      <c r="L64" s="19">
        <f>I64/$I$16*100</f>
        <v>0.3235051456858743</v>
      </c>
      <c r="M64" s="2">
        <v>2987</v>
      </c>
      <c r="N64" s="2">
        <v>10335</v>
      </c>
      <c r="O64" s="41">
        <v>3.46</v>
      </c>
      <c r="P64" s="1">
        <v>2601</v>
      </c>
      <c r="Q64" s="1">
        <v>9494</v>
      </c>
      <c r="R64" s="58">
        <v>3.6501345636293734</v>
      </c>
      <c r="S64" s="2">
        <f>M64-P64</f>
        <v>386</v>
      </c>
      <c r="T64" s="43">
        <f>S64/P64*100</f>
        <v>14.840445982314495</v>
      </c>
      <c r="U64" s="10">
        <v>401</v>
      </c>
      <c r="AS64"/>
      <c r="AT64"/>
      <c r="AU64"/>
      <c r="AV64"/>
      <c r="AW64"/>
    </row>
    <row r="65" spans="1:49" ht="13.5">
      <c r="A65" s="46" t="s">
        <v>83</v>
      </c>
      <c r="B65" s="5">
        <v>17745</v>
      </c>
      <c r="C65" s="5">
        <v>8410</v>
      </c>
      <c r="D65" s="4">
        <v>9335</v>
      </c>
      <c r="E65" s="37">
        <f>C65/D65*100</f>
        <v>90.09105516871986</v>
      </c>
      <c r="F65" s="1">
        <v>16466</v>
      </c>
      <c r="G65" s="5">
        <f>B65-F65</f>
        <v>1279</v>
      </c>
      <c r="H65" s="37">
        <f>G65/F65*100</f>
        <v>7.767520952265274</v>
      </c>
      <c r="I65" s="19">
        <v>8.8</v>
      </c>
      <c r="J65" s="23">
        <f>B65/I65</f>
        <v>2016.4772727272725</v>
      </c>
      <c r="K65" s="19">
        <f>B65/$B$16*100</f>
        <v>2.125432243088602</v>
      </c>
      <c r="L65" s="19">
        <f>I65/$I$16*100</f>
        <v>0.21229271305262448</v>
      </c>
      <c r="M65" s="2">
        <v>5357</v>
      </c>
      <c r="N65" s="2">
        <v>17554</v>
      </c>
      <c r="O65" s="41">
        <v>3.28</v>
      </c>
      <c r="P65" s="1">
        <v>4918</v>
      </c>
      <c r="Q65" s="1">
        <v>16267</v>
      </c>
      <c r="R65" s="58">
        <v>3.307645384302562</v>
      </c>
      <c r="S65" s="2">
        <f>M65-P65</f>
        <v>439</v>
      </c>
      <c r="T65" s="43">
        <f>S65/P65*100</f>
        <v>8.92639284261895</v>
      </c>
      <c r="U65" s="10">
        <v>402</v>
      </c>
      <c r="AS65"/>
      <c r="AT65"/>
      <c r="AU65"/>
      <c r="AV65"/>
      <c r="AW65"/>
    </row>
    <row r="66" spans="1:49" ht="13.5">
      <c r="A66" s="46" t="s">
        <v>84</v>
      </c>
      <c r="B66" s="5">
        <v>22619</v>
      </c>
      <c r="C66" s="5">
        <v>10997</v>
      </c>
      <c r="D66" s="4">
        <v>11622</v>
      </c>
      <c r="E66" s="37">
        <f>C66/D66*100</f>
        <v>94.622268112201</v>
      </c>
      <c r="F66" s="1">
        <v>19713</v>
      </c>
      <c r="G66" s="5">
        <f>B66-F66</f>
        <v>2906</v>
      </c>
      <c r="H66" s="37">
        <f>G66/F66*100</f>
        <v>14.741541115000253</v>
      </c>
      <c r="I66" s="19">
        <v>16.8</v>
      </c>
      <c r="J66" s="23">
        <f>B66/I66</f>
        <v>1346.3690476190475</v>
      </c>
      <c r="K66" s="19">
        <f>B66/$B$16*100</f>
        <v>2.7092224235796616</v>
      </c>
      <c r="L66" s="19">
        <f>I66/$I$16*100</f>
        <v>0.4052860885550103</v>
      </c>
      <c r="M66" s="2">
        <v>6174</v>
      </c>
      <c r="N66" s="2">
        <v>22564</v>
      </c>
      <c r="O66" s="41">
        <v>3.65</v>
      </c>
      <c r="P66" s="1">
        <v>5264</v>
      </c>
      <c r="Q66" s="1">
        <v>19672</v>
      </c>
      <c r="R66" s="58">
        <v>3.737082066869301</v>
      </c>
      <c r="S66" s="2">
        <f>M66-P66</f>
        <v>910</v>
      </c>
      <c r="T66" s="43">
        <f>S66/P66*100</f>
        <v>17.287234042553195</v>
      </c>
      <c r="U66" s="10">
        <v>403</v>
      </c>
      <c r="AS66"/>
      <c r="AT66"/>
      <c r="AU66"/>
      <c r="AV66"/>
      <c r="AW66"/>
    </row>
    <row r="67" spans="1:49" ht="13.5">
      <c r="A67" s="46" t="s">
        <v>85</v>
      </c>
      <c r="B67" s="5">
        <v>13907</v>
      </c>
      <c r="C67" s="5">
        <v>6704</v>
      </c>
      <c r="D67" s="4">
        <v>7203</v>
      </c>
      <c r="E67" s="37">
        <f>C67/D67*100</f>
        <v>93.07233097320561</v>
      </c>
      <c r="F67" s="1">
        <v>13562</v>
      </c>
      <c r="G67" s="5">
        <f>B67-F67</f>
        <v>345</v>
      </c>
      <c r="H67" s="37">
        <f>G67/F67*100</f>
        <v>2.5438725851644297</v>
      </c>
      <c r="I67" s="19">
        <v>36.14</v>
      </c>
      <c r="J67" s="23">
        <f>B67/I67</f>
        <v>384.8090758162701</v>
      </c>
      <c r="K67" s="19">
        <f>B67/$B$16*100</f>
        <v>1.6657304144622818</v>
      </c>
      <c r="L67" s="19">
        <f>I67/$I$16*100</f>
        <v>0.8718475738320282</v>
      </c>
      <c r="M67" s="2">
        <v>3681</v>
      </c>
      <c r="N67" s="2">
        <v>13434</v>
      </c>
      <c r="O67" s="41">
        <v>3.65</v>
      </c>
      <c r="P67" s="1">
        <v>3541</v>
      </c>
      <c r="Q67" s="1">
        <v>13073</v>
      </c>
      <c r="R67" s="58">
        <v>3.6918949449308105</v>
      </c>
      <c r="S67" s="2">
        <f>M67-P67</f>
        <v>140</v>
      </c>
      <c r="T67" s="43">
        <f>S67/P67*100</f>
        <v>3.9536853996046313</v>
      </c>
      <c r="U67" s="10">
        <v>404</v>
      </c>
      <c r="AS67"/>
      <c r="AT67"/>
      <c r="AU67"/>
      <c r="AV67"/>
      <c r="AW67"/>
    </row>
    <row r="68" spans="1:49" ht="13.5">
      <c r="A68" s="46" t="s">
        <v>86</v>
      </c>
      <c r="B68" s="5">
        <v>12523</v>
      </c>
      <c r="C68" s="5">
        <v>6086</v>
      </c>
      <c r="D68" s="4">
        <v>6437</v>
      </c>
      <c r="E68" s="37">
        <f>C68/D68*100</f>
        <v>94.54714929314898</v>
      </c>
      <c r="F68" s="1">
        <v>12074</v>
      </c>
      <c r="G68" s="5">
        <f>B68-F68</f>
        <v>449</v>
      </c>
      <c r="H68" s="37">
        <f>G68/F68*100</f>
        <v>3.7187344707636245</v>
      </c>
      <c r="I68" s="19">
        <v>33.94</v>
      </c>
      <c r="J68" s="23">
        <f>B68/I68</f>
        <v>368.9746611667649</v>
      </c>
      <c r="K68" s="19">
        <f>B68/$B$16*100</f>
        <v>1.4999598749055263</v>
      </c>
      <c r="L68" s="19">
        <f>I68/$I$16*100</f>
        <v>0.818774395568872</v>
      </c>
      <c r="M68" s="2">
        <v>3230</v>
      </c>
      <c r="N68" s="2">
        <v>12321</v>
      </c>
      <c r="O68" s="41">
        <v>3.81</v>
      </c>
      <c r="P68" s="1">
        <v>3101</v>
      </c>
      <c r="Q68" s="1">
        <v>12057</v>
      </c>
      <c r="R68" s="58">
        <v>3.888100612705579</v>
      </c>
      <c r="S68" s="2">
        <f>M68-P68</f>
        <v>129</v>
      </c>
      <c r="T68" s="43">
        <f>S68/P68*100</f>
        <v>4.159948403740729</v>
      </c>
      <c r="U68" s="10">
        <v>405</v>
      </c>
      <c r="AS68"/>
      <c r="AT68"/>
      <c r="AU68"/>
      <c r="AV68"/>
      <c r="AW68"/>
    </row>
    <row r="69" spans="1:49" ht="13.5">
      <c r="A69" s="46"/>
      <c r="B69" s="4"/>
      <c r="C69" s="5"/>
      <c r="D69" s="4"/>
      <c r="E69" s="38"/>
      <c r="G69" s="4"/>
      <c r="H69" s="37"/>
      <c r="I69" s="19"/>
      <c r="J69" s="23"/>
      <c r="K69" s="19"/>
      <c r="L69" s="19"/>
      <c r="M69" s="2"/>
      <c r="N69" s="2"/>
      <c r="O69" s="41"/>
      <c r="R69" s="58"/>
      <c r="S69" s="2"/>
      <c r="T69" s="43"/>
      <c r="U69" s="10"/>
      <c r="AS69"/>
      <c r="AT69"/>
      <c r="AU69"/>
      <c r="AV69"/>
      <c r="AW69"/>
    </row>
    <row r="70" spans="1:49" ht="13.5">
      <c r="A70" s="46" t="s">
        <v>87</v>
      </c>
      <c r="B70" s="5">
        <v>8997</v>
      </c>
      <c r="C70" s="5">
        <v>4372</v>
      </c>
      <c r="D70" s="5">
        <v>4625</v>
      </c>
      <c r="E70" s="37">
        <f>C70/D70*100</f>
        <v>94.52972972972972</v>
      </c>
      <c r="F70" s="1">
        <v>9060</v>
      </c>
      <c r="G70" s="5">
        <f>B70-F70</f>
        <v>-63</v>
      </c>
      <c r="H70" s="37">
        <f>G70/F70*100</f>
        <v>-0.695364238410596</v>
      </c>
      <c r="I70" s="19">
        <v>13.52</v>
      </c>
      <c r="J70" s="23">
        <f>B70/I70</f>
        <v>665.4585798816569</v>
      </c>
      <c r="K70" s="19">
        <f>B70/$B$16*100</f>
        <v>1.0776282835203244</v>
      </c>
      <c r="L70" s="19">
        <f>I70/$I$16*100</f>
        <v>0.3261588045990321</v>
      </c>
      <c r="M70" s="2">
        <v>2452</v>
      </c>
      <c r="N70" s="2">
        <v>8992</v>
      </c>
      <c r="O70" s="41">
        <v>3.67</v>
      </c>
      <c r="P70" s="1">
        <v>2429</v>
      </c>
      <c r="Q70" s="1">
        <v>9058</v>
      </c>
      <c r="R70" s="58">
        <v>3.729106628242075</v>
      </c>
      <c r="S70" s="2">
        <f>M70-P70</f>
        <v>23</v>
      </c>
      <c r="T70" s="43">
        <f>S70/P70*100</f>
        <v>0.9468917249897078</v>
      </c>
      <c r="U70" s="10">
        <v>406</v>
      </c>
      <c r="AS70"/>
      <c r="AT70"/>
      <c r="AU70"/>
      <c r="AV70"/>
      <c r="AW70"/>
    </row>
    <row r="71" spans="1:49" ht="13.5">
      <c r="A71" s="46" t="s">
        <v>88</v>
      </c>
      <c r="B71" s="4">
        <v>8597</v>
      </c>
      <c r="C71" s="5">
        <v>4160</v>
      </c>
      <c r="D71" s="4">
        <v>4437</v>
      </c>
      <c r="E71" s="38">
        <f>C71/D71*100</f>
        <v>93.75704304710389</v>
      </c>
      <c r="F71" s="1">
        <v>8491</v>
      </c>
      <c r="G71" s="4">
        <f>B71-F71</f>
        <v>106</v>
      </c>
      <c r="H71" s="37">
        <f>G71/F71*100</f>
        <v>1.2483806383229301</v>
      </c>
      <c r="I71" s="19">
        <v>55.61</v>
      </c>
      <c r="J71" s="23">
        <f>B71/I71</f>
        <v>154.5944973925553</v>
      </c>
      <c r="K71" s="19">
        <f>B71/$B$16*100</f>
        <v>1.029717722954788</v>
      </c>
      <c r="L71" s="19">
        <f>I71/$I$16*100</f>
        <v>1.3415452014609597</v>
      </c>
      <c r="M71" s="2">
        <v>2126</v>
      </c>
      <c r="N71" s="2">
        <v>8584</v>
      </c>
      <c r="O71" s="41">
        <v>4.04</v>
      </c>
      <c r="P71" s="1">
        <v>2101</v>
      </c>
      <c r="Q71" s="1">
        <v>8490</v>
      </c>
      <c r="R71" s="58">
        <v>4.040932889100429</v>
      </c>
      <c r="S71" s="2">
        <f>M71-P71</f>
        <v>25</v>
      </c>
      <c r="T71" s="43">
        <f>S71/P71*100</f>
        <v>1.1899095668729176</v>
      </c>
      <c r="U71" s="10">
        <v>407</v>
      </c>
      <c r="AS71"/>
      <c r="AT71"/>
      <c r="AU71"/>
      <c r="AV71"/>
      <c r="AW71"/>
    </row>
    <row r="72" spans="1:49" ht="13.5">
      <c r="A72" s="46"/>
      <c r="B72" s="4"/>
      <c r="C72" s="5"/>
      <c r="D72" s="4"/>
      <c r="E72" s="38"/>
      <c r="F72" s="1" t="s">
        <v>142</v>
      </c>
      <c r="G72" s="4"/>
      <c r="H72" s="37"/>
      <c r="I72" s="19"/>
      <c r="J72" s="23"/>
      <c r="K72" s="19"/>
      <c r="L72" s="19"/>
      <c r="M72" s="2"/>
      <c r="N72" s="2"/>
      <c r="O72" s="41"/>
      <c r="R72" s="58" t="s">
        <v>142</v>
      </c>
      <c r="S72" s="2"/>
      <c r="T72" s="43"/>
      <c r="U72" s="10"/>
      <c r="AS72"/>
      <c r="AT72"/>
      <c r="AU72"/>
      <c r="AV72"/>
      <c r="AW72"/>
    </row>
    <row r="73" spans="1:49" ht="13.5">
      <c r="A73" s="46" t="s">
        <v>89</v>
      </c>
      <c r="B73" s="5"/>
      <c r="C73" s="5"/>
      <c r="D73" s="4"/>
      <c r="E73" s="38"/>
      <c r="G73" s="5"/>
      <c r="H73" s="37"/>
      <c r="I73" s="19"/>
      <c r="J73" s="23"/>
      <c r="K73" s="19"/>
      <c r="L73" s="19"/>
      <c r="M73" s="2"/>
      <c r="N73" s="2"/>
      <c r="O73" s="41"/>
      <c r="R73" s="58"/>
      <c r="S73" s="2"/>
      <c r="T73" s="43"/>
      <c r="U73" s="10">
        <v>420</v>
      </c>
      <c r="AS73"/>
      <c r="AT73"/>
      <c r="AU73"/>
      <c r="AV73"/>
      <c r="AW73"/>
    </row>
    <row r="74" spans="1:49" ht="13.5">
      <c r="A74" s="46"/>
      <c r="B74" s="4"/>
      <c r="C74" s="5"/>
      <c r="D74" s="4"/>
      <c r="E74" s="38"/>
      <c r="G74" s="4"/>
      <c r="H74" s="37"/>
      <c r="I74" s="19"/>
      <c r="J74" s="23"/>
      <c r="K74" s="19"/>
      <c r="L74" s="19"/>
      <c r="M74" s="2"/>
      <c r="N74" s="2"/>
      <c r="O74" s="41"/>
      <c r="R74" s="58"/>
      <c r="S74" s="2"/>
      <c r="T74" s="43"/>
      <c r="U74" s="10"/>
      <c r="AS74"/>
      <c r="AT74"/>
      <c r="AU74"/>
      <c r="AV74"/>
      <c r="AW74"/>
    </row>
    <row r="75" spans="1:49" ht="13.5">
      <c r="A75" s="46" t="s">
        <v>90</v>
      </c>
      <c r="B75" s="4">
        <v>12371</v>
      </c>
      <c r="C75" s="5">
        <v>5920</v>
      </c>
      <c r="D75" s="4">
        <v>6451</v>
      </c>
      <c r="E75" s="38">
        <f>C75/D75*100</f>
        <v>91.76871802821267</v>
      </c>
      <c r="F75" s="1">
        <v>12354</v>
      </c>
      <c r="G75" s="4">
        <f>B75-F75</f>
        <v>17</v>
      </c>
      <c r="H75" s="37">
        <f>G75/F75*100</f>
        <v>0.13760725271167235</v>
      </c>
      <c r="I75" s="19">
        <v>72.36</v>
      </c>
      <c r="J75" s="23">
        <f>B75/I75</f>
        <v>170.96462133775566</v>
      </c>
      <c r="K75" s="19">
        <f>B75/$B$16*100</f>
        <v>1.4817538618906227</v>
      </c>
      <c r="L75" s="19">
        <f>I75/$I$16*100</f>
        <v>1.7456250814190801</v>
      </c>
      <c r="M75" s="2">
        <v>3157</v>
      </c>
      <c r="N75" s="2">
        <v>12250</v>
      </c>
      <c r="O75" s="41">
        <v>3.88</v>
      </c>
      <c r="P75" s="1">
        <v>3182</v>
      </c>
      <c r="Q75" s="1">
        <v>12266</v>
      </c>
      <c r="R75" s="58">
        <v>3.854808296668762</v>
      </c>
      <c r="S75" s="2">
        <f>M75-P75</f>
        <v>-25</v>
      </c>
      <c r="T75" s="43">
        <f>S75/P75*100</f>
        <v>-0.785669390320553</v>
      </c>
      <c r="U75" s="10">
        <v>421</v>
      </c>
      <c r="AS75"/>
      <c r="AT75"/>
      <c r="AU75"/>
      <c r="AV75"/>
      <c r="AW75"/>
    </row>
    <row r="76" spans="1:49" ht="13.5">
      <c r="A76" s="46" t="s">
        <v>91</v>
      </c>
      <c r="B76" s="4">
        <v>14093</v>
      </c>
      <c r="C76" s="5">
        <v>6875</v>
      </c>
      <c r="D76" s="4">
        <v>7218</v>
      </c>
      <c r="E76" s="38">
        <f>C76/D76*100</f>
        <v>95.24799113327792</v>
      </c>
      <c r="F76" s="1">
        <v>13918</v>
      </c>
      <c r="G76" s="4">
        <f>B76-F76</f>
        <v>175</v>
      </c>
      <c r="H76" s="37">
        <f>G76/F76*100</f>
        <v>1.2573645638741198</v>
      </c>
      <c r="I76" s="19">
        <v>48.4</v>
      </c>
      <c r="J76" s="23">
        <f>B76/I76</f>
        <v>291.1776859504132</v>
      </c>
      <c r="K76" s="19">
        <f>B76/$B$16*100</f>
        <v>1.688008825125256</v>
      </c>
      <c r="L76" s="19">
        <f>I76/$I$16*100</f>
        <v>1.1676099217894345</v>
      </c>
      <c r="M76" s="2">
        <v>3638</v>
      </c>
      <c r="N76" s="2">
        <v>13995</v>
      </c>
      <c r="O76" s="41">
        <v>3.85</v>
      </c>
      <c r="P76" s="1">
        <v>3515</v>
      </c>
      <c r="Q76" s="1">
        <v>13826</v>
      </c>
      <c r="R76" s="58">
        <v>3.9334281650071126</v>
      </c>
      <c r="S76" s="2">
        <f>M76-P76</f>
        <v>123</v>
      </c>
      <c r="T76" s="43">
        <f>S76/P76*100</f>
        <v>3.499288762446657</v>
      </c>
      <c r="U76" s="10">
        <v>422</v>
      </c>
      <c r="AS76"/>
      <c r="AT76"/>
      <c r="AU76"/>
      <c r="AV76"/>
      <c r="AW76"/>
    </row>
    <row r="77" spans="1:49" ht="13.5">
      <c r="A77" s="46"/>
      <c r="B77" s="5"/>
      <c r="C77" s="5"/>
      <c r="D77" s="4"/>
      <c r="E77" s="38"/>
      <c r="F77" s="1" t="s">
        <v>142</v>
      </c>
      <c r="G77" s="5"/>
      <c r="H77" s="37"/>
      <c r="I77" s="19"/>
      <c r="J77" s="23"/>
      <c r="K77" s="19"/>
      <c r="L77" s="19"/>
      <c r="M77" s="2"/>
      <c r="N77" s="2"/>
      <c r="O77" s="41"/>
      <c r="R77" s="58" t="s">
        <v>142</v>
      </c>
      <c r="S77" s="2"/>
      <c r="T77" s="43"/>
      <c r="U77" s="10"/>
      <c r="AS77"/>
      <c r="AT77"/>
      <c r="AU77"/>
      <c r="AV77"/>
      <c r="AW77"/>
    </row>
    <row r="78" spans="1:49" ht="13.5">
      <c r="A78" s="46" t="s">
        <v>92</v>
      </c>
      <c r="B78" s="5"/>
      <c r="C78" s="5"/>
      <c r="D78" s="4"/>
      <c r="E78" s="38"/>
      <c r="G78" s="4"/>
      <c r="H78" s="37"/>
      <c r="I78" s="19"/>
      <c r="J78" s="23"/>
      <c r="K78" s="19"/>
      <c r="L78" s="19"/>
      <c r="M78" s="2"/>
      <c r="N78" s="2"/>
      <c r="O78" s="41"/>
      <c r="R78" s="58"/>
      <c r="S78" s="2"/>
      <c r="T78" s="43"/>
      <c r="U78" s="10">
        <v>440</v>
      </c>
      <c r="AS78"/>
      <c r="AT78"/>
      <c r="AU78"/>
      <c r="AV78"/>
      <c r="AW78"/>
    </row>
    <row r="79" spans="1:49" ht="13.5">
      <c r="A79" s="46"/>
      <c r="B79" s="5"/>
      <c r="C79" s="5"/>
      <c r="D79" s="4"/>
      <c r="E79" s="37"/>
      <c r="G79" s="4"/>
      <c r="H79" s="27"/>
      <c r="I79" s="19"/>
      <c r="J79" s="23"/>
      <c r="K79" s="19"/>
      <c r="L79" s="19"/>
      <c r="M79" s="2"/>
      <c r="N79" s="2"/>
      <c r="O79" s="41"/>
      <c r="R79" s="58"/>
      <c r="S79" s="2"/>
      <c r="T79" s="43"/>
      <c r="U79" s="10"/>
      <c r="AS79"/>
      <c r="AT79"/>
      <c r="AU79"/>
      <c r="AV79"/>
      <c r="AW79"/>
    </row>
    <row r="80" spans="1:49" ht="13.5">
      <c r="A80" s="46" t="s">
        <v>93</v>
      </c>
      <c r="B80" s="4">
        <v>26800</v>
      </c>
      <c r="C80" s="5">
        <v>12744</v>
      </c>
      <c r="D80" s="4">
        <v>14056</v>
      </c>
      <c r="E80" s="37">
        <f>C80/D80*100</f>
        <v>90.6659077973819</v>
      </c>
      <c r="F80" s="1">
        <v>26106</v>
      </c>
      <c r="G80" s="4">
        <f>B80-F80</f>
        <v>694</v>
      </c>
      <c r="H80" s="27">
        <f>G80/F80*100</f>
        <v>2.658392706657473</v>
      </c>
      <c r="I80" s="19">
        <v>33.48</v>
      </c>
      <c r="J80" s="23">
        <f>B80/I80</f>
        <v>800.4778972520909</v>
      </c>
      <c r="K80" s="19">
        <f>B80/$B$16*100</f>
        <v>3.2100075578909295</v>
      </c>
      <c r="L80" s="19">
        <f>I80/$I$16*100</f>
        <v>0.8076772764774847</v>
      </c>
      <c r="M80" s="2">
        <v>7497</v>
      </c>
      <c r="N80" s="2">
        <v>25747</v>
      </c>
      <c r="O80" s="41">
        <v>3.43</v>
      </c>
      <c r="P80" s="1">
        <v>7319</v>
      </c>
      <c r="Q80" s="1">
        <v>25183</v>
      </c>
      <c r="R80" s="58">
        <v>3.4407705970761033</v>
      </c>
      <c r="S80" s="2">
        <f>M80-P80</f>
        <v>178</v>
      </c>
      <c r="T80" s="43">
        <f>S80/P80*100</f>
        <v>2.4320262330919524</v>
      </c>
      <c r="U80" s="10">
        <v>441</v>
      </c>
      <c r="AS80"/>
      <c r="AT80"/>
      <c r="AU80"/>
      <c r="AV80"/>
      <c r="AW80"/>
    </row>
    <row r="81" spans="1:49" ht="13.5">
      <c r="A81" s="46" t="s">
        <v>94</v>
      </c>
      <c r="B81" s="4">
        <v>8203</v>
      </c>
      <c r="C81" s="5">
        <v>3920</v>
      </c>
      <c r="D81" s="4">
        <v>4283</v>
      </c>
      <c r="E81" s="37">
        <f>C81/D81*100</f>
        <v>91.5246322671025</v>
      </c>
      <c r="F81" s="1">
        <v>8072</v>
      </c>
      <c r="G81" s="4">
        <f>B81-F81</f>
        <v>131</v>
      </c>
      <c r="H81" s="27">
        <f>G81/F81*100</f>
        <v>1.6228939544103074</v>
      </c>
      <c r="I81" s="19">
        <v>18.05</v>
      </c>
      <c r="J81" s="23">
        <f>B81/I81</f>
        <v>454.4598337950138</v>
      </c>
      <c r="K81" s="19">
        <f>B81/$B$16*100</f>
        <v>0.9825258207977348</v>
      </c>
      <c r="L81" s="19">
        <f>I81/$I$16*100</f>
        <v>0.4354413034772581</v>
      </c>
      <c r="M81" s="2">
        <v>2323</v>
      </c>
      <c r="N81" s="2">
        <v>8078</v>
      </c>
      <c r="O81" s="41">
        <v>3.48</v>
      </c>
      <c r="P81" s="1">
        <v>2237</v>
      </c>
      <c r="Q81" s="1">
        <v>7981</v>
      </c>
      <c r="R81" s="58">
        <v>3.5677246312025033</v>
      </c>
      <c r="S81" s="2">
        <f>M81-P81</f>
        <v>86</v>
      </c>
      <c r="T81" s="43">
        <f>S81/P81*100</f>
        <v>3.844434510505141</v>
      </c>
      <c r="U81" s="10">
        <v>442</v>
      </c>
      <c r="AS81"/>
      <c r="AT81"/>
      <c r="AU81"/>
      <c r="AV81"/>
      <c r="AW81"/>
    </row>
    <row r="82" spans="1:49" ht="13.5">
      <c r="A82" s="46" t="s">
        <v>95</v>
      </c>
      <c r="B82" s="4">
        <v>12343</v>
      </c>
      <c r="C82" s="5">
        <v>5809</v>
      </c>
      <c r="D82" s="4">
        <v>6534</v>
      </c>
      <c r="E82" s="37">
        <f>C82/D82*100</f>
        <v>88.90419344964799</v>
      </c>
      <c r="F82" s="1">
        <v>12243</v>
      </c>
      <c r="G82" s="4">
        <f>B82-F82</f>
        <v>100</v>
      </c>
      <c r="H82" s="27">
        <f>G82/F82*100</f>
        <v>0.8167932696234583</v>
      </c>
      <c r="I82" s="19">
        <v>43.83</v>
      </c>
      <c r="J82" s="23">
        <f>B82/I82</f>
        <v>281.61076887976276</v>
      </c>
      <c r="K82" s="19">
        <f>B82/$B$16*100</f>
        <v>1.478400122651035</v>
      </c>
      <c r="L82" s="19">
        <f>I82/$I$16*100</f>
        <v>1.0573624560336965</v>
      </c>
      <c r="M82" s="2">
        <v>3374</v>
      </c>
      <c r="N82" s="2">
        <v>12232</v>
      </c>
      <c r="O82" s="41">
        <v>3.63</v>
      </c>
      <c r="P82" s="1">
        <v>3260</v>
      </c>
      <c r="Q82" s="1">
        <v>12122</v>
      </c>
      <c r="R82" s="58">
        <v>3.71840490797546</v>
      </c>
      <c r="S82" s="2">
        <f>M82-P82</f>
        <v>114</v>
      </c>
      <c r="T82" s="43">
        <f>S82/P82*100</f>
        <v>3.496932515337423</v>
      </c>
      <c r="U82" s="10">
        <v>443</v>
      </c>
      <c r="AS82"/>
      <c r="AT82"/>
      <c r="AU82"/>
      <c r="AV82"/>
      <c r="AW82"/>
    </row>
    <row r="83" spans="1:49" ht="13.5">
      <c r="A83" s="46" t="s">
        <v>96</v>
      </c>
      <c r="B83" s="4">
        <v>1956</v>
      </c>
      <c r="C83" s="5">
        <v>944</v>
      </c>
      <c r="D83" s="4">
        <v>1012</v>
      </c>
      <c r="E83" s="37">
        <f>C83/D83*100</f>
        <v>93.2806324110672</v>
      </c>
      <c r="F83" s="1">
        <v>2256</v>
      </c>
      <c r="G83" s="5">
        <f>B83-F83</f>
        <v>-300</v>
      </c>
      <c r="H83" s="37">
        <f>G83/F83*100</f>
        <v>-13.297872340425531</v>
      </c>
      <c r="I83" s="15">
        <v>50.04</v>
      </c>
      <c r="J83" s="36">
        <f>B83/I83</f>
        <v>39.08872901678657</v>
      </c>
      <c r="K83" s="45">
        <f>B83/$B$16*100</f>
        <v>0.2342826411654723</v>
      </c>
      <c r="L83" s="19">
        <f>I83/$I$16*100</f>
        <v>1.2071735637674237</v>
      </c>
      <c r="M83" s="2">
        <v>595</v>
      </c>
      <c r="N83" s="2">
        <v>1932</v>
      </c>
      <c r="O83" s="41">
        <v>3.25</v>
      </c>
      <c r="P83" s="1">
        <v>633</v>
      </c>
      <c r="Q83" s="1">
        <v>2219</v>
      </c>
      <c r="R83" s="58">
        <v>3.505529225908373</v>
      </c>
      <c r="S83" s="2">
        <f>M83-P83</f>
        <v>-38</v>
      </c>
      <c r="T83" s="43">
        <f>S83/P83*100</f>
        <v>-6.003159557661927</v>
      </c>
      <c r="U83" s="10">
        <v>444</v>
      </c>
      <c r="AV83"/>
      <c r="AW83"/>
    </row>
    <row r="84" spans="1:49" ht="13.5">
      <c r="A84" s="46"/>
      <c r="B84" s="4"/>
      <c r="C84" s="5"/>
      <c r="D84" s="4"/>
      <c r="E84" s="37"/>
      <c r="F84" s="1" t="s">
        <v>142</v>
      </c>
      <c r="G84" s="5"/>
      <c r="H84" s="37"/>
      <c r="I84" s="15"/>
      <c r="J84" s="44"/>
      <c r="K84" s="19"/>
      <c r="L84" s="19"/>
      <c r="M84" s="2"/>
      <c r="N84" s="2"/>
      <c r="O84" s="41"/>
      <c r="R84" s="58" t="s">
        <v>142</v>
      </c>
      <c r="S84" s="2"/>
      <c r="T84" s="43"/>
      <c r="U84" s="10"/>
      <c r="AU84"/>
      <c r="AV84"/>
      <c r="AW84"/>
    </row>
    <row r="85" spans="1:49" ht="13.5">
      <c r="A85" s="46" t="s">
        <v>97</v>
      </c>
      <c r="B85" s="4"/>
      <c r="C85" s="5"/>
      <c r="D85" s="4"/>
      <c r="E85" s="37"/>
      <c r="G85" s="5"/>
      <c r="H85" s="37"/>
      <c r="I85" s="15"/>
      <c r="J85" s="36"/>
      <c r="K85" s="19"/>
      <c r="L85" s="19"/>
      <c r="M85" s="2"/>
      <c r="N85" s="2"/>
      <c r="O85" s="41"/>
      <c r="R85" s="58"/>
      <c r="S85" s="2"/>
      <c r="T85" s="43"/>
      <c r="U85" s="10">
        <v>460</v>
      </c>
      <c r="AU85"/>
      <c r="AV85"/>
      <c r="AW85"/>
    </row>
    <row r="86" spans="1:49" ht="13.5">
      <c r="A86" s="46"/>
      <c r="B86" s="4"/>
      <c r="C86" s="5"/>
      <c r="D86" s="4"/>
      <c r="E86" s="37"/>
      <c r="G86" s="5"/>
      <c r="H86" s="37"/>
      <c r="I86" s="15"/>
      <c r="J86" s="36"/>
      <c r="K86" s="15"/>
      <c r="L86" s="19"/>
      <c r="M86" s="2"/>
      <c r="N86" s="2"/>
      <c r="O86" s="41"/>
      <c r="R86" s="58"/>
      <c r="S86" s="2"/>
      <c r="T86" s="43"/>
      <c r="U86" s="10"/>
      <c r="AU86"/>
      <c r="AV86"/>
      <c r="AW86"/>
    </row>
    <row r="87" spans="1:49" ht="13.5">
      <c r="A87" s="46" t="s">
        <v>98</v>
      </c>
      <c r="B87" s="2">
        <v>19331</v>
      </c>
      <c r="C87" s="22">
        <v>9341</v>
      </c>
      <c r="D87" s="2">
        <v>9990</v>
      </c>
      <c r="E87" s="39">
        <f>C87/D87*100</f>
        <v>93.50350350350351</v>
      </c>
      <c r="F87" s="1">
        <v>19194</v>
      </c>
      <c r="G87" s="22">
        <f>B87-F87</f>
        <v>137</v>
      </c>
      <c r="H87" s="28">
        <f>G87/F87*100</f>
        <v>0.7137647181410858</v>
      </c>
      <c r="I87" s="19">
        <v>110.42</v>
      </c>
      <c r="J87" s="23">
        <f>B87/I87</f>
        <v>175.06792247781198</v>
      </c>
      <c r="K87" s="19">
        <f>B87/$B$16*100</f>
        <v>2.3153976157309533</v>
      </c>
      <c r="L87" s="19">
        <f>I87/$I$16*100</f>
        <v>2.663791065371681</v>
      </c>
      <c r="M87" s="2">
        <v>5384</v>
      </c>
      <c r="N87" s="2">
        <v>18678</v>
      </c>
      <c r="O87" s="41">
        <v>3.47</v>
      </c>
      <c r="P87" s="1">
        <v>5189</v>
      </c>
      <c r="Q87" s="1">
        <v>18539</v>
      </c>
      <c r="R87" s="58">
        <v>3.5727500481788397</v>
      </c>
      <c r="S87" s="2">
        <f>M87-P87</f>
        <v>195</v>
      </c>
      <c r="T87" s="43">
        <f>S87/P87*100</f>
        <v>3.7579495085758334</v>
      </c>
      <c r="U87" s="10">
        <v>461</v>
      </c>
      <c r="AU87"/>
      <c r="AV87"/>
      <c r="AW87"/>
    </row>
    <row r="88" spans="1:49" ht="13.5">
      <c r="A88" s="46" t="s">
        <v>99</v>
      </c>
      <c r="B88" s="2">
        <v>10148</v>
      </c>
      <c r="C88" s="22">
        <v>4898</v>
      </c>
      <c r="D88" s="2">
        <v>5250</v>
      </c>
      <c r="E88" s="39">
        <f>C88/D88*100</f>
        <v>93.29523809523809</v>
      </c>
      <c r="F88" s="1">
        <v>10230</v>
      </c>
      <c r="G88" s="22">
        <f>B88-F88</f>
        <v>-82</v>
      </c>
      <c r="H88" s="28">
        <f>G88/F88*100</f>
        <v>-0.801564027370479</v>
      </c>
      <c r="I88" s="19">
        <v>46.18</v>
      </c>
      <c r="J88" s="23">
        <f>B88/I88</f>
        <v>219.74880900822868</v>
      </c>
      <c r="K88" s="19">
        <f>B88/$B$16*100</f>
        <v>1.2154909215476548</v>
      </c>
      <c r="L88" s="19">
        <f>I88/$I$16*100</f>
        <v>1.1140542600875225</v>
      </c>
      <c r="M88" s="2">
        <v>2798</v>
      </c>
      <c r="N88" s="2">
        <v>9883</v>
      </c>
      <c r="O88" s="41">
        <v>3.53</v>
      </c>
      <c r="P88" s="1">
        <v>2748</v>
      </c>
      <c r="Q88" s="1">
        <v>9937</v>
      </c>
      <c r="R88" s="58">
        <v>3.61608442503639</v>
      </c>
      <c r="S88" s="2">
        <f>M88-P88</f>
        <v>50</v>
      </c>
      <c r="T88" s="43">
        <f>S88/P88*100</f>
        <v>1.8195050946142648</v>
      </c>
      <c r="U88" s="10">
        <v>462</v>
      </c>
      <c r="AV88"/>
      <c r="AW88"/>
    </row>
    <row r="89" spans="1:49" ht="13.5">
      <c r="A89" s="46" t="s">
        <v>100</v>
      </c>
      <c r="B89" s="2">
        <v>7283</v>
      </c>
      <c r="C89" s="22">
        <v>3506</v>
      </c>
      <c r="D89" s="2">
        <v>3777</v>
      </c>
      <c r="E89" s="39">
        <f>C89/D89*100</f>
        <v>92.82499338099021</v>
      </c>
      <c r="F89" s="1">
        <v>7915</v>
      </c>
      <c r="G89" s="22">
        <f>B89-F89</f>
        <v>-632</v>
      </c>
      <c r="H89" s="28">
        <f>G89/F89*100</f>
        <v>-7.984838913455464</v>
      </c>
      <c r="I89" s="19">
        <v>51.79</v>
      </c>
      <c r="J89" s="23">
        <f>B89/I89</f>
        <v>140.62560339833945</v>
      </c>
      <c r="K89" s="19">
        <f>B89/$B$16*100</f>
        <v>0.8723315314970014</v>
      </c>
      <c r="L89" s="19">
        <f>I89/$I$16*100</f>
        <v>1.2493908646585705</v>
      </c>
      <c r="M89" s="2">
        <v>2154</v>
      </c>
      <c r="N89" s="2">
        <v>7144</v>
      </c>
      <c r="O89" s="41">
        <v>3.32</v>
      </c>
      <c r="P89" s="1">
        <v>2211</v>
      </c>
      <c r="Q89" s="1">
        <v>7710</v>
      </c>
      <c r="R89" s="58">
        <v>3.4871099050203527</v>
      </c>
      <c r="S89" s="2">
        <f>M89-P89</f>
        <v>-57</v>
      </c>
      <c r="T89" s="43">
        <f>S89/P89*100</f>
        <v>-2.578018995929444</v>
      </c>
      <c r="U89" s="10">
        <v>463</v>
      </c>
      <c r="AV89"/>
      <c r="AW89"/>
    </row>
    <row r="90" spans="1:49" ht="13.5">
      <c r="A90" s="46" t="s">
        <v>101</v>
      </c>
      <c r="B90" s="2">
        <v>7528</v>
      </c>
      <c r="C90" s="22">
        <v>3542</v>
      </c>
      <c r="D90" s="2">
        <v>3986</v>
      </c>
      <c r="E90" s="39">
        <f>C90/D90*100</f>
        <v>88.86101354741595</v>
      </c>
      <c r="F90" s="1">
        <v>8013</v>
      </c>
      <c r="G90" s="22">
        <f>B90-F90</f>
        <v>-485</v>
      </c>
      <c r="H90" s="28">
        <f>G90/F90*100</f>
        <v>-6.052664420316985</v>
      </c>
      <c r="I90" s="19">
        <v>45.64</v>
      </c>
      <c r="J90" s="23">
        <f>B90/I90</f>
        <v>164.94303242769502</v>
      </c>
      <c r="K90" s="19">
        <f>B90/$B$16*100</f>
        <v>0.9016767498433923</v>
      </c>
      <c r="L90" s="19">
        <f>I90/$I$16*100</f>
        <v>1.1010272072411114</v>
      </c>
      <c r="M90" s="2">
        <v>2269</v>
      </c>
      <c r="N90" s="2">
        <v>7281</v>
      </c>
      <c r="O90" s="41">
        <v>3.21</v>
      </c>
      <c r="P90" s="1">
        <v>2288</v>
      </c>
      <c r="Q90" s="1">
        <v>7744</v>
      </c>
      <c r="R90" s="58">
        <v>3.3846153846153846</v>
      </c>
      <c r="S90" s="2">
        <f>M90-P90</f>
        <v>-19</v>
      </c>
      <c r="T90" s="43">
        <f>S90/P90*100</f>
        <v>-0.8304195804195804</v>
      </c>
      <c r="U90" s="10">
        <v>464</v>
      </c>
      <c r="AV90"/>
      <c r="AW90"/>
    </row>
    <row r="91" spans="1:49" ht="13.5">
      <c r="A91" s="46" t="s">
        <v>102</v>
      </c>
      <c r="B91" s="2">
        <v>2530</v>
      </c>
      <c r="C91" s="22">
        <v>1253</v>
      </c>
      <c r="D91" s="2">
        <v>1277</v>
      </c>
      <c r="E91" s="39">
        <f>C91/D91*100</f>
        <v>98.12059514487079</v>
      </c>
      <c r="F91" s="1">
        <v>2929</v>
      </c>
      <c r="G91" s="22">
        <f>B91-F91</f>
        <v>-399</v>
      </c>
      <c r="H91" s="28">
        <f>G91/F91*100</f>
        <v>-13.622396722430864</v>
      </c>
      <c r="I91" s="19">
        <v>97.41</v>
      </c>
      <c r="J91" s="23">
        <f>B91/I91</f>
        <v>25.972692742018275</v>
      </c>
      <c r="K91" s="19">
        <f>B91/$B$16*100</f>
        <v>0.30303429557701683</v>
      </c>
      <c r="L91" s="19">
        <f>I91/$I$16*100</f>
        <v>2.3499355884609257</v>
      </c>
      <c r="M91" s="2">
        <v>898</v>
      </c>
      <c r="N91" s="2">
        <v>2480</v>
      </c>
      <c r="O91" s="41">
        <v>2.76</v>
      </c>
      <c r="P91" s="1">
        <v>966</v>
      </c>
      <c r="Q91" s="1">
        <v>2853</v>
      </c>
      <c r="R91" s="58">
        <v>2.953416149068323</v>
      </c>
      <c r="S91" s="2">
        <f>M91-P91</f>
        <v>-68</v>
      </c>
      <c r="T91" s="43">
        <f>S91/P91*100</f>
        <v>-7.039337474120083</v>
      </c>
      <c r="U91" s="10">
        <v>465</v>
      </c>
      <c r="AV91"/>
      <c r="AW91"/>
    </row>
    <row r="92" spans="1:21" ht="13.5">
      <c r="A92" s="46"/>
      <c r="B92" s="2"/>
      <c r="C92" s="22"/>
      <c r="D92" s="2"/>
      <c r="E92" s="39"/>
      <c r="G92" s="2"/>
      <c r="H92" s="28"/>
      <c r="I92" s="19"/>
      <c r="J92" s="23"/>
      <c r="K92" s="19"/>
      <c r="L92" s="15"/>
      <c r="M92" s="2"/>
      <c r="N92" s="2"/>
      <c r="O92" s="41"/>
      <c r="R92" s="58"/>
      <c r="S92" s="2"/>
      <c r="T92" s="43"/>
      <c r="U92" s="10"/>
    </row>
    <row r="93" spans="1:21" ht="13.5">
      <c r="A93" s="46" t="s">
        <v>103</v>
      </c>
      <c r="B93" s="2">
        <v>9260</v>
      </c>
      <c r="C93" s="22">
        <v>4482</v>
      </c>
      <c r="D93" s="2">
        <v>4778</v>
      </c>
      <c r="E93" s="39">
        <f>C93/D93*100</f>
        <v>93.8049393051486</v>
      </c>
      <c r="F93" s="1">
        <v>9878</v>
      </c>
      <c r="G93" s="2">
        <f>B93-F93</f>
        <v>-618</v>
      </c>
      <c r="H93" s="28">
        <f>G93/F93*100</f>
        <v>-6.256327191739218</v>
      </c>
      <c r="I93" s="19">
        <v>109.18</v>
      </c>
      <c r="J93" s="23">
        <f>B93/I93</f>
        <v>84.81406851071624</v>
      </c>
      <c r="K93" s="19">
        <f>B93/$B$16*100</f>
        <v>1.1091294770921645</v>
      </c>
      <c r="L93" s="15">
        <f>I93/$I$16*100</f>
        <v>2.6338770921688113</v>
      </c>
      <c r="M93" s="2">
        <v>2644</v>
      </c>
      <c r="N93" s="2">
        <v>9163</v>
      </c>
      <c r="O93" s="41">
        <v>3.47</v>
      </c>
      <c r="P93" s="1">
        <v>2868</v>
      </c>
      <c r="Q93" s="1">
        <v>9738</v>
      </c>
      <c r="R93" s="58">
        <v>3.3953974895397487</v>
      </c>
      <c r="S93" s="2">
        <f>M93-P93</f>
        <v>-224</v>
      </c>
      <c r="T93" s="43">
        <f>S93/P93*100</f>
        <v>-7.810320781032078</v>
      </c>
      <c r="U93" s="10">
        <v>466</v>
      </c>
    </row>
    <row r="94" spans="1:21" ht="13.5">
      <c r="A94" s="46" t="s">
        <v>104</v>
      </c>
      <c r="B94" s="2">
        <v>1950</v>
      </c>
      <c r="C94" s="2">
        <v>953</v>
      </c>
      <c r="D94" s="2">
        <v>997</v>
      </c>
      <c r="E94" s="39">
        <f>C94/D94*100</f>
        <v>95.58676028084253</v>
      </c>
      <c r="F94" s="1">
        <v>2340</v>
      </c>
      <c r="G94" s="2">
        <f>B94-F94</f>
        <v>-390</v>
      </c>
      <c r="H94" s="39">
        <f>G94/F94*100</f>
        <v>-16.666666666666664</v>
      </c>
      <c r="I94" s="41">
        <v>101.39</v>
      </c>
      <c r="J94" s="43">
        <f>B94/I94</f>
        <v>19.232665943386923</v>
      </c>
      <c r="K94" s="41">
        <f>B94/$B$16*100</f>
        <v>0.23356398275698925</v>
      </c>
      <c r="L94" s="40">
        <f>I94/$I$16*100</f>
        <v>2.445949792773363</v>
      </c>
      <c r="M94" s="2">
        <v>718</v>
      </c>
      <c r="N94" s="2">
        <v>1901</v>
      </c>
      <c r="O94" s="41">
        <v>2.65</v>
      </c>
      <c r="P94" s="1">
        <v>769</v>
      </c>
      <c r="Q94" s="1">
        <v>2269</v>
      </c>
      <c r="R94" s="58">
        <v>2.950585175552666</v>
      </c>
      <c r="S94" s="2">
        <f>M94-P94</f>
        <v>-51</v>
      </c>
      <c r="T94" s="43">
        <f>S94/P94*100</f>
        <v>-6.631989596879063</v>
      </c>
      <c r="U94" s="10">
        <v>467</v>
      </c>
    </row>
    <row r="95" spans="1:21" ht="13.5">
      <c r="A95" s="46"/>
      <c r="B95" s="2"/>
      <c r="C95" s="2"/>
      <c r="D95" s="2"/>
      <c r="E95" s="2"/>
      <c r="F95" s="1" t="s">
        <v>142</v>
      </c>
      <c r="G95" s="2"/>
      <c r="H95" s="2"/>
      <c r="I95" s="2"/>
      <c r="J95" s="2"/>
      <c r="K95" s="41"/>
      <c r="L95" s="40"/>
      <c r="R95" s="58" t="s">
        <v>142</v>
      </c>
      <c r="U95" s="10"/>
    </row>
    <row r="96" spans="1:21" ht="14.25">
      <c r="A96" s="46" t="s">
        <v>105</v>
      </c>
      <c r="B96" s="2"/>
      <c r="C96" s="2"/>
      <c r="D96" s="2"/>
      <c r="E96" s="2"/>
      <c r="G96" s="2"/>
      <c r="H96" s="2"/>
      <c r="I96" s="2"/>
      <c r="J96" s="2"/>
      <c r="K96" s="41"/>
      <c r="L96" s="55"/>
      <c r="R96" s="58"/>
      <c r="U96" s="10">
        <v>480</v>
      </c>
    </row>
    <row r="97" spans="1:21" ht="13.5">
      <c r="A97" s="46"/>
      <c r="B97" s="2"/>
      <c r="C97" s="2"/>
      <c r="D97" s="2"/>
      <c r="E97" s="2"/>
      <c r="G97" s="2"/>
      <c r="H97" s="2"/>
      <c r="I97" s="2"/>
      <c r="J97" s="2"/>
      <c r="K97" s="41"/>
      <c r="L97" s="40"/>
      <c r="R97" s="58"/>
      <c r="U97" s="10"/>
    </row>
    <row r="98" spans="1:21" ht="13.5">
      <c r="A98" s="46" t="s">
        <v>106</v>
      </c>
      <c r="B98" s="2">
        <v>5224</v>
      </c>
      <c r="C98" s="2">
        <v>2482</v>
      </c>
      <c r="D98" s="2">
        <v>2742</v>
      </c>
      <c r="E98" s="43">
        <f>C98/D98*100</f>
        <v>90.51787016776076</v>
      </c>
      <c r="F98" s="1">
        <v>5226</v>
      </c>
      <c r="G98" s="2">
        <f>B98-F98</f>
        <v>-2</v>
      </c>
      <c r="H98" s="43">
        <f>G98/F98*100</f>
        <v>-0.03827018752391887</v>
      </c>
      <c r="I98" s="41">
        <v>43.33</v>
      </c>
      <c r="J98" s="43">
        <f>B98/I98</f>
        <v>120.56312024001846</v>
      </c>
      <c r="K98" s="41">
        <f>B98/$B$16*100</f>
        <v>0.6257119209859034</v>
      </c>
      <c r="L98" s="41">
        <f>I98/$I$16*100</f>
        <v>1.0453003700647974</v>
      </c>
      <c r="M98" s="2">
        <v>1501</v>
      </c>
      <c r="N98" s="2">
        <v>5085</v>
      </c>
      <c r="O98" s="41">
        <v>3.39</v>
      </c>
      <c r="P98" s="1">
        <v>1475</v>
      </c>
      <c r="Q98" s="1">
        <v>5008</v>
      </c>
      <c r="R98" s="58">
        <v>3.395254237288136</v>
      </c>
      <c r="S98" s="2">
        <f>M98-P98</f>
        <v>26</v>
      </c>
      <c r="T98" s="43">
        <f>S98/P98*100</f>
        <v>1.7627118644067796</v>
      </c>
      <c r="U98" s="10">
        <v>481</v>
      </c>
    </row>
    <row r="99" spans="1:21" ht="13.5">
      <c r="A99" s="46" t="s">
        <v>107</v>
      </c>
      <c r="B99" s="2">
        <v>6206</v>
      </c>
      <c r="C99" s="2">
        <v>2995</v>
      </c>
      <c r="D99" s="2">
        <v>3211</v>
      </c>
      <c r="E99" s="43">
        <f>C99/D99*100</f>
        <v>93.2731236374961</v>
      </c>
      <c r="F99" s="1">
        <v>6166</v>
      </c>
      <c r="G99" s="2">
        <f>B99-F99</f>
        <v>40</v>
      </c>
      <c r="H99" s="43">
        <f>G99/F99*100</f>
        <v>0.6487187804086928</v>
      </c>
      <c r="I99" s="41">
        <v>54.46</v>
      </c>
      <c r="J99" s="43">
        <f>B99/I99</f>
        <v>113.95519647447668</v>
      </c>
      <c r="K99" s="41">
        <f>B99/$B$16*100</f>
        <v>0.7433323471742951</v>
      </c>
      <c r="L99" s="41">
        <f>I99/$I$16*100</f>
        <v>1.3138024037324918</v>
      </c>
      <c r="M99" s="2">
        <v>1701</v>
      </c>
      <c r="N99" s="2">
        <v>6133</v>
      </c>
      <c r="O99" s="41">
        <v>3.61</v>
      </c>
      <c r="P99" s="1">
        <v>1663</v>
      </c>
      <c r="Q99" s="1">
        <v>6061</v>
      </c>
      <c r="R99" s="58">
        <v>3.6446181599518943</v>
      </c>
      <c r="S99" s="2">
        <f>M99-P99</f>
        <v>38</v>
      </c>
      <c r="T99" s="43">
        <f>S99/P99*100</f>
        <v>2.285027059530968</v>
      </c>
      <c r="U99" s="10">
        <v>482</v>
      </c>
    </row>
    <row r="100" spans="1:21" ht="13.5">
      <c r="A100" s="46" t="s">
        <v>108</v>
      </c>
      <c r="B100" s="2">
        <v>20965</v>
      </c>
      <c r="C100" s="2">
        <v>9918</v>
      </c>
      <c r="D100" s="2">
        <v>11047</v>
      </c>
      <c r="E100" s="43">
        <f>C100/D100*100</f>
        <v>89.78003077758667</v>
      </c>
      <c r="F100" s="1">
        <v>21292</v>
      </c>
      <c r="G100" s="2">
        <f>B100-F100</f>
        <v>-327</v>
      </c>
      <c r="H100" s="43">
        <f>G100/F100*100</f>
        <v>-1.5357880894232576</v>
      </c>
      <c r="I100" s="19">
        <v>167.79</v>
      </c>
      <c r="J100" s="43">
        <f>B100/I100</f>
        <v>124.94785148101795</v>
      </c>
      <c r="K100" s="41">
        <f>B100/$B$16*100</f>
        <v>2.511112255641169</v>
      </c>
      <c r="L100" s="41">
        <f>I100/$I$16*100</f>
        <v>4.0477948094431655</v>
      </c>
      <c r="M100" s="2">
        <v>6801</v>
      </c>
      <c r="N100" s="2">
        <v>20199</v>
      </c>
      <c r="O100" s="41">
        <v>2.97</v>
      </c>
      <c r="P100" s="1">
        <v>6752</v>
      </c>
      <c r="Q100" s="1">
        <v>20555</v>
      </c>
      <c r="R100" s="58">
        <v>3.0442831753554502</v>
      </c>
      <c r="S100" s="2">
        <f>M100-P100</f>
        <v>49</v>
      </c>
      <c r="T100" s="43">
        <f>S100/P100*100</f>
        <v>0.7257109004739337</v>
      </c>
      <c r="U100" s="10">
        <v>483</v>
      </c>
    </row>
    <row r="101" spans="1:21" ht="13.5">
      <c r="A101" s="46" t="s">
        <v>109</v>
      </c>
      <c r="B101" s="2">
        <v>7177</v>
      </c>
      <c r="C101" s="2">
        <v>3444</v>
      </c>
      <c r="D101" s="2">
        <v>3733</v>
      </c>
      <c r="E101" s="43">
        <f>C101/D101*100</f>
        <v>92.25823734261988</v>
      </c>
      <c r="F101" s="1">
        <v>7721</v>
      </c>
      <c r="G101" s="2">
        <f>B101-F101</f>
        <v>-544</v>
      </c>
      <c r="H101" s="43">
        <f>G101/F101*100</f>
        <v>-7.045719466390364</v>
      </c>
      <c r="I101" s="19">
        <v>131.57</v>
      </c>
      <c r="J101" s="43">
        <f>B101/I101</f>
        <v>54.54890932583416</v>
      </c>
      <c r="K101" s="41">
        <f>B101/$B$16*100</f>
        <v>0.8596352329471343</v>
      </c>
      <c r="L101" s="41">
        <f>I101/$I$16*100</f>
        <v>3.1740173018561135</v>
      </c>
      <c r="M101" s="2">
        <v>2124</v>
      </c>
      <c r="N101" s="2">
        <v>7094</v>
      </c>
      <c r="O101" s="41">
        <v>3.34</v>
      </c>
      <c r="P101" s="1">
        <v>2170</v>
      </c>
      <c r="Q101" s="1">
        <v>7633</v>
      </c>
      <c r="R101" s="58">
        <v>3.5175115207373273</v>
      </c>
      <c r="S101" s="2">
        <f>M101-P101</f>
        <v>-46</v>
      </c>
      <c r="T101" s="43">
        <f>S101/P101*100</f>
        <v>-2.1198156682027647</v>
      </c>
      <c r="U101" s="10">
        <v>484</v>
      </c>
    </row>
    <row r="102" spans="1:21" ht="13.5">
      <c r="A102" s="46" t="s">
        <v>110</v>
      </c>
      <c r="B102" s="2">
        <v>6159</v>
      </c>
      <c r="C102" s="2">
        <v>2910</v>
      </c>
      <c r="D102" s="2">
        <v>3249</v>
      </c>
      <c r="E102" s="43">
        <f>C102/D102*100</f>
        <v>89.56602031394276</v>
      </c>
      <c r="F102" s="1">
        <v>6384</v>
      </c>
      <c r="G102" s="2">
        <f>B102-F102</f>
        <v>-225</v>
      </c>
      <c r="H102" s="43">
        <f>G102/F102*100</f>
        <v>-3.524436090225564</v>
      </c>
      <c r="I102" s="41">
        <v>43.88</v>
      </c>
      <c r="J102" s="43">
        <f>B102/I102</f>
        <v>140.36007292616225</v>
      </c>
      <c r="K102" s="41">
        <f>B102/$B$16*100</f>
        <v>0.7377028563078445</v>
      </c>
      <c r="L102" s="41">
        <f>I102/$I$16*100</f>
        <v>1.0585686646305865</v>
      </c>
      <c r="M102" s="2">
        <v>1797</v>
      </c>
      <c r="N102" s="2">
        <v>6008</v>
      </c>
      <c r="O102" s="41">
        <v>3.34</v>
      </c>
      <c r="P102" s="1">
        <v>1816</v>
      </c>
      <c r="Q102" s="1">
        <v>6236</v>
      </c>
      <c r="R102" s="58">
        <v>3.433920704845815</v>
      </c>
      <c r="S102" s="2">
        <f>M102-P102</f>
        <v>-19</v>
      </c>
      <c r="T102" s="43">
        <f>S102/P102*100</f>
        <v>-1.0462555066079295</v>
      </c>
      <c r="U102" s="10">
        <v>485</v>
      </c>
    </row>
    <row r="103" spans="1:21" ht="13.5">
      <c r="A103" s="46"/>
      <c r="B103" s="2"/>
      <c r="C103" s="2"/>
      <c r="D103" s="2"/>
      <c r="E103" s="43"/>
      <c r="G103" s="2"/>
      <c r="H103" s="43"/>
      <c r="I103" s="41"/>
      <c r="J103" s="43"/>
      <c r="K103" s="41"/>
      <c r="L103" s="41"/>
      <c r="M103" s="2"/>
      <c r="N103" s="2"/>
      <c r="O103" s="41"/>
      <c r="R103" s="58"/>
      <c r="S103" s="2"/>
      <c r="T103" s="43"/>
      <c r="U103" s="10"/>
    </row>
    <row r="104" spans="1:21" ht="13.5">
      <c r="A104" s="46" t="s">
        <v>111</v>
      </c>
      <c r="B104" s="2">
        <v>9621</v>
      </c>
      <c r="C104" s="2">
        <v>4552</v>
      </c>
      <c r="D104" s="2">
        <v>5069</v>
      </c>
      <c r="E104" s="43">
        <f>C104/D104*100</f>
        <v>89.80074965476426</v>
      </c>
      <c r="F104" s="1">
        <v>9444</v>
      </c>
      <c r="G104" s="2">
        <f>B104-F104</f>
        <v>177</v>
      </c>
      <c r="H104" s="43">
        <f>G104/F104*100</f>
        <v>1.8742058449809404</v>
      </c>
      <c r="I104" s="41">
        <v>68.09</v>
      </c>
      <c r="J104" s="43">
        <f>B104/I104</f>
        <v>141.2982816860038</v>
      </c>
      <c r="K104" s="41">
        <f>B104/$B$16*100</f>
        <v>1.1523687580025608</v>
      </c>
      <c r="L104" s="41">
        <f>I104/$I$16*100</f>
        <v>1.6426148672446819</v>
      </c>
      <c r="M104" s="2">
        <v>2714</v>
      </c>
      <c r="N104" s="2">
        <v>9356</v>
      </c>
      <c r="O104" s="41">
        <v>3.45</v>
      </c>
      <c r="P104" s="1">
        <v>2588</v>
      </c>
      <c r="Q104" s="1">
        <v>9320</v>
      </c>
      <c r="R104" s="58">
        <v>3.6012364760432765</v>
      </c>
      <c r="S104" s="2">
        <f>M104-P104</f>
        <v>126</v>
      </c>
      <c r="T104" s="43">
        <f>S104/P104*100</f>
        <v>4.868624420401855</v>
      </c>
      <c r="U104" s="10">
        <v>486</v>
      </c>
    </row>
    <row r="105" spans="1:21" ht="13.5">
      <c r="A105" s="46" t="s">
        <v>112</v>
      </c>
      <c r="B105" s="2">
        <v>3250</v>
      </c>
      <c r="C105" s="2">
        <v>1604</v>
      </c>
      <c r="D105" s="2">
        <v>1646</v>
      </c>
      <c r="E105" s="43">
        <f>C105/D105*100</f>
        <v>97.44835965978129</v>
      </c>
      <c r="F105" s="1">
        <v>3710</v>
      </c>
      <c r="G105" s="2">
        <f>B105-F105</f>
        <v>-460</v>
      </c>
      <c r="H105" s="43">
        <f>G105/F105*100</f>
        <v>-12.398921832884097</v>
      </c>
      <c r="I105" s="41">
        <v>228.56</v>
      </c>
      <c r="J105" s="43">
        <f>B105/I105</f>
        <v>14.219460973048653</v>
      </c>
      <c r="K105" s="41">
        <f>B105/$B$16*100</f>
        <v>0.3892733045949821</v>
      </c>
      <c r="L105" s="41">
        <f>I105/$I$16*100</f>
        <v>5.513820738103164</v>
      </c>
      <c r="M105" s="2">
        <v>1190</v>
      </c>
      <c r="N105" s="2">
        <v>3096</v>
      </c>
      <c r="O105" s="41">
        <v>2.6</v>
      </c>
      <c r="P105" s="1">
        <v>1222</v>
      </c>
      <c r="Q105" s="1">
        <v>3503</v>
      </c>
      <c r="R105" s="58">
        <v>2.8666121112929623</v>
      </c>
      <c r="S105" s="2">
        <f>M105-P105</f>
        <v>-32</v>
      </c>
      <c r="T105" s="43">
        <f>S105/P105*100</f>
        <v>-2.618657937806874</v>
      </c>
      <c r="U105" s="10">
        <v>487</v>
      </c>
    </row>
    <row r="106" spans="1:21" ht="13.5">
      <c r="A106" s="46" t="s">
        <v>113</v>
      </c>
      <c r="B106" s="2">
        <v>2565</v>
      </c>
      <c r="C106" s="2">
        <v>1232</v>
      </c>
      <c r="D106" s="2">
        <v>1333</v>
      </c>
      <c r="E106" s="43">
        <f>C106/D106*100</f>
        <v>92.42310577644412</v>
      </c>
      <c r="F106" s="1">
        <v>2724</v>
      </c>
      <c r="G106" s="2">
        <f>B106-F106</f>
        <v>-159</v>
      </c>
      <c r="H106" s="43">
        <f>G106/F106*100</f>
        <v>-5.8370044052863435</v>
      </c>
      <c r="I106" s="41">
        <v>106.13</v>
      </c>
      <c r="J106" s="43">
        <f>B106/I106</f>
        <v>24.168472627909168</v>
      </c>
      <c r="K106" s="41">
        <f>B106/$B$16*100</f>
        <v>0.30722646962650124</v>
      </c>
      <c r="L106" s="41">
        <f>I106/$I$16*100</f>
        <v>2.5602983677585267</v>
      </c>
      <c r="M106" s="2">
        <v>871</v>
      </c>
      <c r="N106" s="2">
        <v>2455</v>
      </c>
      <c r="O106" s="41">
        <v>2.82</v>
      </c>
      <c r="P106" s="1">
        <v>866</v>
      </c>
      <c r="Q106" s="1">
        <v>2584</v>
      </c>
      <c r="R106" s="58">
        <v>2.983833718244804</v>
      </c>
      <c r="S106" s="2">
        <f>M106-P106</f>
        <v>5</v>
      </c>
      <c r="T106" s="43">
        <f>S106/P106*100</f>
        <v>0.5773672055427251</v>
      </c>
      <c r="U106" s="10">
        <v>488</v>
      </c>
    </row>
    <row r="107" spans="1:21" ht="13.5">
      <c r="A107" s="46"/>
      <c r="B107" s="2"/>
      <c r="C107" s="2"/>
      <c r="D107" s="2"/>
      <c r="E107" s="43"/>
      <c r="G107" s="2"/>
      <c r="H107" s="43"/>
      <c r="I107" s="41"/>
      <c r="J107" s="43"/>
      <c r="K107" s="41"/>
      <c r="L107" s="41"/>
      <c r="M107" s="2"/>
      <c r="N107" s="2"/>
      <c r="O107" s="41"/>
      <c r="R107" s="58"/>
      <c r="S107" s="2"/>
      <c r="T107" s="43"/>
      <c r="U107" s="10"/>
    </row>
    <row r="108" spans="1:21" ht="13.5">
      <c r="A108" s="46" t="s">
        <v>48</v>
      </c>
      <c r="B108" s="2"/>
      <c r="C108" s="2"/>
      <c r="D108" s="2"/>
      <c r="E108" s="43"/>
      <c r="G108" s="2"/>
      <c r="H108" s="43"/>
      <c r="I108" s="41"/>
      <c r="J108" s="43"/>
      <c r="K108" s="41"/>
      <c r="L108" s="41"/>
      <c r="M108" s="2"/>
      <c r="N108" s="2"/>
      <c r="O108" s="41"/>
      <c r="R108" s="58"/>
      <c r="S108" s="2"/>
      <c r="T108" s="43"/>
      <c r="U108" s="10"/>
    </row>
    <row r="109" spans="1:21" ht="13.5">
      <c r="A109" s="46"/>
      <c r="B109" s="2"/>
      <c r="C109" s="2"/>
      <c r="D109" s="2"/>
      <c r="E109" s="43"/>
      <c r="G109" s="2"/>
      <c r="H109" s="43"/>
      <c r="I109" s="41"/>
      <c r="J109" s="43"/>
      <c r="K109" s="41"/>
      <c r="L109" s="41"/>
      <c r="M109" s="2"/>
      <c r="N109" s="2"/>
      <c r="O109" s="41"/>
      <c r="R109" s="58"/>
      <c r="S109" s="2"/>
      <c r="T109" s="43"/>
      <c r="U109" s="10"/>
    </row>
    <row r="110" spans="1:21" ht="13.5">
      <c r="A110" s="46" t="s">
        <v>9</v>
      </c>
      <c r="B110" s="2">
        <v>228521</v>
      </c>
      <c r="C110" s="2">
        <v>107910</v>
      </c>
      <c r="D110" s="2">
        <v>120611</v>
      </c>
      <c r="E110" s="43">
        <f>C110/D110*100</f>
        <v>89.4694513767401</v>
      </c>
      <c r="F110" s="1">
        <v>221435</v>
      </c>
      <c r="G110" s="2">
        <f>B110-F110</f>
        <v>7086</v>
      </c>
      <c r="H110" s="43">
        <f>G110/F110*100</f>
        <v>3.2000361279833816</v>
      </c>
      <c r="I110" s="43">
        <v>44.8</v>
      </c>
      <c r="J110" s="43">
        <f>B110/I110</f>
        <v>5100.915178571428</v>
      </c>
      <c r="K110" s="41">
        <f>B110/$B$110*100</f>
        <v>100</v>
      </c>
      <c r="L110" s="41">
        <f>I110/$I$110*100</f>
        <v>100</v>
      </c>
      <c r="M110" s="2">
        <v>78835</v>
      </c>
      <c r="N110" s="2">
        <v>223451</v>
      </c>
      <c r="O110" s="41">
        <v>2.83</v>
      </c>
      <c r="P110" s="1">
        <v>74478</v>
      </c>
      <c r="Q110" s="1">
        <v>216306</v>
      </c>
      <c r="R110" s="58">
        <v>2.904293885442681</v>
      </c>
      <c r="S110" s="2">
        <f>M110-P110</f>
        <v>4357</v>
      </c>
      <c r="T110" s="43">
        <f>S110/P110*100</f>
        <v>5.850049679099868</v>
      </c>
      <c r="U110" s="10">
        <v>36</v>
      </c>
    </row>
    <row r="111" spans="1:21" ht="13.5">
      <c r="A111" s="46"/>
      <c r="B111" s="2"/>
      <c r="C111" s="2"/>
      <c r="D111" s="2"/>
      <c r="E111" s="43"/>
      <c r="G111" s="2"/>
      <c r="H111" s="43"/>
      <c r="I111" s="43"/>
      <c r="J111" s="43"/>
      <c r="K111" s="41"/>
      <c r="L111" s="41"/>
      <c r="M111" s="2"/>
      <c r="N111" s="2"/>
      <c r="O111" s="41"/>
      <c r="R111" s="58"/>
      <c r="S111" s="2"/>
      <c r="T111" s="43"/>
      <c r="U111" s="10"/>
    </row>
    <row r="112" spans="1:21" ht="13.5">
      <c r="A112" s="46" t="s">
        <v>114</v>
      </c>
      <c r="B112" s="2">
        <v>215267</v>
      </c>
      <c r="C112" s="2">
        <v>101726</v>
      </c>
      <c r="D112" s="2">
        <v>113541</v>
      </c>
      <c r="E112" s="43">
        <f>C112/D112*100</f>
        <v>89.59406734131284</v>
      </c>
      <c r="F112" s="1">
        <v>208684</v>
      </c>
      <c r="G112" s="2">
        <f>B112-F112</f>
        <v>6583</v>
      </c>
      <c r="H112" s="43">
        <f>G112/F112*100</f>
        <v>3.1545302946081155</v>
      </c>
      <c r="I112" s="43">
        <v>41.1</v>
      </c>
      <c r="J112" s="43">
        <f>B112/I112</f>
        <v>5237.639902676399</v>
      </c>
      <c r="K112" s="41">
        <f>B112/$B$110*100</f>
        <v>94.20009539604676</v>
      </c>
      <c r="L112" s="41">
        <f>I112/$I$110*100</f>
        <v>91.74107142857144</v>
      </c>
      <c r="M112" s="2">
        <v>74389</v>
      </c>
      <c r="N112" s="2">
        <v>210285</v>
      </c>
      <c r="O112" s="41">
        <v>2.83</v>
      </c>
      <c r="P112" s="1">
        <v>70263</v>
      </c>
      <c r="Q112" s="1">
        <v>203681</v>
      </c>
      <c r="R112" s="58">
        <v>2.8988372258514437</v>
      </c>
      <c r="S112" s="2">
        <f>M112-P112</f>
        <v>4126</v>
      </c>
      <c r="T112" s="43">
        <f>S112/P112*100</f>
        <v>5.872222933834308</v>
      </c>
      <c r="U112" s="10" t="s">
        <v>7</v>
      </c>
    </row>
    <row r="113" spans="1:21" ht="13.5">
      <c r="A113" s="46"/>
      <c r="B113" s="2"/>
      <c r="C113" s="2"/>
      <c r="D113" s="2"/>
      <c r="E113" s="43"/>
      <c r="G113" s="2"/>
      <c r="H113" s="43"/>
      <c r="I113" s="43"/>
      <c r="J113" s="43"/>
      <c r="K113" s="41"/>
      <c r="L113" s="41"/>
      <c r="M113" s="2"/>
      <c r="N113" s="2"/>
      <c r="O113" s="41"/>
      <c r="R113" s="58"/>
      <c r="S113" s="2"/>
      <c r="T113" s="43"/>
      <c r="U113" s="10"/>
    </row>
    <row r="114" spans="1:21" ht="13.5">
      <c r="A114" s="46" t="s">
        <v>115</v>
      </c>
      <c r="B114" s="2">
        <v>13254</v>
      </c>
      <c r="C114" s="2">
        <v>6184</v>
      </c>
      <c r="D114" s="2">
        <v>7070</v>
      </c>
      <c r="E114" s="43">
        <f>C114/D114*100</f>
        <v>87.46817538896747</v>
      </c>
      <c r="F114" s="1">
        <v>12751</v>
      </c>
      <c r="G114" s="2">
        <f>B114-F114</f>
        <v>503</v>
      </c>
      <c r="H114" s="43">
        <f>G114/F114*100</f>
        <v>3.94478864402792</v>
      </c>
      <c r="I114" s="43">
        <v>3.7</v>
      </c>
      <c r="J114" s="43">
        <f>B114/I114</f>
        <v>3582.162162162162</v>
      </c>
      <c r="K114" s="41">
        <f>B114/$B$110*100</f>
        <v>5.799904603953247</v>
      </c>
      <c r="L114" s="41">
        <f>I114/$I$110*100</f>
        <v>8.258928571428573</v>
      </c>
      <c r="M114" s="2">
        <v>4446</v>
      </c>
      <c r="N114" s="2">
        <v>13166</v>
      </c>
      <c r="O114" s="41">
        <v>2.96</v>
      </c>
      <c r="P114" s="1">
        <v>4215</v>
      </c>
      <c r="Q114" s="1">
        <v>12625</v>
      </c>
      <c r="R114" s="58">
        <v>2.9952550415183867</v>
      </c>
      <c r="S114" s="2">
        <f>M114-P114</f>
        <v>231</v>
      </c>
      <c r="T114" s="43">
        <f>S114/P114*100</f>
        <v>5.480427046263346</v>
      </c>
      <c r="U114" s="10" t="s">
        <v>8</v>
      </c>
    </row>
    <row r="115" spans="1:21" ht="13.5">
      <c r="A115" s="46"/>
      <c r="B115" s="2"/>
      <c r="C115" s="2"/>
      <c r="D115" s="2"/>
      <c r="E115" s="43"/>
      <c r="G115" s="2"/>
      <c r="H115" s="43"/>
      <c r="I115" s="43"/>
      <c r="J115" s="43"/>
      <c r="K115" s="41"/>
      <c r="L115" s="41"/>
      <c r="M115" s="2"/>
      <c r="N115" s="2"/>
      <c r="O115" s="41"/>
      <c r="R115" s="58"/>
      <c r="S115" s="2"/>
      <c r="T115" s="43"/>
      <c r="U115" s="10"/>
    </row>
    <row r="116" spans="1:21" ht="13.5">
      <c r="A116" s="46" t="s">
        <v>116</v>
      </c>
      <c r="B116" s="2">
        <v>174327</v>
      </c>
      <c r="C116" s="2">
        <v>82633</v>
      </c>
      <c r="D116" s="2">
        <v>91694</v>
      </c>
      <c r="E116" s="43">
        <f>C116/D116*100</f>
        <v>90.11821929461034</v>
      </c>
      <c r="F116" s="1">
        <v>170156</v>
      </c>
      <c r="G116" s="2">
        <f>B116-F116</f>
        <v>4171</v>
      </c>
      <c r="H116" s="43">
        <f>G116/F116*100</f>
        <v>2.451280001880627</v>
      </c>
      <c r="I116" s="43">
        <v>31.7</v>
      </c>
      <c r="J116" s="43">
        <f>B116/I116</f>
        <v>5499.274447949527</v>
      </c>
      <c r="K116" s="41">
        <f>B116/$B$110*100</f>
        <v>76.28489285448602</v>
      </c>
      <c r="L116" s="41">
        <f>I116/$I$110*100</f>
        <v>70.75892857142857</v>
      </c>
      <c r="M116" s="2">
        <v>61345</v>
      </c>
      <c r="N116" s="2">
        <v>170068</v>
      </c>
      <c r="O116" s="41">
        <v>2.77</v>
      </c>
      <c r="P116" s="1">
        <v>58214</v>
      </c>
      <c r="Q116" s="1">
        <v>165854</v>
      </c>
      <c r="R116" s="58">
        <v>2.849039749888343</v>
      </c>
      <c r="S116" s="2">
        <f>M116-P116</f>
        <v>3131</v>
      </c>
      <c r="T116" s="43">
        <f>S116/P116*100</f>
        <v>5.3784313051843196</v>
      </c>
      <c r="U116" s="10">
        <v>201</v>
      </c>
    </row>
    <row r="117" spans="1:21" ht="13.5">
      <c r="A117" s="46" t="s">
        <v>117</v>
      </c>
      <c r="B117" s="2">
        <v>21249</v>
      </c>
      <c r="C117" s="2">
        <v>9950</v>
      </c>
      <c r="D117" s="2">
        <v>11299</v>
      </c>
      <c r="E117" s="43">
        <f>C117/D117*100</f>
        <v>88.06089034427825</v>
      </c>
      <c r="F117" s="1">
        <v>18819</v>
      </c>
      <c r="G117" s="2">
        <f>B117-F117</f>
        <v>2430</v>
      </c>
      <c r="H117" s="43">
        <f>G117/F117*100</f>
        <v>12.91248206599713</v>
      </c>
      <c r="I117" s="43">
        <v>4.8</v>
      </c>
      <c r="J117" s="43">
        <f>B117/I117</f>
        <v>4426.875</v>
      </c>
      <c r="K117" s="41">
        <f>B117/$B$110*100</f>
        <v>9.29848897913102</v>
      </c>
      <c r="L117" s="41">
        <f>I117/$I$110*100</f>
        <v>10.714285714285715</v>
      </c>
      <c r="M117" s="2">
        <v>6730</v>
      </c>
      <c r="N117" s="2">
        <v>21075</v>
      </c>
      <c r="O117" s="41">
        <v>3.13</v>
      </c>
      <c r="P117" s="1">
        <v>5832</v>
      </c>
      <c r="Q117" s="1">
        <v>18562</v>
      </c>
      <c r="R117" s="58">
        <v>3.18278463648834</v>
      </c>
      <c r="S117" s="2">
        <f>M117-P117</f>
        <v>898</v>
      </c>
      <c r="T117" s="43">
        <f>S117/P117*100</f>
        <v>15.397805212620028</v>
      </c>
      <c r="U117" s="10">
        <v>202</v>
      </c>
    </row>
    <row r="118" spans="1:21" ht="13.5">
      <c r="A118" s="46" t="s">
        <v>118</v>
      </c>
      <c r="B118" s="2">
        <v>19691</v>
      </c>
      <c r="C118" s="2">
        <v>9143</v>
      </c>
      <c r="D118" s="2">
        <v>10548</v>
      </c>
      <c r="E118" s="43">
        <f>C118/D118*100</f>
        <v>86.67993932499051</v>
      </c>
      <c r="F118" s="1">
        <v>19709</v>
      </c>
      <c r="G118" s="2">
        <f>B118-F118</f>
        <v>-18</v>
      </c>
      <c r="H118" s="43">
        <f>G118/F118*100</f>
        <v>-0.09132883454259476</v>
      </c>
      <c r="I118" s="43">
        <v>4.6</v>
      </c>
      <c r="J118" s="43">
        <f>B118/I118</f>
        <v>4280.652173913044</v>
      </c>
      <c r="K118" s="41">
        <f>B118/$B$110*100</f>
        <v>8.61671356242971</v>
      </c>
      <c r="L118" s="41">
        <f>I118/$I$110*100</f>
        <v>10.267857142857142</v>
      </c>
      <c r="M118" s="2">
        <v>6314</v>
      </c>
      <c r="N118" s="2">
        <v>19142</v>
      </c>
      <c r="O118" s="41">
        <v>3.03</v>
      </c>
      <c r="P118" s="1">
        <v>6217</v>
      </c>
      <c r="Q118" s="1">
        <v>19265</v>
      </c>
      <c r="R118" s="58">
        <v>3.0987614605115006</v>
      </c>
      <c r="S118" s="2">
        <f>M118-P118</f>
        <v>97</v>
      </c>
      <c r="T118" s="43">
        <f>S118/P118*100</f>
        <v>1.5602380569406464</v>
      </c>
      <c r="U118" s="10">
        <v>203</v>
      </c>
    </row>
    <row r="119" spans="1:21" ht="13.5">
      <c r="A119" s="46"/>
      <c r="B119" s="2"/>
      <c r="C119" s="2"/>
      <c r="D119" s="2"/>
      <c r="E119" s="43"/>
      <c r="G119" s="2"/>
      <c r="H119" s="43"/>
      <c r="I119" s="43"/>
      <c r="J119" s="43"/>
      <c r="K119" s="41"/>
      <c r="L119" s="41"/>
      <c r="M119" s="2"/>
      <c r="N119" s="2"/>
      <c r="O119" s="41"/>
      <c r="R119" s="58"/>
      <c r="S119" s="2"/>
      <c r="T119" s="43"/>
      <c r="U119" s="10"/>
    </row>
    <row r="120" spans="1:21" ht="13.5">
      <c r="A120" s="46" t="s">
        <v>119</v>
      </c>
      <c r="B120" s="2">
        <v>6492</v>
      </c>
      <c r="C120" s="2">
        <v>3059</v>
      </c>
      <c r="D120" s="2">
        <v>3433</v>
      </c>
      <c r="E120" s="43">
        <f>C120/D120*100</f>
        <v>89.10573842120594</v>
      </c>
      <c r="F120" s="1">
        <v>5786</v>
      </c>
      <c r="G120" s="2">
        <f>B120-F120</f>
        <v>706</v>
      </c>
      <c r="H120" s="43">
        <f>G120/F120*100</f>
        <v>12.201866574490149</v>
      </c>
      <c r="I120" s="43">
        <v>1.9</v>
      </c>
      <c r="J120" s="43">
        <f>B120/I120</f>
        <v>3416.842105263158</v>
      </c>
      <c r="K120" s="41">
        <f>B120/$B$110*100</f>
        <v>2.8408767684370364</v>
      </c>
      <c r="L120" s="41">
        <f>I120/$I$110*100</f>
        <v>4.241071428571429</v>
      </c>
      <c r="M120" s="2">
        <v>2022</v>
      </c>
      <c r="N120" s="2">
        <v>6484</v>
      </c>
      <c r="O120" s="41">
        <v>3.21</v>
      </c>
      <c r="P120" s="1">
        <v>1799</v>
      </c>
      <c r="Q120" s="1">
        <v>5781</v>
      </c>
      <c r="R120" s="58">
        <v>3.2134519177320735</v>
      </c>
      <c r="S120" s="2">
        <f>M120-P120</f>
        <v>223</v>
      </c>
      <c r="T120" s="43">
        <f>S120/P120*100</f>
        <v>12.395775430794886</v>
      </c>
      <c r="U120" s="10">
        <v>402</v>
      </c>
    </row>
    <row r="121" spans="1:21" ht="13.5">
      <c r="A121" s="46" t="s">
        <v>120</v>
      </c>
      <c r="B121" s="22" t="s">
        <v>49</v>
      </c>
      <c r="C121" s="22" t="s">
        <v>49</v>
      </c>
      <c r="D121" s="22" t="s">
        <v>49</v>
      </c>
      <c r="E121" s="23" t="s">
        <v>49</v>
      </c>
      <c r="F121" s="57" t="s">
        <v>49</v>
      </c>
      <c r="G121" s="22" t="s">
        <v>49</v>
      </c>
      <c r="H121" s="23" t="s">
        <v>49</v>
      </c>
      <c r="I121" s="23" t="s">
        <v>49</v>
      </c>
      <c r="J121" s="23" t="s">
        <v>49</v>
      </c>
      <c r="K121" s="41"/>
      <c r="L121" s="41"/>
      <c r="M121" s="22" t="s">
        <v>50</v>
      </c>
      <c r="N121" s="22" t="s">
        <v>50</v>
      </c>
      <c r="O121" s="19" t="s">
        <v>49</v>
      </c>
      <c r="R121" s="58"/>
      <c r="S121" s="2"/>
      <c r="T121" s="23"/>
      <c r="U121" s="10">
        <v>441</v>
      </c>
    </row>
    <row r="122" spans="1:49" ht="13.5">
      <c r="A122" s="46" t="s">
        <v>121</v>
      </c>
      <c r="B122" s="2">
        <v>6762</v>
      </c>
      <c r="C122" s="2">
        <v>3125</v>
      </c>
      <c r="D122" s="2">
        <v>3637</v>
      </c>
      <c r="E122" s="43">
        <f>C122/D122*100</f>
        <v>85.92246356887546</v>
      </c>
      <c r="F122" s="1">
        <v>6965</v>
      </c>
      <c r="G122" s="2">
        <f>B122-F122</f>
        <v>-203</v>
      </c>
      <c r="H122" s="43">
        <f>G122/F122*100</f>
        <v>-2.9145728643216082</v>
      </c>
      <c r="I122" s="43">
        <v>1.8</v>
      </c>
      <c r="J122" s="43">
        <f>B122/I122</f>
        <v>3756.6666666666665</v>
      </c>
      <c r="K122" s="41">
        <f>B122/$B$110*100</f>
        <v>2.9590278355162107</v>
      </c>
      <c r="L122" s="41">
        <f>I122/$I$110*100</f>
        <v>4.017857142857143</v>
      </c>
      <c r="M122" s="2">
        <v>2424</v>
      </c>
      <c r="N122" s="2">
        <v>6682</v>
      </c>
      <c r="O122" s="41">
        <v>2.76</v>
      </c>
      <c r="P122" s="1">
        <v>2416</v>
      </c>
      <c r="Q122" s="1">
        <v>6844</v>
      </c>
      <c r="R122" s="58">
        <v>2.8327814569536423</v>
      </c>
      <c r="S122" s="2">
        <f>M122-P122</f>
        <v>8</v>
      </c>
      <c r="T122" s="43">
        <f>S122/P122*100</f>
        <v>0.33112582781456956</v>
      </c>
      <c r="U122" s="10">
        <v>483</v>
      </c>
      <c r="AQ122"/>
      <c r="AR122"/>
      <c r="AS122"/>
      <c r="AT122"/>
      <c r="AU122"/>
      <c r="AV122"/>
      <c r="AW122"/>
    </row>
    <row r="123" spans="1:49" ht="13.5">
      <c r="A123" s="3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4"/>
      <c r="AQ123"/>
      <c r="AR123"/>
      <c r="AS123"/>
      <c r="AT123"/>
      <c r="AU123"/>
      <c r="AV123"/>
      <c r="AW123"/>
    </row>
    <row r="124" spans="1:12" ht="13.5">
      <c r="A124" s="1" t="s">
        <v>143</v>
      </c>
      <c r="L124" s="1" t="s">
        <v>145</v>
      </c>
    </row>
    <row r="125" ht="13.5">
      <c r="L125" s="1" t="s">
        <v>146</v>
      </c>
    </row>
    <row r="126" ht="13.5">
      <c r="L126" s="1" t="s">
        <v>144</v>
      </c>
    </row>
  </sheetData>
  <sheetProtection/>
  <mergeCells count="21">
    <mergeCell ref="C1:T1"/>
    <mergeCell ref="B10:E10"/>
    <mergeCell ref="K5:L5"/>
    <mergeCell ref="K6:L6"/>
    <mergeCell ref="K7:L7"/>
    <mergeCell ref="K8:L8"/>
    <mergeCell ref="G8:H8"/>
    <mergeCell ref="S8:T8"/>
    <mergeCell ref="M7:O7"/>
    <mergeCell ref="K10:L10"/>
    <mergeCell ref="S9:T9"/>
    <mergeCell ref="S7:T7"/>
    <mergeCell ref="G7:H7"/>
    <mergeCell ref="G9:H9"/>
    <mergeCell ref="E3:T3"/>
    <mergeCell ref="G10:H10"/>
    <mergeCell ref="K9:L9"/>
    <mergeCell ref="S10:T10"/>
    <mergeCell ref="B5:H5"/>
    <mergeCell ref="B8:E8"/>
    <mergeCell ref="M5:T5"/>
  </mergeCells>
  <printOptions horizontalCentered="1"/>
  <pageMargins left="0" right="0" top="0.3937007874015748" bottom="0" header="0" footer="0"/>
  <pageSetup fitToHeight="1" fitToWidth="1" horizontalDpi="300" verticalDpi="3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JSD</dc:creator>
  <cp:keywords/>
  <dc:description/>
  <cp:lastModifiedBy>Administrator</cp:lastModifiedBy>
  <cp:lastPrinted>2017-10-24T00:06:14Z</cp:lastPrinted>
  <dcterms:created xsi:type="dcterms:W3CDTF">1999-12-08T00:48:36Z</dcterms:created>
  <dcterms:modified xsi:type="dcterms:W3CDTF">2018-01-05T02:24:40Z</dcterms:modified>
  <cp:category/>
  <cp:version/>
  <cp:contentType/>
  <cp:contentStatus/>
</cp:coreProperties>
</file>