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18表　" sheetId="1" r:id="rId1"/>
  </sheets>
  <definedNames>
    <definedName name="_xlnm.Print_Area" localSheetId="0">'第18表　'!$A$1:$AE$51</definedName>
  </definedNames>
  <calcPr fullCalcOnLoad="1"/>
</workbook>
</file>

<file path=xl/sharedStrings.xml><?xml version="1.0" encoding="utf-8"?>
<sst xmlns="http://schemas.openxmlformats.org/spreadsheetml/2006/main" count="173" uniqueCount="132">
  <si>
    <t>総　数</t>
  </si>
  <si>
    <t>徳島県</t>
  </si>
  <si>
    <t>市部</t>
  </si>
  <si>
    <t>郡部</t>
  </si>
  <si>
    <t>徳島市　　　　</t>
  </si>
  <si>
    <t>鳴門市　　　　</t>
  </si>
  <si>
    <t>小松島市　　　</t>
  </si>
  <si>
    <t>阿南市　　　　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</si>
  <si>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</si>
  <si>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</si>
  <si>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</si>
  <si>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</si>
  <si>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</si>
  <si>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</si>
  <si>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</si>
  <si>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</si>
  <si>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</si>
  <si>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</si>
  <si>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</si>
  <si>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</si>
  <si>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</si>
  <si>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</si>
  <si>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</si>
  <si>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</si>
  <si>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</si>
  <si>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</si>
  <si>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</si>
  <si>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</si>
  <si>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</si>
  <si>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</si>
  <si>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</si>
  <si>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</si>
  <si>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</si>
  <si>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</si>
  <si>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</si>
  <si>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</si>
  <si>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</si>
  <si>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</si>
  <si>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</si>
  <si>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</si>
  <si>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</si>
  <si>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</si>
  <si>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</si>
  <si>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</si>
  <si>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市部</t>
  </si>
  <si>
    <t>郡部</t>
  </si>
  <si>
    <t>地域コード</t>
  </si>
  <si>
    <t>地　　　域</t>
  </si>
  <si>
    <t>核家族</t>
  </si>
  <si>
    <t>その他の</t>
  </si>
  <si>
    <t>親族世帯</t>
  </si>
  <si>
    <t>非親族</t>
  </si>
  <si>
    <t>単独世帯</t>
  </si>
  <si>
    <t>世　帯</t>
  </si>
  <si>
    <t>平　　成　　17　　年　　　　　　　</t>
  </si>
  <si>
    <t>親　　族　　世　　帯</t>
  </si>
  <si>
    <t>　　　　　　　平　　成　　12　　年　　　　　　　</t>
  </si>
  <si>
    <t>平　成　17　年</t>
  </si>
  <si>
    <t>平　成　12　年</t>
  </si>
  <si>
    <t>（再掲）</t>
  </si>
  <si>
    <t>3世代</t>
  </si>
  <si>
    <t>単　独</t>
  </si>
  <si>
    <t>65歳以上親族のいる一般世帯の家族類型別割合　　（％）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</si>
  <si>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</si>
  <si>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</si>
  <si>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</si>
  <si>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</si>
  <si>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</si>
  <si>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</si>
  <si>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</si>
  <si>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</si>
  <si>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</si>
  <si>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</si>
  <si>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</si>
  <si>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</si>
  <si>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</si>
  <si>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</si>
  <si>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</si>
  <si>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</si>
  <si>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</si>
  <si>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</si>
  <si>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</si>
  <si>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</si>
  <si>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</si>
  <si>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</si>
  <si>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</si>
  <si>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</si>
  <si>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</si>
  <si>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</si>
  <si>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つるぎ町</t>
  </si>
  <si>
    <t>美馬市</t>
  </si>
  <si>
    <t>吉野川市</t>
  </si>
  <si>
    <t>36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</si>
  <si>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</si>
  <si>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</si>
  <si>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</si>
  <si>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</si>
  <si>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</si>
  <si>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</si>
  <si>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</si>
  <si>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</si>
  <si>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</si>
  <si>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</si>
  <si>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</si>
  <si>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</si>
  <si>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</si>
  <si>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</si>
  <si>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</si>
  <si>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</si>
  <si>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</si>
  <si>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</si>
  <si>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</si>
  <si>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</si>
  <si>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</si>
  <si>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</si>
  <si>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</si>
  <si>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</si>
  <si>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</si>
  <si>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</si>
  <si>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</si>
  <si>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</si>
  <si>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</si>
  <si>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</si>
  <si>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</si>
  <si>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</si>
  <si>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</si>
  <si>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</si>
  <si>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</si>
  <si>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r>
      <t>第１８表　　世帯の家族類型（４区分）別65歳以上親族のいる一般世帯数（3世代世帯 －特掲）－</t>
    </r>
    <r>
      <rPr>
        <sz val="16.5"/>
        <rFont val="標準明朝"/>
        <family val="1"/>
      </rPr>
      <t>都道府県，市部，郡部，市町村　(平成12年・17年)</t>
    </r>
  </si>
  <si>
    <t>那賀町</t>
  </si>
  <si>
    <t>阿波市</t>
  </si>
  <si>
    <t>65　歳　以　上　親　族　の　い　る　一　般　世　帯　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</si>
</sst>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  <numFmt numFmtId="215" formatCode="&quot;-&quot;0"/>
    <numFmt numFmtId="216" formatCode="&quot;-&quot;0.0"/>
    <numFmt numFmtId="217" formatCode="#&quot;-&quot;"/>
  </numFmts>
  <fonts count="18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sz val="14.5"/>
      <name val="ＭＳ 明朝"/>
      <family val="1"/>
    </font>
    <font>
      <sz val="16"/>
      <name val="標準明朝"/>
      <family val="1"/>
    </font>
    <font>
      <sz val="16"/>
      <name val="ＭＳ Ｐゴシック"/>
      <family val="3"/>
    </font>
    <font>
      <sz val="15"/>
      <name val="標準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5"/>
      <name val="ＭＳ ゴシック"/>
      <family val="3"/>
    </font>
    <font>
      <sz val="14"/>
      <name val="標準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2" xfId="21" applyFont="1" applyFill="1" applyBorder="1" applyAlignment="1" quotePrefix="1">
      <alignment horizontal="left"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8" fillId="0" borderId="1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0" fontId="7" fillId="0" borderId="1" xfId="2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0" fontId="7" fillId="0" borderId="2" xfId="21" applyFont="1" applyFill="1" applyBorder="1" applyAlignment="1">
      <alignment vertical="top"/>
      <protection/>
    </xf>
    <xf numFmtId="38" fontId="7" fillId="0" borderId="3" xfId="17" applyFont="1" applyFill="1" applyBorder="1" applyAlignment="1">
      <alignment vertical="top"/>
    </xf>
    <xf numFmtId="0" fontId="7" fillId="0" borderId="3" xfId="21" applyFont="1" applyFill="1" applyBorder="1" applyAlignment="1">
      <alignment vertical="top"/>
      <protection/>
    </xf>
    <xf numFmtId="0" fontId="7" fillId="0" borderId="3" xfId="21" applyFont="1" applyFill="1" applyBorder="1">
      <alignment/>
      <protection/>
    </xf>
    <xf numFmtId="0" fontId="7" fillId="0" borderId="4" xfId="21" applyFont="1" applyFill="1" applyBorder="1">
      <alignment/>
      <protection/>
    </xf>
    <xf numFmtId="0" fontId="7" fillId="0" borderId="5" xfId="21" applyFont="1" applyFill="1" applyBorder="1" applyAlignment="1">
      <alignment horizontal="center"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6" xfId="21" applyFont="1" applyFill="1" applyBorder="1">
      <alignment/>
      <protection/>
    </xf>
    <xf numFmtId="0" fontId="7" fillId="0" borderId="3" xfId="21" applyFont="1" applyFill="1" applyBorder="1" applyAlignment="1" quotePrefix="1">
      <alignment horizontal="left"/>
      <protection/>
    </xf>
    <xf numFmtId="0" fontId="7" fillId="0" borderId="2" xfId="21" applyFont="1" applyFill="1" applyBorder="1" applyAlignment="1">
      <alignment horizontal="center" vertical="top"/>
      <protection/>
    </xf>
    <xf numFmtId="0" fontId="7" fillId="0" borderId="7" xfId="21" applyFont="1" applyFill="1" applyBorder="1">
      <alignment/>
      <protection/>
    </xf>
    <xf numFmtId="38" fontId="7" fillId="0" borderId="0" xfId="21" applyNumberFormat="1" applyFont="1" applyFill="1" applyAlignment="1">
      <alignment vertical="top"/>
      <protection/>
    </xf>
    <xf numFmtId="0" fontId="7" fillId="0" borderId="8" xfId="21" applyFont="1" applyFill="1" applyBorder="1">
      <alignment/>
      <protection/>
    </xf>
    <xf numFmtId="0" fontId="7" fillId="0" borderId="9" xfId="21" applyFont="1" applyFill="1" applyBorder="1" applyAlignment="1">
      <alignment horizont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0" borderId="9" xfId="2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217" fontId="7" fillId="0" borderId="0" xfId="21" applyNumberFormat="1" applyFont="1" applyFill="1">
      <alignment/>
      <protection/>
    </xf>
    <xf numFmtId="0" fontId="10" fillId="0" borderId="9" xfId="0" applyFont="1" applyBorder="1" applyAlignment="1">
      <alignment horizontal="center" vertical="center"/>
    </xf>
    <xf numFmtId="38" fontId="13" fillId="0" borderId="0" xfId="21" applyNumberFormat="1" applyFont="1" applyFill="1" applyBorder="1" applyAlignment="1">
      <alignment vertical="top"/>
      <protection/>
    </xf>
    <xf numFmtId="38" fontId="13" fillId="0" borderId="0" xfId="17" applyFont="1" applyFill="1" applyBorder="1" applyAlignment="1">
      <alignment vertical="top"/>
    </xf>
    <xf numFmtId="0" fontId="13" fillId="0" borderId="0" xfId="17" applyNumberFormat="1" applyFont="1" applyFill="1" applyBorder="1" applyAlignment="1">
      <alignment vertical="top"/>
    </xf>
    <xf numFmtId="214" fontId="13" fillId="0" borderId="0" xfId="17" applyNumberFormat="1" applyFont="1" applyFill="1" applyBorder="1" applyAlignment="1">
      <alignment vertical="top"/>
    </xf>
    <xf numFmtId="214" fontId="13" fillId="0" borderId="0" xfId="21" applyNumberFormat="1" applyFont="1" applyFill="1" applyAlignment="1">
      <alignment horizontal="right" vertical="top"/>
      <protection/>
    </xf>
    <xf numFmtId="217" fontId="13" fillId="0" borderId="0" xfId="17" applyNumberFormat="1" applyFont="1" applyFill="1" applyBorder="1" applyAlignment="1">
      <alignment vertical="top"/>
    </xf>
    <xf numFmtId="217" fontId="13" fillId="0" borderId="0" xfId="21" applyNumberFormat="1" applyFont="1" applyFill="1" applyAlignment="1">
      <alignment horizontal="right" vertical="top"/>
      <protection/>
    </xf>
    <xf numFmtId="38" fontId="13" fillId="0" borderId="0" xfId="17" applyFont="1" applyFill="1" applyBorder="1" applyAlignment="1">
      <alignment horizontal="right" vertical="top"/>
    </xf>
    <xf numFmtId="0" fontId="13" fillId="0" borderId="0" xfId="21" applyFont="1" applyFill="1" applyAlignment="1">
      <alignment vertical="top"/>
      <protection/>
    </xf>
    <xf numFmtId="49" fontId="14" fillId="0" borderId="7" xfId="22" applyNumberFormat="1" applyFont="1" applyFill="1" applyBorder="1" applyAlignment="1">
      <alignment horizontal="center" vertical="top"/>
      <protection/>
    </xf>
    <xf numFmtId="49" fontId="15" fillId="0" borderId="7" xfId="22" applyNumberFormat="1" applyFont="1" applyFill="1" applyBorder="1" applyAlignment="1">
      <alignment horizontal="center" vertical="top"/>
      <protection/>
    </xf>
    <xf numFmtId="0" fontId="16" fillId="0" borderId="0" xfId="21" applyFont="1" applyFill="1" applyAlignment="1">
      <alignment vertical="top"/>
      <protection/>
    </xf>
    <xf numFmtId="0" fontId="17" fillId="0" borderId="5" xfId="21" applyFont="1" applyFill="1" applyBorder="1" applyAlignment="1">
      <alignment horizontal="center"/>
      <protection/>
    </xf>
    <xf numFmtId="0" fontId="17" fillId="0" borderId="12" xfId="21" applyFont="1" applyFill="1" applyBorder="1" applyAlignment="1">
      <alignment horizontal="center"/>
      <protection/>
    </xf>
    <xf numFmtId="0" fontId="7" fillId="0" borderId="13" xfId="21" applyFont="1" applyFill="1" applyBorder="1" applyAlignment="1" quotePrefix="1">
      <alignment horizontal="left"/>
      <protection/>
    </xf>
    <xf numFmtId="49" fontId="14" fillId="0" borderId="0" xfId="22" applyNumberFormat="1" applyFont="1" applyFill="1" applyBorder="1" applyAlignment="1">
      <alignment horizontal="distributed" vertical="top"/>
      <protection/>
    </xf>
    <xf numFmtId="49" fontId="15" fillId="0" borderId="0" xfId="22" applyNumberFormat="1" applyFont="1" applyFill="1" applyBorder="1" applyAlignment="1">
      <alignment horizontal="distributed" vertical="top"/>
      <protection/>
    </xf>
    <xf numFmtId="49" fontId="15" fillId="0" borderId="0" xfId="22" applyNumberFormat="1" applyFont="1" applyFill="1" applyAlignment="1">
      <alignment horizontal="distributed" vertical="top"/>
      <protection/>
    </xf>
    <xf numFmtId="0" fontId="11" fillId="0" borderId="0" xfId="2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7" fillId="0" borderId="17" xfId="21" applyFont="1" applyFill="1" applyBorder="1" applyAlignment="1">
      <alignment vertical="center" textRotation="255"/>
      <protection/>
    </xf>
    <xf numFmtId="0" fontId="0" fillId="0" borderId="7" xfId="0" applyFill="1" applyBorder="1" applyAlignment="1">
      <alignment vertical="center" textRotation="255"/>
    </xf>
    <xf numFmtId="0" fontId="0" fillId="0" borderId="8" xfId="0" applyFill="1" applyBorder="1" applyAlignment="1">
      <alignment vertical="center" textRotation="255"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7"/>
  <sheetViews>
    <sheetView tabSelected="1" view="pageBreakPreview" zoomScale="60" zoomScaleNormal="6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18.625" style="1" customWidth="1"/>
    <col min="4" max="4" width="1.625" style="1" customWidth="1"/>
    <col min="5" max="15" width="12.625" style="1" customWidth="1"/>
    <col min="16" max="18" width="11.625" style="1" customWidth="1"/>
    <col min="19" max="20" width="10.625" style="1" customWidth="1"/>
    <col min="21" max="21" width="11.625" style="1" customWidth="1"/>
    <col min="22" max="26" width="10.625" style="1" customWidth="1"/>
    <col min="27" max="27" width="11.625" style="1" customWidth="1"/>
    <col min="28" max="30" width="10.625" style="1" customWidth="1"/>
    <col min="31" max="31" width="9.00390625" style="1" customWidth="1"/>
    <col min="32" max="32" width="11.125" style="1" bestFit="1" customWidth="1"/>
    <col min="33" max="16384" width="9.00390625" style="1" customWidth="1"/>
  </cols>
  <sheetData>
    <row r="1" spans="4:30" ht="24.75" customHeight="1">
      <c r="D1" s="3"/>
      <c r="E1" s="2"/>
      <c r="F1" s="2"/>
      <c r="G1" s="2"/>
      <c r="H1" s="2" t="s">
        <v>128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</row>
    <row r="2" spans="4:30" ht="22.5" customHeight="1"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</row>
    <row r="3" spans="3:30" ht="17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3" customFormat="1" ht="24.75" customHeight="1">
      <c r="A4" s="21"/>
      <c r="B4" s="21"/>
      <c r="C4" s="21"/>
      <c r="D4" s="18"/>
      <c r="E4" s="55" t="s">
        <v>131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30"/>
      <c r="S4" s="55" t="s">
        <v>62</v>
      </c>
      <c r="T4" s="67"/>
      <c r="U4" s="67"/>
      <c r="V4" s="67"/>
      <c r="W4" s="67"/>
      <c r="X4" s="67"/>
      <c r="Y4" s="67"/>
      <c r="Z4" s="67"/>
      <c r="AA4" s="67"/>
      <c r="AB4" s="68"/>
      <c r="AC4" s="68"/>
      <c r="AD4" s="69"/>
      <c r="AE4" s="61" t="s">
        <v>46</v>
      </c>
    </row>
    <row r="5" spans="4:31" s="3" customFormat="1" ht="24.75" customHeight="1">
      <c r="D5" s="5"/>
      <c r="E5" s="57" t="s">
        <v>54</v>
      </c>
      <c r="F5" s="60"/>
      <c r="G5" s="60"/>
      <c r="H5" s="60"/>
      <c r="I5" s="60"/>
      <c r="J5" s="28">
        <v>2005</v>
      </c>
      <c r="K5" s="28"/>
      <c r="L5" s="57" t="s">
        <v>56</v>
      </c>
      <c r="M5" s="60"/>
      <c r="N5" s="60"/>
      <c r="O5" s="60"/>
      <c r="P5" s="29">
        <v>2000</v>
      </c>
      <c r="Q5" s="28"/>
      <c r="R5" s="28"/>
      <c r="S5" s="57" t="s">
        <v>57</v>
      </c>
      <c r="T5" s="60"/>
      <c r="U5" s="60"/>
      <c r="V5" s="28"/>
      <c r="W5" s="31">
        <v>2005</v>
      </c>
      <c r="X5" s="27"/>
      <c r="Y5" s="70" t="s">
        <v>58</v>
      </c>
      <c r="Z5" s="71"/>
      <c r="AA5" s="71"/>
      <c r="AB5" s="71"/>
      <c r="AC5" s="34">
        <v>2000</v>
      </c>
      <c r="AD5" s="32"/>
      <c r="AE5" s="62"/>
    </row>
    <row r="6" spans="1:31" ht="24.75" customHeight="1">
      <c r="A6" s="3"/>
      <c r="B6" s="3"/>
      <c r="C6" s="53" t="s">
        <v>47</v>
      </c>
      <c r="D6" s="12"/>
      <c r="E6" s="4" t="s">
        <v>0</v>
      </c>
      <c r="F6" s="57" t="s">
        <v>55</v>
      </c>
      <c r="G6" s="58"/>
      <c r="H6" s="59"/>
      <c r="I6" s="4" t="s">
        <v>51</v>
      </c>
      <c r="J6" s="4" t="s">
        <v>52</v>
      </c>
      <c r="K6" s="4" t="s">
        <v>59</v>
      </c>
      <c r="L6" s="4" t="s">
        <v>0</v>
      </c>
      <c r="M6" s="57" t="s">
        <v>55</v>
      </c>
      <c r="N6" s="58"/>
      <c r="O6" s="59"/>
      <c r="P6" s="4" t="s">
        <v>51</v>
      </c>
      <c r="Q6" s="4" t="s">
        <v>52</v>
      </c>
      <c r="R6" s="4" t="s">
        <v>59</v>
      </c>
      <c r="S6" s="57" t="s">
        <v>55</v>
      </c>
      <c r="T6" s="58"/>
      <c r="U6" s="59"/>
      <c r="V6" s="4" t="s">
        <v>51</v>
      </c>
      <c r="W6" s="4" t="s">
        <v>61</v>
      </c>
      <c r="X6" s="4" t="s">
        <v>59</v>
      </c>
      <c r="Y6" s="64" t="s">
        <v>55</v>
      </c>
      <c r="Z6" s="65"/>
      <c r="AA6" s="66"/>
      <c r="AB6" s="4" t="s">
        <v>51</v>
      </c>
      <c r="AC6" s="4" t="s">
        <v>61</v>
      </c>
      <c r="AD6" s="4" t="s">
        <v>59</v>
      </c>
      <c r="AE6" s="62"/>
    </row>
    <row r="7" spans="1:31" ht="24.75" customHeight="1">
      <c r="A7" s="3"/>
      <c r="B7" s="3"/>
      <c r="C7" s="54"/>
      <c r="D7" s="4"/>
      <c r="E7" s="4"/>
      <c r="F7" s="4" t="s">
        <v>0</v>
      </c>
      <c r="G7" s="19" t="s">
        <v>48</v>
      </c>
      <c r="H7" s="19" t="s">
        <v>49</v>
      </c>
      <c r="I7" s="19" t="s">
        <v>53</v>
      </c>
      <c r="J7" s="19"/>
      <c r="K7" s="4" t="s">
        <v>60</v>
      </c>
      <c r="L7" s="4"/>
      <c r="M7" s="4" t="s">
        <v>0</v>
      </c>
      <c r="N7" s="19" t="s">
        <v>48</v>
      </c>
      <c r="O7" s="19" t="s">
        <v>49</v>
      </c>
      <c r="P7" s="19" t="s">
        <v>53</v>
      </c>
      <c r="Q7" s="19"/>
      <c r="R7" s="4" t="s">
        <v>60</v>
      </c>
      <c r="S7" s="4" t="s">
        <v>0</v>
      </c>
      <c r="T7" s="19" t="s">
        <v>48</v>
      </c>
      <c r="U7" s="48" t="s">
        <v>49</v>
      </c>
      <c r="V7" s="19" t="s">
        <v>53</v>
      </c>
      <c r="W7" s="19" t="s">
        <v>53</v>
      </c>
      <c r="X7" s="4" t="s">
        <v>60</v>
      </c>
      <c r="Y7" s="4" t="s">
        <v>0</v>
      </c>
      <c r="Z7" s="19" t="s">
        <v>48</v>
      </c>
      <c r="AA7" s="48" t="s">
        <v>49</v>
      </c>
      <c r="AB7" s="19" t="s">
        <v>53</v>
      </c>
      <c r="AC7" s="19" t="s">
        <v>53</v>
      </c>
      <c r="AD7" s="4" t="s">
        <v>60</v>
      </c>
      <c r="AE7" s="62"/>
    </row>
    <row r="8" spans="1:31" ht="24.75" customHeight="1">
      <c r="A8" s="3"/>
      <c r="B8" s="3"/>
      <c r="C8" s="3"/>
      <c r="D8" s="5"/>
      <c r="E8" s="5"/>
      <c r="F8" s="4"/>
      <c r="G8" s="4" t="s">
        <v>53</v>
      </c>
      <c r="H8" s="4" t="s">
        <v>50</v>
      </c>
      <c r="I8" s="4"/>
      <c r="J8" s="4"/>
      <c r="K8" s="4" t="s">
        <v>53</v>
      </c>
      <c r="L8" s="5"/>
      <c r="M8" s="4"/>
      <c r="N8" s="4" t="s">
        <v>53</v>
      </c>
      <c r="O8" s="4" t="s">
        <v>50</v>
      </c>
      <c r="P8" s="4"/>
      <c r="Q8" s="4"/>
      <c r="R8" s="4" t="s">
        <v>53</v>
      </c>
      <c r="S8" s="4"/>
      <c r="T8" s="4" t="s">
        <v>53</v>
      </c>
      <c r="U8" s="47" t="s">
        <v>50</v>
      </c>
      <c r="V8" s="4"/>
      <c r="W8" s="4"/>
      <c r="X8" s="4" t="s">
        <v>53</v>
      </c>
      <c r="Y8" s="4"/>
      <c r="Z8" s="4" t="s">
        <v>53</v>
      </c>
      <c r="AA8" s="47" t="s">
        <v>50</v>
      </c>
      <c r="AB8" s="4"/>
      <c r="AC8" s="4"/>
      <c r="AD8" s="4" t="s">
        <v>53</v>
      </c>
      <c r="AE8" s="62"/>
    </row>
    <row r="9" spans="1:31" ht="27" customHeight="1" thickBot="1">
      <c r="A9" s="17"/>
      <c r="B9" s="17"/>
      <c r="C9" s="22"/>
      <c r="D9" s="6"/>
      <c r="E9" s="23"/>
      <c r="F9" s="6"/>
      <c r="G9" s="6"/>
      <c r="H9" s="6"/>
      <c r="I9" s="6"/>
      <c r="J9" s="6"/>
      <c r="K9" s="6"/>
      <c r="L9" s="23"/>
      <c r="M9" s="6"/>
      <c r="N9" s="6"/>
      <c r="O9" s="6"/>
      <c r="P9" s="6"/>
      <c r="Q9" s="6"/>
      <c r="R9" s="6"/>
      <c r="S9" s="6"/>
      <c r="T9" s="6"/>
      <c r="U9" s="49"/>
      <c r="V9" s="6"/>
      <c r="W9" s="6"/>
      <c r="X9" s="6"/>
      <c r="Y9" s="6"/>
      <c r="Z9" s="6"/>
      <c r="AA9" s="49"/>
      <c r="AB9" s="6"/>
      <c r="AC9" s="6"/>
      <c r="AD9" s="6"/>
      <c r="AE9" s="63"/>
    </row>
    <row r="10" spans="3:31" ht="9.75" customHeight="1">
      <c r="C10" s="8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24"/>
    </row>
    <row r="11" spans="3:31" ht="15.75" customHeight="1">
      <c r="C11" s="8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"/>
      <c r="Z11" s="3"/>
      <c r="AA11" s="3"/>
      <c r="AB11" s="3"/>
      <c r="AC11" s="3"/>
      <c r="AD11" s="3"/>
      <c r="AE11" s="24"/>
    </row>
    <row r="12" spans="2:31" ht="31.5" customHeight="1">
      <c r="B12" s="46" t="s">
        <v>8</v>
      </c>
      <c r="C12" s="50" t="s">
        <v>1</v>
      </c>
      <c r="D12" s="9"/>
      <c r="E12" s="35">
        <f>SUM(I12:J12,F12)</f>
        <v>126707</v>
      </c>
      <c r="F12" s="36">
        <f>SUM(G12:H12)</f>
        <v>98458</v>
      </c>
      <c r="G12" s="36">
        <v>54847</v>
      </c>
      <c r="H12" s="36">
        <v>43611</v>
      </c>
      <c r="I12" s="37">
        <v>169</v>
      </c>
      <c r="J12" s="36">
        <v>28080</v>
      </c>
      <c r="K12" s="36">
        <v>31630</v>
      </c>
      <c r="L12" s="35">
        <f>SUM(P12:Q12,M12)</f>
        <v>117904</v>
      </c>
      <c r="M12" s="36">
        <f>SUM(N12:O12)</f>
        <v>94521</v>
      </c>
      <c r="N12" s="36">
        <v>46587</v>
      </c>
      <c r="O12" s="36">
        <v>47934</v>
      </c>
      <c r="P12" s="37">
        <v>127</v>
      </c>
      <c r="Q12" s="36">
        <v>23256</v>
      </c>
      <c r="R12" s="36">
        <v>36223</v>
      </c>
      <c r="S12" s="38">
        <f aca="true" t="shared" si="0" ref="S12:X12">F12/$E12*100</f>
        <v>77.70525701026779</v>
      </c>
      <c r="T12" s="38">
        <f t="shared" si="0"/>
        <v>43.2864798314221</v>
      </c>
      <c r="U12" s="38">
        <f t="shared" si="0"/>
        <v>34.41877717884568</v>
      </c>
      <c r="V12" s="38">
        <f t="shared" si="0"/>
        <v>0.13337858208307354</v>
      </c>
      <c r="W12" s="38">
        <f t="shared" si="0"/>
        <v>22.161364407649142</v>
      </c>
      <c r="X12" s="38">
        <f t="shared" si="0"/>
        <v>24.96310385377288</v>
      </c>
      <c r="Y12" s="39">
        <f>M12/$L12*100</f>
        <v>80.16776360428824</v>
      </c>
      <c r="Z12" s="39">
        <f aca="true" t="shared" si="1" ref="Z12:AD27">N12/$L12*100</f>
        <v>39.512654362871494</v>
      </c>
      <c r="AA12" s="39">
        <f t="shared" si="1"/>
        <v>40.655109241416746</v>
      </c>
      <c r="AB12" s="39">
        <f t="shared" si="1"/>
        <v>0.10771475098385126</v>
      </c>
      <c r="AC12" s="39">
        <f t="shared" si="1"/>
        <v>19.724521644727915</v>
      </c>
      <c r="AD12" s="39">
        <f t="shared" si="1"/>
        <v>30.72245216447279</v>
      </c>
      <c r="AE12" s="44" t="s">
        <v>92</v>
      </c>
    </row>
    <row r="13" spans="2:33" s="11" customFormat="1" ht="31.5" customHeight="1">
      <c r="B13" s="46"/>
      <c r="C13" s="50" t="s">
        <v>2</v>
      </c>
      <c r="D13" s="10"/>
      <c r="E13" s="35">
        <f aca="true" t="shared" si="2" ref="E13:E49">SUM(I13:J13,F13)</f>
        <v>82283</v>
      </c>
      <c r="F13" s="36">
        <f aca="true" t="shared" si="3" ref="F13:F49">SUM(G13:H13)</f>
        <v>63772</v>
      </c>
      <c r="G13" s="36">
        <v>35588</v>
      </c>
      <c r="H13" s="36">
        <v>28184</v>
      </c>
      <c r="I13" s="37">
        <v>128</v>
      </c>
      <c r="J13" s="36">
        <v>18383</v>
      </c>
      <c r="K13" s="36">
        <v>20769</v>
      </c>
      <c r="L13" s="35">
        <f aca="true" t="shared" si="4" ref="L13:L49">SUM(P13:Q13,M13)</f>
        <v>75612</v>
      </c>
      <c r="M13" s="36">
        <f aca="true" t="shared" si="5" ref="M13:M49">SUM(N13:O13)</f>
        <v>60497</v>
      </c>
      <c r="N13" s="36">
        <v>29867</v>
      </c>
      <c r="O13" s="36">
        <v>30630</v>
      </c>
      <c r="P13" s="37">
        <v>95</v>
      </c>
      <c r="Q13" s="36">
        <v>15020</v>
      </c>
      <c r="R13" s="36">
        <v>23559</v>
      </c>
      <c r="S13" s="38">
        <f aca="true" t="shared" si="6" ref="S13:S49">F13/$E13*100</f>
        <v>77.50325097529259</v>
      </c>
      <c r="T13" s="38">
        <f aca="true" t="shared" si="7" ref="T13:T49">G13/$E13*100</f>
        <v>43.2507322290145</v>
      </c>
      <c r="U13" s="38">
        <f aca="true" t="shared" si="8" ref="U13:U49">H13/$E13*100</f>
        <v>34.252518746278085</v>
      </c>
      <c r="V13" s="38">
        <f aca="true" t="shared" si="9" ref="V13:V49">I13/$E13*100</f>
        <v>0.15556068689765806</v>
      </c>
      <c r="W13" s="38">
        <f aca="true" t="shared" si="10" ref="W13:W49">J13/$E13*100</f>
        <v>22.341188337809754</v>
      </c>
      <c r="X13" s="38">
        <f aca="true" t="shared" si="11" ref="X13:X49">K13/$E13*100</f>
        <v>25.240936767011412</v>
      </c>
      <c r="Y13" s="39">
        <f aca="true" t="shared" si="12" ref="Y13:Y49">M13/$L13*100</f>
        <v>80.00978680632704</v>
      </c>
      <c r="Z13" s="39">
        <f t="shared" si="1"/>
        <v>39.50034386076284</v>
      </c>
      <c r="AA13" s="39">
        <f t="shared" si="1"/>
        <v>40.509442945564196</v>
      </c>
      <c r="AB13" s="39">
        <f t="shared" si="1"/>
        <v>0.12564143257683966</v>
      </c>
      <c r="AC13" s="39">
        <f t="shared" si="1"/>
        <v>19.864571761096123</v>
      </c>
      <c r="AD13" s="39">
        <f t="shared" si="1"/>
        <v>31.157752737660687</v>
      </c>
      <c r="AE13" s="44" t="s">
        <v>44</v>
      </c>
      <c r="AF13" s="25"/>
      <c r="AG13" s="20"/>
    </row>
    <row r="14" spans="2:31" s="13" customFormat="1" ht="31.5" customHeight="1">
      <c r="B14" s="46"/>
      <c r="C14" s="50" t="s">
        <v>3</v>
      </c>
      <c r="D14" s="10"/>
      <c r="E14" s="35">
        <f t="shared" si="2"/>
        <v>44424</v>
      </c>
      <c r="F14" s="36">
        <f t="shared" si="3"/>
        <v>34686</v>
      </c>
      <c r="G14" s="36">
        <v>19259</v>
      </c>
      <c r="H14" s="36">
        <v>15427</v>
      </c>
      <c r="I14" s="37">
        <v>41</v>
      </c>
      <c r="J14" s="36">
        <v>9697</v>
      </c>
      <c r="K14" s="36">
        <v>10861</v>
      </c>
      <c r="L14" s="35">
        <f t="shared" si="4"/>
        <v>42292</v>
      </c>
      <c r="M14" s="36">
        <f t="shared" si="5"/>
        <v>34024</v>
      </c>
      <c r="N14" s="36">
        <v>16720</v>
      </c>
      <c r="O14" s="36">
        <v>17304</v>
      </c>
      <c r="P14" s="37">
        <v>32</v>
      </c>
      <c r="Q14" s="36">
        <v>8236</v>
      </c>
      <c r="R14" s="36">
        <v>12664</v>
      </c>
      <c r="S14" s="38">
        <f t="shared" si="6"/>
        <v>78.07941653160454</v>
      </c>
      <c r="T14" s="38">
        <f t="shared" si="7"/>
        <v>43.35269223842968</v>
      </c>
      <c r="U14" s="38">
        <f t="shared" si="8"/>
        <v>34.72672429317486</v>
      </c>
      <c r="V14" s="38">
        <f t="shared" si="9"/>
        <v>0.09229245452908337</v>
      </c>
      <c r="W14" s="38">
        <f t="shared" si="10"/>
        <v>21.828291013866377</v>
      </c>
      <c r="X14" s="38">
        <f t="shared" si="11"/>
        <v>24.448496308301817</v>
      </c>
      <c r="Y14" s="39">
        <f t="shared" si="12"/>
        <v>80.45020334815095</v>
      </c>
      <c r="Z14" s="39">
        <f t="shared" si="1"/>
        <v>39.534663766196914</v>
      </c>
      <c r="AA14" s="39">
        <f t="shared" si="1"/>
        <v>40.915539581954036</v>
      </c>
      <c r="AB14" s="39">
        <f t="shared" si="1"/>
        <v>0.07566442826066395</v>
      </c>
      <c r="AC14" s="39">
        <f t="shared" si="1"/>
        <v>19.474132223588388</v>
      </c>
      <c r="AD14" s="39">
        <f t="shared" si="1"/>
        <v>29.94419748415776</v>
      </c>
      <c r="AE14" s="44" t="s">
        <v>45</v>
      </c>
    </row>
    <row r="15" spans="2:31" s="13" customFormat="1" ht="24" customHeight="1">
      <c r="B15" s="43" t="s">
        <v>9</v>
      </c>
      <c r="C15" s="51" t="s">
        <v>4</v>
      </c>
      <c r="D15" s="10"/>
      <c r="E15" s="35">
        <f t="shared" si="2"/>
        <v>35550</v>
      </c>
      <c r="F15" s="36">
        <f t="shared" si="3"/>
        <v>26092</v>
      </c>
      <c r="G15" s="36">
        <v>16308</v>
      </c>
      <c r="H15" s="36">
        <v>9784</v>
      </c>
      <c r="I15" s="37">
        <v>76</v>
      </c>
      <c r="J15" s="36">
        <v>9382</v>
      </c>
      <c r="K15" s="36">
        <v>7066</v>
      </c>
      <c r="L15" s="35">
        <f t="shared" si="4"/>
        <v>31710</v>
      </c>
      <c r="M15" s="36">
        <f t="shared" si="5"/>
        <v>24141</v>
      </c>
      <c r="N15" s="36">
        <v>13546</v>
      </c>
      <c r="O15" s="36">
        <v>10595</v>
      </c>
      <c r="P15" s="37">
        <v>46</v>
      </c>
      <c r="Q15" s="36">
        <v>7523</v>
      </c>
      <c r="R15" s="36">
        <v>8013</v>
      </c>
      <c r="S15" s="38">
        <f t="shared" si="6"/>
        <v>73.39521800281294</v>
      </c>
      <c r="T15" s="38">
        <f t="shared" si="7"/>
        <v>45.87341772151899</v>
      </c>
      <c r="U15" s="38">
        <f t="shared" si="8"/>
        <v>27.521800281293952</v>
      </c>
      <c r="V15" s="38">
        <f t="shared" si="9"/>
        <v>0.21378340365682136</v>
      </c>
      <c r="W15" s="38">
        <f t="shared" si="10"/>
        <v>26.39099859353024</v>
      </c>
      <c r="X15" s="38">
        <f t="shared" si="11"/>
        <v>19.876230661040786</v>
      </c>
      <c r="Y15" s="39">
        <f t="shared" si="12"/>
        <v>76.13055818353831</v>
      </c>
      <c r="Z15" s="39">
        <f t="shared" si="1"/>
        <v>42.718385367391996</v>
      </c>
      <c r="AA15" s="39">
        <f t="shared" si="1"/>
        <v>33.412172816146324</v>
      </c>
      <c r="AB15" s="39">
        <f t="shared" si="1"/>
        <v>0.14506464837590666</v>
      </c>
      <c r="AC15" s="39">
        <f t="shared" si="1"/>
        <v>23.724377168085777</v>
      </c>
      <c r="AD15" s="39">
        <f t="shared" si="1"/>
        <v>25.269631031220435</v>
      </c>
      <c r="AE15" s="45" t="s">
        <v>93</v>
      </c>
    </row>
    <row r="16" spans="2:31" s="13" customFormat="1" ht="24" customHeight="1">
      <c r="B16" s="43" t="s">
        <v>10</v>
      </c>
      <c r="C16" s="51" t="s">
        <v>5</v>
      </c>
      <c r="D16" s="10"/>
      <c r="E16" s="35">
        <f t="shared" si="2"/>
        <v>9569</v>
      </c>
      <c r="F16" s="36">
        <f t="shared" si="3"/>
        <v>7544</v>
      </c>
      <c r="G16" s="36">
        <v>4211</v>
      </c>
      <c r="H16" s="36">
        <v>3333</v>
      </c>
      <c r="I16" s="37">
        <v>9</v>
      </c>
      <c r="J16" s="36">
        <v>2016</v>
      </c>
      <c r="K16" s="36">
        <v>2505</v>
      </c>
      <c r="L16" s="35">
        <f t="shared" si="4"/>
        <v>8986</v>
      </c>
      <c r="M16" s="36">
        <f t="shared" si="5"/>
        <v>7259</v>
      </c>
      <c r="N16" s="36">
        <v>3559</v>
      </c>
      <c r="O16" s="36">
        <v>3700</v>
      </c>
      <c r="P16" s="37">
        <v>12</v>
      </c>
      <c r="Q16" s="36">
        <v>1715</v>
      </c>
      <c r="R16" s="36">
        <v>2856</v>
      </c>
      <c r="S16" s="38">
        <f t="shared" si="6"/>
        <v>78.83791409760686</v>
      </c>
      <c r="T16" s="38">
        <f t="shared" si="7"/>
        <v>44.00668826418644</v>
      </c>
      <c r="U16" s="38">
        <f t="shared" si="8"/>
        <v>34.83122583342042</v>
      </c>
      <c r="V16" s="38">
        <f t="shared" si="9"/>
        <v>0.0940537151217473</v>
      </c>
      <c r="W16" s="38">
        <f t="shared" si="10"/>
        <v>21.068032187271395</v>
      </c>
      <c r="X16" s="38">
        <f t="shared" si="11"/>
        <v>26.17828404221967</v>
      </c>
      <c r="Y16" s="39">
        <f t="shared" si="12"/>
        <v>80.78121522368129</v>
      </c>
      <c r="Z16" s="39">
        <f t="shared" si="1"/>
        <v>39.60605386156243</v>
      </c>
      <c r="AA16" s="39">
        <f t="shared" si="1"/>
        <v>41.17516136211885</v>
      </c>
      <c r="AB16" s="39">
        <f t="shared" si="1"/>
        <v>0.13354106387714224</v>
      </c>
      <c r="AC16" s="39">
        <f t="shared" si="1"/>
        <v>19.085243712441578</v>
      </c>
      <c r="AD16" s="39">
        <f t="shared" si="1"/>
        <v>31.782773202759852</v>
      </c>
      <c r="AE16" s="45" t="s">
        <v>94</v>
      </c>
    </row>
    <row r="17" spans="2:31" s="13" customFormat="1" ht="24" customHeight="1">
      <c r="B17" s="43" t="s">
        <v>11</v>
      </c>
      <c r="C17" s="51" t="s">
        <v>6</v>
      </c>
      <c r="D17" s="10"/>
      <c r="E17" s="35">
        <f t="shared" si="2"/>
        <v>6433</v>
      </c>
      <c r="F17" s="36">
        <f t="shared" si="3"/>
        <v>5037</v>
      </c>
      <c r="G17" s="36">
        <v>2862</v>
      </c>
      <c r="H17" s="36">
        <v>2175</v>
      </c>
      <c r="I17" s="37">
        <v>9</v>
      </c>
      <c r="J17" s="36">
        <v>1387</v>
      </c>
      <c r="K17" s="36">
        <v>1613</v>
      </c>
      <c r="L17" s="35">
        <f t="shared" si="4"/>
        <v>5858</v>
      </c>
      <c r="M17" s="36">
        <f t="shared" si="5"/>
        <v>4740</v>
      </c>
      <c r="N17" s="36">
        <v>2395</v>
      </c>
      <c r="O17" s="36">
        <v>2345</v>
      </c>
      <c r="P17" s="37">
        <v>7</v>
      </c>
      <c r="Q17" s="36">
        <v>1111</v>
      </c>
      <c r="R17" s="36">
        <v>1803</v>
      </c>
      <c r="S17" s="38">
        <f t="shared" si="6"/>
        <v>78.29939375097156</v>
      </c>
      <c r="T17" s="38">
        <f t="shared" si="7"/>
        <v>44.48935177988497</v>
      </c>
      <c r="U17" s="38">
        <f t="shared" si="8"/>
        <v>33.810041971086584</v>
      </c>
      <c r="V17" s="38">
        <f t="shared" si="9"/>
        <v>0.1399036219493238</v>
      </c>
      <c r="W17" s="38">
        <f t="shared" si="10"/>
        <v>21.560702627079124</v>
      </c>
      <c r="X17" s="38">
        <f t="shared" si="11"/>
        <v>25.073838022695476</v>
      </c>
      <c r="Y17" s="39">
        <f t="shared" si="12"/>
        <v>80.91498805052919</v>
      </c>
      <c r="Z17" s="39">
        <f t="shared" si="1"/>
        <v>40.88426083987709</v>
      </c>
      <c r="AA17" s="39">
        <f t="shared" si="1"/>
        <v>40.0307272106521</v>
      </c>
      <c r="AB17" s="39">
        <f t="shared" si="1"/>
        <v>0.1194947080914988</v>
      </c>
      <c r="AC17" s="39">
        <f t="shared" si="1"/>
        <v>18.96551724137931</v>
      </c>
      <c r="AD17" s="39">
        <f t="shared" si="1"/>
        <v>30.778422669853196</v>
      </c>
      <c r="AE17" s="45" t="s">
        <v>95</v>
      </c>
    </row>
    <row r="18" spans="2:31" s="11" customFormat="1" ht="24" customHeight="1">
      <c r="B18" s="43" t="s">
        <v>12</v>
      </c>
      <c r="C18" s="51" t="s">
        <v>7</v>
      </c>
      <c r="D18" s="10"/>
      <c r="E18" s="35">
        <f t="shared" si="2"/>
        <v>8916</v>
      </c>
      <c r="F18" s="36">
        <f t="shared" si="3"/>
        <v>7415</v>
      </c>
      <c r="G18" s="36">
        <v>3624</v>
      </c>
      <c r="H18" s="36">
        <v>3791</v>
      </c>
      <c r="I18" s="37">
        <v>12</v>
      </c>
      <c r="J18" s="36">
        <v>1489</v>
      </c>
      <c r="K18" s="36">
        <v>2836</v>
      </c>
      <c r="L18" s="35">
        <f t="shared" si="4"/>
        <v>8224</v>
      </c>
      <c r="M18" s="36">
        <f t="shared" si="5"/>
        <v>7024</v>
      </c>
      <c r="N18" s="36">
        <v>2912</v>
      </c>
      <c r="O18" s="36">
        <v>4112</v>
      </c>
      <c r="P18" s="37">
        <v>9</v>
      </c>
      <c r="Q18" s="36">
        <v>1191</v>
      </c>
      <c r="R18" s="36">
        <v>3208</v>
      </c>
      <c r="S18" s="38">
        <f t="shared" si="6"/>
        <v>83.16509645580979</v>
      </c>
      <c r="T18" s="38">
        <f t="shared" si="7"/>
        <v>40.646029609690444</v>
      </c>
      <c r="U18" s="38">
        <f t="shared" si="8"/>
        <v>42.51906684611934</v>
      </c>
      <c r="V18" s="38">
        <f t="shared" si="9"/>
        <v>0.13458950201884254</v>
      </c>
      <c r="W18" s="38">
        <f t="shared" si="10"/>
        <v>16.700314042171378</v>
      </c>
      <c r="X18" s="38">
        <f t="shared" si="11"/>
        <v>31.807985643786452</v>
      </c>
      <c r="Y18" s="39">
        <f t="shared" si="12"/>
        <v>85.40856031128405</v>
      </c>
      <c r="Z18" s="39">
        <f t="shared" si="1"/>
        <v>35.40856031128405</v>
      </c>
      <c r="AA18" s="39">
        <f t="shared" si="1"/>
        <v>50</v>
      </c>
      <c r="AB18" s="39">
        <f t="shared" si="1"/>
        <v>0.10943579766536965</v>
      </c>
      <c r="AC18" s="39">
        <f t="shared" si="1"/>
        <v>14.482003891050585</v>
      </c>
      <c r="AD18" s="39">
        <f t="shared" si="1"/>
        <v>39.007782101167315</v>
      </c>
      <c r="AE18" s="45" t="s">
        <v>96</v>
      </c>
    </row>
    <row r="19" spans="2:31" s="13" customFormat="1" ht="31.5" customHeight="1">
      <c r="B19" s="43" t="s">
        <v>13</v>
      </c>
      <c r="C19" s="51" t="s">
        <v>91</v>
      </c>
      <c r="D19" s="10"/>
      <c r="E19" s="35">
        <f t="shared" si="2"/>
        <v>8012</v>
      </c>
      <c r="F19" s="36">
        <f t="shared" si="3"/>
        <v>6469</v>
      </c>
      <c r="G19" s="36">
        <v>3397</v>
      </c>
      <c r="H19" s="36">
        <v>3072</v>
      </c>
      <c r="I19" s="37">
        <v>10</v>
      </c>
      <c r="J19" s="36">
        <v>1533</v>
      </c>
      <c r="K19" s="36">
        <v>2306</v>
      </c>
      <c r="L19" s="35">
        <f t="shared" si="4"/>
        <v>7508</v>
      </c>
      <c r="M19" s="36">
        <f t="shared" si="5"/>
        <v>6212</v>
      </c>
      <c r="N19" s="36">
        <v>2885</v>
      </c>
      <c r="O19" s="36">
        <v>3327</v>
      </c>
      <c r="P19" s="37">
        <v>8</v>
      </c>
      <c r="Q19" s="36">
        <v>1288</v>
      </c>
      <c r="R19" s="36">
        <v>2598</v>
      </c>
      <c r="S19" s="38">
        <f t="shared" si="6"/>
        <v>80.74138791812283</v>
      </c>
      <c r="T19" s="38">
        <f t="shared" si="7"/>
        <v>42.39890164752871</v>
      </c>
      <c r="U19" s="38">
        <f t="shared" si="8"/>
        <v>38.34248627059411</v>
      </c>
      <c r="V19" s="38">
        <f t="shared" si="9"/>
        <v>0.12481278082875688</v>
      </c>
      <c r="W19" s="38">
        <f t="shared" si="10"/>
        <v>19.133799301048427</v>
      </c>
      <c r="X19" s="38">
        <f t="shared" si="11"/>
        <v>28.78182725911133</v>
      </c>
      <c r="Y19" s="39">
        <f t="shared" si="12"/>
        <v>82.73841236014917</v>
      </c>
      <c r="Z19" s="39">
        <f t="shared" si="1"/>
        <v>38.425679275439535</v>
      </c>
      <c r="AA19" s="39">
        <f t="shared" si="1"/>
        <v>44.31273308470964</v>
      </c>
      <c r="AB19" s="39">
        <f t="shared" si="1"/>
        <v>0.10655301012253596</v>
      </c>
      <c r="AC19" s="39">
        <f t="shared" si="1"/>
        <v>17.155034629728288</v>
      </c>
      <c r="AD19" s="39">
        <f t="shared" si="1"/>
        <v>34.603090037293555</v>
      </c>
      <c r="AE19" s="45" t="s">
        <v>97</v>
      </c>
    </row>
    <row r="20" spans="2:31" s="13" customFormat="1" ht="24" customHeight="1">
      <c r="B20" s="43" t="s">
        <v>14</v>
      </c>
      <c r="C20" s="51" t="s">
        <v>130</v>
      </c>
      <c r="D20" s="10"/>
      <c r="E20" s="35">
        <f t="shared" si="2"/>
        <v>7190</v>
      </c>
      <c r="F20" s="36">
        <f t="shared" si="3"/>
        <v>6068</v>
      </c>
      <c r="G20" s="36">
        <v>2541</v>
      </c>
      <c r="H20" s="36">
        <v>3527</v>
      </c>
      <c r="I20" s="37">
        <v>7</v>
      </c>
      <c r="J20" s="36">
        <v>1115</v>
      </c>
      <c r="K20" s="36">
        <v>2655</v>
      </c>
      <c r="L20" s="35">
        <f t="shared" si="4"/>
        <v>6875</v>
      </c>
      <c r="M20" s="36">
        <f t="shared" si="5"/>
        <v>5931</v>
      </c>
      <c r="N20" s="36">
        <v>2129</v>
      </c>
      <c r="O20" s="36">
        <v>3802</v>
      </c>
      <c r="P20" s="37">
        <v>10</v>
      </c>
      <c r="Q20" s="36">
        <v>934</v>
      </c>
      <c r="R20" s="36">
        <v>3008</v>
      </c>
      <c r="S20" s="38">
        <f t="shared" si="6"/>
        <v>84.39499304589708</v>
      </c>
      <c r="T20" s="38">
        <f t="shared" si="7"/>
        <v>35.34075104311544</v>
      </c>
      <c r="U20" s="38">
        <f t="shared" si="8"/>
        <v>49.05424200278164</v>
      </c>
      <c r="V20" s="38">
        <f t="shared" si="9"/>
        <v>0.09735744089012517</v>
      </c>
      <c r="W20" s="38">
        <f t="shared" si="10"/>
        <v>15.507649513212796</v>
      </c>
      <c r="X20" s="38">
        <f t="shared" si="11"/>
        <v>36.92628650904034</v>
      </c>
      <c r="Y20" s="39">
        <f t="shared" si="12"/>
        <v>86.2690909090909</v>
      </c>
      <c r="Z20" s="39">
        <f t="shared" si="1"/>
        <v>30.967272727272725</v>
      </c>
      <c r="AA20" s="39">
        <f t="shared" si="1"/>
        <v>55.301818181818184</v>
      </c>
      <c r="AB20" s="39">
        <f t="shared" si="1"/>
        <v>0.14545454545454545</v>
      </c>
      <c r="AC20" s="39">
        <f t="shared" si="1"/>
        <v>13.585454545454546</v>
      </c>
      <c r="AD20" s="39">
        <f t="shared" si="1"/>
        <v>43.75272727272727</v>
      </c>
      <c r="AE20" s="45" t="s">
        <v>98</v>
      </c>
    </row>
    <row r="21" spans="2:31" s="13" customFormat="1" ht="31.5" customHeight="1">
      <c r="B21" s="43" t="s">
        <v>15</v>
      </c>
      <c r="C21" s="51" t="s">
        <v>90</v>
      </c>
      <c r="D21" s="10"/>
      <c r="E21" s="35">
        <f t="shared" si="2"/>
        <v>6613</v>
      </c>
      <c r="F21" s="36">
        <f t="shared" si="3"/>
        <v>5147</v>
      </c>
      <c r="G21" s="36">
        <v>2645</v>
      </c>
      <c r="H21" s="36">
        <v>2502</v>
      </c>
      <c r="I21" s="37">
        <v>5</v>
      </c>
      <c r="J21" s="36">
        <v>1461</v>
      </c>
      <c r="K21" s="36">
        <v>1788</v>
      </c>
      <c r="L21" s="35">
        <f t="shared" si="4"/>
        <v>6451</v>
      </c>
      <c r="M21" s="36">
        <f t="shared" si="5"/>
        <v>5190</v>
      </c>
      <c r="N21" s="36">
        <v>2441</v>
      </c>
      <c r="O21" s="36">
        <v>2749</v>
      </c>
      <c r="P21" s="37">
        <v>3</v>
      </c>
      <c r="Q21" s="36">
        <v>1258</v>
      </c>
      <c r="R21" s="36">
        <v>2073</v>
      </c>
      <c r="S21" s="38">
        <f t="shared" si="6"/>
        <v>77.83154392862544</v>
      </c>
      <c r="T21" s="38">
        <f t="shared" si="7"/>
        <v>39.99697565401482</v>
      </c>
      <c r="U21" s="38">
        <f t="shared" si="8"/>
        <v>37.83456827461061</v>
      </c>
      <c r="V21" s="38">
        <f t="shared" si="9"/>
        <v>0.07560864962951762</v>
      </c>
      <c r="W21" s="38">
        <f t="shared" si="10"/>
        <v>22.09284742174505</v>
      </c>
      <c r="X21" s="38">
        <f t="shared" si="11"/>
        <v>27.037653107515503</v>
      </c>
      <c r="Y21" s="39">
        <f t="shared" si="12"/>
        <v>80.45264300108511</v>
      </c>
      <c r="Z21" s="39">
        <f t="shared" si="1"/>
        <v>37.83909471399783</v>
      </c>
      <c r="AA21" s="39">
        <f t="shared" si="1"/>
        <v>42.61354828708727</v>
      </c>
      <c r="AB21" s="39">
        <f t="shared" si="1"/>
        <v>0.04650441791970237</v>
      </c>
      <c r="AC21" s="39">
        <f t="shared" si="1"/>
        <v>19.500852580995197</v>
      </c>
      <c r="AD21" s="39">
        <f t="shared" si="1"/>
        <v>32.134552782514334</v>
      </c>
      <c r="AE21" s="45" t="s">
        <v>99</v>
      </c>
    </row>
    <row r="22" spans="2:31" s="13" customFormat="1" ht="24" customHeight="1">
      <c r="B22" s="43" t="s">
        <v>16</v>
      </c>
      <c r="C22" s="51" t="s">
        <v>63</v>
      </c>
      <c r="D22" s="10"/>
      <c r="E22" s="35">
        <f t="shared" si="2"/>
        <v>1291</v>
      </c>
      <c r="F22" s="36">
        <f t="shared" si="3"/>
        <v>1094</v>
      </c>
      <c r="G22" s="36">
        <v>452</v>
      </c>
      <c r="H22" s="36">
        <v>642</v>
      </c>
      <c r="I22" s="40">
        <v>0</v>
      </c>
      <c r="J22" s="36">
        <v>197</v>
      </c>
      <c r="K22" s="36">
        <v>471</v>
      </c>
      <c r="L22" s="35">
        <f t="shared" si="4"/>
        <v>1225</v>
      </c>
      <c r="M22" s="36">
        <f t="shared" si="5"/>
        <v>1069</v>
      </c>
      <c r="N22" s="36">
        <v>382</v>
      </c>
      <c r="O22" s="36">
        <v>687</v>
      </c>
      <c r="P22" s="40">
        <v>0</v>
      </c>
      <c r="Q22" s="36">
        <v>156</v>
      </c>
      <c r="R22" s="36">
        <v>529</v>
      </c>
      <c r="S22" s="38">
        <f t="shared" si="6"/>
        <v>84.7405112316034</v>
      </c>
      <c r="T22" s="38">
        <f t="shared" si="7"/>
        <v>35.01161890007746</v>
      </c>
      <c r="U22" s="38">
        <f t="shared" si="8"/>
        <v>49.72889233152595</v>
      </c>
      <c r="V22" s="40">
        <f t="shared" si="9"/>
        <v>0</v>
      </c>
      <c r="W22" s="38">
        <f t="shared" si="10"/>
        <v>15.259488768396592</v>
      </c>
      <c r="X22" s="38">
        <f t="shared" si="11"/>
        <v>36.48334624322231</v>
      </c>
      <c r="Y22" s="39">
        <f t="shared" si="12"/>
        <v>87.26530612244898</v>
      </c>
      <c r="Z22" s="39">
        <f t="shared" si="1"/>
        <v>31.183673469387756</v>
      </c>
      <c r="AA22" s="39">
        <f t="shared" si="1"/>
        <v>56.08163265306122</v>
      </c>
      <c r="AB22" s="41">
        <f t="shared" si="1"/>
        <v>0</v>
      </c>
      <c r="AC22" s="39">
        <f t="shared" si="1"/>
        <v>12.73469387755102</v>
      </c>
      <c r="AD22" s="39">
        <f t="shared" si="1"/>
        <v>43.183673469387756</v>
      </c>
      <c r="AE22" s="45" t="s">
        <v>100</v>
      </c>
    </row>
    <row r="23" spans="2:31" s="11" customFormat="1" ht="24" customHeight="1">
      <c r="B23" s="43" t="s">
        <v>17</v>
      </c>
      <c r="C23" s="51" t="s">
        <v>64</v>
      </c>
      <c r="D23" s="10"/>
      <c r="E23" s="35">
        <f t="shared" si="2"/>
        <v>573</v>
      </c>
      <c r="F23" s="36">
        <f t="shared" si="3"/>
        <v>423</v>
      </c>
      <c r="G23" s="36">
        <v>267</v>
      </c>
      <c r="H23" s="36">
        <v>156</v>
      </c>
      <c r="I23" s="40">
        <v>0</v>
      </c>
      <c r="J23" s="36">
        <v>150</v>
      </c>
      <c r="K23" s="36">
        <v>88</v>
      </c>
      <c r="L23" s="35">
        <f t="shared" si="4"/>
        <v>558</v>
      </c>
      <c r="M23" s="36">
        <f t="shared" si="5"/>
        <v>453</v>
      </c>
      <c r="N23" s="36">
        <v>261</v>
      </c>
      <c r="O23" s="36">
        <v>192</v>
      </c>
      <c r="P23" s="40">
        <v>0</v>
      </c>
      <c r="Q23" s="36">
        <v>105</v>
      </c>
      <c r="R23" s="36">
        <v>103</v>
      </c>
      <c r="S23" s="38">
        <f t="shared" si="6"/>
        <v>73.82198952879581</v>
      </c>
      <c r="T23" s="38">
        <f t="shared" si="7"/>
        <v>46.596858638743456</v>
      </c>
      <c r="U23" s="38">
        <f t="shared" si="8"/>
        <v>27.225130890052355</v>
      </c>
      <c r="V23" s="40">
        <f t="shared" si="9"/>
        <v>0</v>
      </c>
      <c r="W23" s="38">
        <f t="shared" si="10"/>
        <v>26.17801047120419</v>
      </c>
      <c r="X23" s="38">
        <f t="shared" si="11"/>
        <v>15.357766143106458</v>
      </c>
      <c r="Y23" s="39">
        <f t="shared" si="12"/>
        <v>81.18279569892472</v>
      </c>
      <c r="Z23" s="39">
        <f t="shared" si="1"/>
        <v>46.774193548387096</v>
      </c>
      <c r="AA23" s="39">
        <f t="shared" si="1"/>
        <v>34.40860215053764</v>
      </c>
      <c r="AB23" s="41">
        <f t="shared" si="1"/>
        <v>0</v>
      </c>
      <c r="AC23" s="39">
        <f t="shared" si="1"/>
        <v>18.817204301075268</v>
      </c>
      <c r="AD23" s="39">
        <f t="shared" si="1"/>
        <v>18.45878136200717</v>
      </c>
      <c r="AE23" s="45" t="s">
        <v>101</v>
      </c>
    </row>
    <row r="24" spans="2:31" ht="24" customHeight="1">
      <c r="B24" s="43" t="s">
        <v>18</v>
      </c>
      <c r="C24" s="51" t="s">
        <v>65</v>
      </c>
      <c r="D24" s="10"/>
      <c r="E24" s="35">
        <f t="shared" si="2"/>
        <v>603</v>
      </c>
      <c r="F24" s="36">
        <f t="shared" si="3"/>
        <v>532</v>
      </c>
      <c r="G24" s="36">
        <v>204</v>
      </c>
      <c r="H24" s="36">
        <v>328</v>
      </c>
      <c r="I24" s="37">
        <v>1</v>
      </c>
      <c r="J24" s="36">
        <v>70</v>
      </c>
      <c r="K24" s="36">
        <v>231</v>
      </c>
      <c r="L24" s="35">
        <f t="shared" si="4"/>
        <v>606</v>
      </c>
      <c r="M24" s="36">
        <f t="shared" si="5"/>
        <v>550</v>
      </c>
      <c r="N24" s="36">
        <v>179</v>
      </c>
      <c r="O24" s="36">
        <v>371</v>
      </c>
      <c r="P24" s="40">
        <v>0</v>
      </c>
      <c r="Q24" s="36">
        <v>56</v>
      </c>
      <c r="R24" s="36">
        <v>288</v>
      </c>
      <c r="S24" s="38">
        <f t="shared" si="6"/>
        <v>88.22553897180762</v>
      </c>
      <c r="T24" s="38">
        <f t="shared" si="7"/>
        <v>33.83084577114428</v>
      </c>
      <c r="U24" s="38">
        <f t="shared" si="8"/>
        <v>54.39469320066335</v>
      </c>
      <c r="V24" s="38">
        <f t="shared" si="9"/>
        <v>0.16583747927031509</v>
      </c>
      <c r="W24" s="38">
        <f t="shared" si="10"/>
        <v>11.608623548922056</v>
      </c>
      <c r="X24" s="38">
        <f t="shared" si="11"/>
        <v>38.308457711442784</v>
      </c>
      <c r="Y24" s="39">
        <f t="shared" si="12"/>
        <v>90.75907590759076</v>
      </c>
      <c r="Z24" s="39">
        <f t="shared" si="1"/>
        <v>29.53795379537954</v>
      </c>
      <c r="AA24" s="39">
        <f t="shared" si="1"/>
        <v>61.221122112211226</v>
      </c>
      <c r="AB24" s="41">
        <f t="shared" si="1"/>
        <v>0</v>
      </c>
      <c r="AC24" s="39">
        <f t="shared" si="1"/>
        <v>9.24092409240924</v>
      </c>
      <c r="AD24" s="39">
        <f t="shared" si="1"/>
        <v>47.524752475247524</v>
      </c>
      <c r="AE24" s="45" t="s">
        <v>102</v>
      </c>
    </row>
    <row r="25" spans="2:31" ht="24" customHeight="1">
      <c r="B25" s="43" t="s">
        <v>19</v>
      </c>
      <c r="C25" s="51" t="s">
        <v>66</v>
      </c>
      <c r="D25" s="10"/>
      <c r="E25" s="35">
        <f t="shared" si="2"/>
        <v>3958</v>
      </c>
      <c r="F25" s="36">
        <f t="shared" si="3"/>
        <v>3295</v>
      </c>
      <c r="G25" s="36">
        <v>1594</v>
      </c>
      <c r="H25" s="36">
        <v>1701</v>
      </c>
      <c r="I25" s="37">
        <v>2</v>
      </c>
      <c r="J25" s="36">
        <v>661</v>
      </c>
      <c r="K25" s="36">
        <v>1282</v>
      </c>
      <c r="L25" s="35">
        <f t="shared" si="4"/>
        <v>3675</v>
      </c>
      <c r="M25" s="36">
        <f t="shared" si="5"/>
        <v>3169</v>
      </c>
      <c r="N25" s="36">
        <v>1252</v>
      </c>
      <c r="O25" s="36">
        <v>1917</v>
      </c>
      <c r="P25" s="37">
        <v>2</v>
      </c>
      <c r="Q25" s="36">
        <v>504</v>
      </c>
      <c r="R25" s="36">
        <v>1514</v>
      </c>
      <c r="S25" s="38">
        <f t="shared" si="6"/>
        <v>83.24911571500758</v>
      </c>
      <c r="T25" s="38">
        <f t="shared" si="7"/>
        <v>40.27286508337544</v>
      </c>
      <c r="U25" s="38">
        <f t="shared" si="8"/>
        <v>42.97625063163214</v>
      </c>
      <c r="V25" s="38">
        <f t="shared" si="9"/>
        <v>0.05053057099545225</v>
      </c>
      <c r="W25" s="38">
        <f t="shared" si="10"/>
        <v>16.700353713996968</v>
      </c>
      <c r="X25" s="38">
        <f t="shared" si="11"/>
        <v>32.39009600808489</v>
      </c>
      <c r="Y25" s="39">
        <f t="shared" si="12"/>
        <v>86.2312925170068</v>
      </c>
      <c r="Z25" s="39">
        <f t="shared" si="1"/>
        <v>34.06802721088435</v>
      </c>
      <c r="AA25" s="39">
        <f t="shared" si="1"/>
        <v>52.163265306122454</v>
      </c>
      <c r="AB25" s="39">
        <f t="shared" si="1"/>
        <v>0.05442176870748299</v>
      </c>
      <c r="AC25" s="39">
        <f t="shared" si="1"/>
        <v>13.714285714285715</v>
      </c>
      <c r="AD25" s="39">
        <f t="shared" si="1"/>
        <v>41.19727891156463</v>
      </c>
      <c r="AE25" s="45" t="s">
        <v>103</v>
      </c>
    </row>
    <row r="26" spans="2:31" ht="31.5" customHeight="1">
      <c r="B26" s="43" t="s">
        <v>20</v>
      </c>
      <c r="C26" s="51" t="s">
        <v>67</v>
      </c>
      <c r="D26" s="10"/>
      <c r="E26" s="35">
        <f t="shared" si="2"/>
        <v>1901</v>
      </c>
      <c r="F26" s="36">
        <f t="shared" si="3"/>
        <v>1460</v>
      </c>
      <c r="G26" s="36">
        <v>845</v>
      </c>
      <c r="H26" s="36">
        <v>615</v>
      </c>
      <c r="I26" s="37">
        <v>1</v>
      </c>
      <c r="J26" s="36">
        <v>440</v>
      </c>
      <c r="K26" s="36">
        <v>408</v>
      </c>
      <c r="L26" s="35">
        <f t="shared" si="4"/>
        <v>1919</v>
      </c>
      <c r="M26" s="36">
        <f t="shared" si="5"/>
        <v>1524</v>
      </c>
      <c r="N26" s="36">
        <v>768</v>
      </c>
      <c r="O26" s="36">
        <v>756</v>
      </c>
      <c r="P26" s="40">
        <v>0</v>
      </c>
      <c r="Q26" s="36">
        <v>395</v>
      </c>
      <c r="R26" s="36">
        <v>503</v>
      </c>
      <c r="S26" s="38">
        <f t="shared" si="6"/>
        <v>76.80168332456601</v>
      </c>
      <c r="T26" s="38">
        <f t="shared" si="7"/>
        <v>44.450289321409784</v>
      </c>
      <c r="U26" s="38">
        <f t="shared" si="8"/>
        <v>32.35139400315623</v>
      </c>
      <c r="V26" s="38">
        <f t="shared" si="9"/>
        <v>0.052603892688058915</v>
      </c>
      <c r="W26" s="38">
        <f t="shared" si="10"/>
        <v>23.14571278274592</v>
      </c>
      <c r="X26" s="38">
        <f t="shared" si="11"/>
        <v>21.462388216728037</v>
      </c>
      <c r="Y26" s="39">
        <f t="shared" si="12"/>
        <v>79.41636268890046</v>
      </c>
      <c r="Z26" s="39">
        <f t="shared" si="1"/>
        <v>40.02084418968212</v>
      </c>
      <c r="AA26" s="39">
        <f t="shared" si="1"/>
        <v>39.39551849921834</v>
      </c>
      <c r="AB26" s="41">
        <f t="shared" si="1"/>
        <v>0</v>
      </c>
      <c r="AC26" s="39">
        <f t="shared" si="1"/>
        <v>20.58363731109953</v>
      </c>
      <c r="AD26" s="39">
        <f t="shared" si="1"/>
        <v>26.21156852527358</v>
      </c>
      <c r="AE26" s="45" t="s">
        <v>104</v>
      </c>
    </row>
    <row r="27" spans="2:31" ht="24" customHeight="1">
      <c r="B27" s="43" t="s">
        <v>21</v>
      </c>
      <c r="C27" s="51" t="s">
        <v>68</v>
      </c>
      <c r="D27" s="10"/>
      <c r="E27" s="35">
        <f t="shared" si="2"/>
        <v>1644</v>
      </c>
      <c r="F27" s="36">
        <f t="shared" si="3"/>
        <v>1381</v>
      </c>
      <c r="G27" s="36">
        <v>643</v>
      </c>
      <c r="H27" s="36">
        <v>738</v>
      </c>
      <c r="I27" s="37">
        <v>1</v>
      </c>
      <c r="J27" s="36">
        <v>262</v>
      </c>
      <c r="K27" s="36">
        <v>543</v>
      </c>
      <c r="L27" s="35">
        <f t="shared" si="4"/>
        <v>1539</v>
      </c>
      <c r="M27" s="36">
        <f t="shared" si="5"/>
        <v>1327</v>
      </c>
      <c r="N27" s="36">
        <v>528</v>
      </c>
      <c r="O27" s="36">
        <v>799</v>
      </c>
      <c r="P27" s="37">
        <v>1</v>
      </c>
      <c r="Q27" s="36">
        <v>211</v>
      </c>
      <c r="R27" s="36">
        <v>616</v>
      </c>
      <c r="S27" s="38">
        <f t="shared" si="6"/>
        <v>84.00243309002433</v>
      </c>
      <c r="T27" s="38">
        <f t="shared" si="7"/>
        <v>39.11192214111922</v>
      </c>
      <c r="U27" s="38">
        <f t="shared" si="8"/>
        <v>44.89051094890511</v>
      </c>
      <c r="V27" s="38">
        <f t="shared" si="9"/>
        <v>0.06082725060827251</v>
      </c>
      <c r="W27" s="38">
        <f t="shared" si="10"/>
        <v>15.936739659367397</v>
      </c>
      <c r="X27" s="38">
        <f t="shared" si="11"/>
        <v>33.02919708029197</v>
      </c>
      <c r="Y27" s="39">
        <f t="shared" si="12"/>
        <v>86.22482131254061</v>
      </c>
      <c r="Z27" s="39">
        <f t="shared" si="1"/>
        <v>34.30799220272904</v>
      </c>
      <c r="AA27" s="39">
        <f t="shared" si="1"/>
        <v>51.916829109811566</v>
      </c>
      <c r="AB27" s="39">
        <f t="shared" si="1"/>
        <v>0.0649772579597141</v>
      </c>
      <c r="AC27" s="39">
        <f t="shared" si="1"/>
        <v>13.710201429499675</v>
      </c>
      <c r="AD27" s="39">
        <f t="shared" si="1"/>
        <v>40.02599090318388</v>
      </c>
      <c r="AE27" s="45" t="s">
        <v>105</v>
      </c>
    </row>
    <row r="28" spans="2:31" ht="24" customHeight="1">
      <c r="B28" s="43" t="s">
        <v>22</v>
      </c>
      <c r="C28" s="51" t="s">
        <v>69</v>
      </c>
      <c r="D28" s="10"/>
      <c r="E28" s="35">
        <f t="shared" si="2"/>
        <v>1642</v>
      </c>
      <c r="F28" s="36">
        <f t="shared" si="3"/>
        <v>1325</v>
      </c>
      <c r="G28" s="36">
        <v>720</v>
      </c>
      <c r="H28" s="36">
        <v>605</v>
      </c>
      <c r="I28" s="37">
        <v>1</v>
      </c>
      <c r="J28" s="36">
        <v>316</v>
      </c>
      <c r="K28" s="36">
        <v>433</v>
      </c>
      <c r="L28" s="35">
        <f t="shared" si="4"/>
        <v>1476</v>
      </c>
      <c r="M28" s="36">
        <f t="shared" si="5"/>
        <v>1247</v>
      </c>
      <c r="N28" s="36">
        <v>584</v>
      </c>
      <c r="O28" s="36">
        <v>663</v>
      </c>
      <c r="P28" s="37">
        <v>3</v>
      </c>
      <c r="Q28" s="36">
        <v>226</v>
      </c>
      <c r="R28" s="36">
        <v>507</v>
      </c>
      <c r="S28" s="38">
        <f t="shared" si="6"/>
        <v>80.69427527405603</v>
      </c>
      <c r="T28" s="38">
        <f t="shared" si="7"/>
        <v>43.8489646772229</v>
      </c>
      <c r="U28" s="38">
        <f t="shared" si="8"/>
        <v>36.84531059683313</v>
      </c>
      <c r="V28" s="38">
        <f t="shared" si="9"/>
        <v>0.06090133982947624</v>
      </c>
      <c r="W28" s="38">
        <f t="shared" si="10"/>
        <v>19.244823386114497</v>
      </c>
      <c r="X28" s="38">
        <f t="shared" si="11"/>
        <v>26.370280146163218</v>
      </c>
      <c r="Y28" s="39">
        <f t="shared" si="12"/>
        <v>84.4850948509485</v>
      </c>
      <c r="Z28" s="39">
        <f aca="true" t="shared" si="13" ref="Z28:Z49">N28/$L28*100</f>
        <v>39.56639566395664</v>
      </c>
      <c r="AA28" s="39">
        <f aca="true" t="shared" si="14" ref="AA28:AA49">O28/$L28*100</f>
        <v>44.918699186991866</v>
      </c>
      <c r="AB28" s="39">
        <f aca="true" t="shared" si="15" ref="AB28:AB49">P28/$L28*100</f>
        <v>0.20325203252032523</v>
      </c>
      <c r="AC28" s="39">
        <f aca="true" t="shared" si="16" ref="AC28:AC49">Q28/$L28*100</f>
        <v>15.311653116531165</v>
      </c>
      <c r="AD28" s="39">
        <f aca="true" t="shared" si="17" ref="AD28:AD49">R28/$L28*100</f>
        <v>34.34959349593496</v>
      </c>
      <c r="AE28" s="45" t="s">
        <v>106</v>
      </c>
    </row>
    <row r="29" spans="2:31" ht="24" customHeight="1">
      <c r="B29" s="43" t="s">
        <v>23</v>
      </c>
      <c r="C29" s="51" t="s">
        <v>129</v>
      </c>
      <c r="D29" s="10"/>
      <c r="E29" s="35">
        <f t="shared" si="2"/>
        <v>2567</v>
      </c>
      <c r="F29" s="36">
        <f t="shared" si="3"/>
        <v>2021</v>
      </c>
      <c r="G29" s="36">
        <v>1202</v>
      </c>
      <c r="H29" s="36">
        <v>819</v>
      </c>
      <c r="I29" s="37">
        <v>4</v>
      </c>
      <c r="J29" s="36">
        <v>542</v>
      </c>
      <c r="K29" s="36">
        <v>495</v>
      </c>
      <c r="L29" s="35">
        <f t="shared" si="4"/>
        <v>2522</v>
      </c>
      <c r="M29" s="36">
        <f t="shared" si="5"/>
        <v>2070</v>
      </c>
      <c r="N29" s="36">
        <v>1095</v>
      </c>
      <c r="O29" s="36">
        <v>975</v>
      </c>
      <c r="P29" s="37">
        <v>1</v>
      </c>
      <c r="Q29" s="36">
        <v>451</v>
      </c>
      <c r="R29" s="36">
        <v>642</v>
      </c>
      <c r="S29" s="38">
        <f t="shared" si="6"/>
        <v>78.73003506038177</v>
      </c>
      <c r="T29" s="38">
        <f t="shared" si="7"/>
        <v>46.82508765095442</v>
      </c>
      <c r="U29" s="38">
        <f t="shared" si="8"/>
        <v>31.904947409427347</v>
      </c>
      <c r="V29" s="38">
        <f t="shared" si="9"/>
        <v>0.15582391897156214</v>
      </c>
      <c r="W29" s="38">
        <f t="shared" si="10"/>
        <v>21.11414102064667</v>
      </c>
      <c r="X29" s="38">
        <f t="shared" si="11"/>
        <v>19.283209972730813</v>
      </c>
      <c r="Y29" s="39">
        <f t="shared" si="12"/>
        <v>82.07771609833465</v>
      </c>
      <c r="Z29" s="39">
        <f t="shared" si="13"/>
        <v>43.41792228390167</v>
      </c>
      <c r="AA29" s="39">
        <f t="shared" si="14"/>
        <v>38.659793814432994</v>
      </c>
      <c r="AB29" s="39">
        <f t="shared" si="15"/>
        <v>0.03965107057890563</v>
      </c>
      <c r="AC29" s="39">
        <f t="shared" si="16"/>
        <v>17.88263283108644</v>
      </c>
      <c r="AD29" s="39">
        <f t="shared" si="17"/>
        <v>25.455987311657413</v>
      </c>
      <c r="AE29" s="45" t="s">
        <v>107</v>
      </c>
    </row>
    <row r="30" spans="2:31" s="11" customFormat="1" ht="24" customHeight="1">
      <c r="B30" s="43" t="s">
        <v>24</v>
      </c>
      <c r="C30" s="51" t="s">
        <v>70</v>
      </c>
      <c r="D30" s="10"/>
      <c r="E30" s="35">
        <f t="shared" si="2"/>
        <v>851</v>
      </c>
      <c r="F30" s="36">
        <f t="shared" si="3"/>
        <v>622</v>
      </c>
      <c r="G30" s="36">
        <v>436</v>
      </c>
      <c r="H30" s="36">
        <v>186</v>
      </c>
      <c r="I30" s="40">
        <v>0</v>
      </c>
      <c r="J30" s="36">
        <v>229</v>
      </c>
      <c r="K30" s="36">
        <v>103</v>
      </c>
      <c r="L30" s="35">
        <f t="shared" si="4"/>
        <v>817</v>
      </c>
      <c r="M30" s="36">
        <f t="shared" si="5"/>
        <v>595</v>
      </c>
      <c r="N30" s="36">
        <v>400</v>
      </c>
      <c r="O30" s="36">
        <v>195</v>
      </c>
      <c r="P30" s="40">
        <v>0</v>
      </c>
      <c r="Q30" s="36">
        <v>222</v>
      </c>
      <c r="R30" s="36">
        <v>123</v>
      </c>
      <c r="S30" s="38">
        <f t="shared" si="6"/>
        <v>73.09048178613396</v>
      </c>
      <c r="T30" s="38">
        <f t="shared" si="7"/>
        <v>51.233842538190366</v>
      </c>
      <c r="U30" s="38">
        <f t="shared" si="8"/>
        <v>21.856639247943598</v>
      </c>
      <c r="V30" s="40">
        <f t="shared" si="9"/>
        <v>0</v>
      </c>
      <c r="W30" s="38">
        <f t="shared" si="10"/>
        <v>26.90951821386604</v>
      </c>
      <c r="X30" s="38">
        <f t="shared" si="11"/>
        <v>12.103407755581669</v>
      </c>
      <c r="Y30" s="39">
        <f t="shared" si="12"/>
        <v>72.82741738066095</v>
      </c>
      <c r="Z30" s="39">
        <f t="shared" si="13"/>
        <v>48.959608323133416</v>
      </c>
      <c r="AA30" s="39">
        <f t="shared" si="14"/>
        <v>23.867809057527538</v>
      </c>
      <c r="AB30" s="41">
        <f t="shared" si="15"/>
        <v>0</v>
      </c>
      <c r="AC30" s="39">
        <f t="shared" si="16"/>
        <v>27.172582619339046</v>
      </c>
      <c r="AD30" s="39">
        <f t="shared" si="17"/>
        <v>15.055079559363524</v>
      </c>
      <c r="AE30" s="45" t="s">
        <v>108</v>
      </c>
    </row>
    <row r="31" spans="2:31" s="11" customFormat="1" ht="31.5" customHeight="1">
      <c r="B31" s="43" t="s">
        <v>25</v>
      </c>
      <c r="C31" s="51" t="s">
        <v>71</v>
      </c>
      <c r="D31" s="10"/>
      <c r="E31" s="35">
        <f t="shared" si="2"/>
        <v>1142</v>
      </c>
      <c r="F31" s="36">
        <f t="shared" si="3"/>
        <v>867</v>
      </c>
      <c r="G31" s="36">
        <v>539</v>
      </c>
      <c r="H31" s="36">
        <v>328</v>
      </c>
      <c r="I31" s="37">
        <v>1</v>
      </c>
      <c r="J31" s="36">
        <v>274</v>
      </c>
      <c r="K31" s="36">
        <v>210</v>
      </c>
      <c r="L31" s="35">
        <f t="shared" si="4"/>
        <v>1105</v>
      </c>
      <c r="M31" s="36">
        <f t="shared" si="5"/>
        <v>862</v>
      </c>
      <c r="N31" s="36">
        <v>482</v>
      </c>
      <c r="O31" s="36">
        <v>380</v>
      </c>
      <c r="P31" s="37">
        <v>1</v>
      </c>
      <c r="Q31" s="36">
        <v>242</v>
      </c>
      <c r="R31" s="36">
        <v>242</v>
      </c>
      <c r="S31" s="38">
        <f t="shared" si="6"/>
        <v>75.91943957968476</v>
      </c>
      <c r="T31" s="38">
        <f t="shared" si="7"/>
        <v>47.19789842381786</v>
      </c>
      <c r="U31" s="38">
        <f t="shared" si="8"/>
        <v>28.7215411558669</v>
      </c>
      <c r="V31" s="38">
        <f t="shared" si="9"/>
        <v>0.08756567425569177</v>
      </c>
      <c r="W31" s="38">
        <f t="shared" si="10"/>
        <v>23.992994746059544</v>
      </c>
      <c r="X31" s="38">
        <f t="shared" si="11"/>
        <v>18.388791593695274</v>
      </c>
      <c r="Y31" s="39">
        <f t="shared" si="12"/>
        <v>78.00904977375566</v>
      </c>
      <c r="Z31" s="39">
        <f t="shared" si="13"/>
        <v>43.619909502262445</v>
      </c>
      <c r="AA31" s="39">
        <f t="shared" si="14"/>
        <v>34.38914027149321</v>
      </c>
      <c r="AB31" s="39">
        <f t="shared" si="15"/>
        <v>0.09049773755656108</v>
      </c>
      <c r="AC31" s="39">
        <f t="shared" si="16"/>
        <v>21.900452488687783</v>
      </c>
      <c r="AD31" s="39">
        <f t="shared" si="17"/>
        <v>21.900452488687783</v>
      </c>
      <c r="AE31" s="45" t="s">
        <v>109</v>
      </c>
    </row>
    <row r="32" spans="2:31" s="13" customFormat="1" ht="24" customHeight="1">
      <c r="B32" s="43" t="s">
        <v>26</v>
      </c>
      <c r="C32" s="51" t="s">
        <v>72</v>
      </c>
      <c r="D32" s="10"/>
      <c r="E32" s="35">
        <f t="shared" si="2"/>
        <v>1245</v>
      </c>
      <c r="F32" s="36">
        <f t="shared" si="3"/>
        <v>887</v>
      </c>
      <c r="G32" s="42">
        <v>627</v>
      </c>
      <c r="H32" s="36">
        <v>260</v>
      </c>
      <c r="I32" s="40">
        <v>0</v>
      </c>
      <c r="J32" s="36">
        <v>358</v>
      </c>
      <c r="K32" s="36">
        <v>137</v>
      </c>
      <c r="L32" s="35">
        <f t="shared" si="4"/>
        <v>1227</v>
      </c>
      <c r="M32" s="36">
        <f t="shared" si="5"/>
        <v>886</v>
      </c>
      <c r="N32" s="42">
        <v>576</v>
      </c>
      <c r="O32" s="36">
        <v>310</v>
      </c>
      <c r="P32" s="37">
        <v>3</v>
      </c>
      <c r="Q32" s="36">
        <v>338</v>
      </c>
      <c r="R32" s="36">
        <v>171</v>
      </c>
      <c r="S32" s="38">
        <f t="shared" si="6"/>
        <v>71.24497991967871</v>
      </c>
      <c r="T32" s="38">
        <f t="shared" si="7"/>
        <v>50.36144578313253</v>
      </c>
      <c r="U32" s="38">
        <f t="shared" si="8"/>
        <v>20.883534136546185</v>
      </c>
      <c r="V32" s="40">
        <f t="shared" si="9"/>
        <v>0</v>
      </c>
      <c r="W32" s="38">
        <f t="shared" si="10"/>
        <v>28.755020080321287</v>
      </c>
      <c r="X32" s="38">
        <f t="shared" si="11"/>
        <v>11.004016064257028</v>
      </c>
      <c r="Y32" s="39">
        <f t="shared" si="12"/>
        <v>72.20863895680522</v>
      </c>
      <c r="Z32" s="39">
        <f t="shared" si="13"/>
        <v>46.9437652811736</v>
      </c>
      <c r="AA32" s="39">
        <f t="shared" si="14"/>
        <v>25.264873675631623</v>
      </c>
      <c r="AB32" s="39">
        <f t="shared" si="15"/>
        <v>0.24449877750611246</v>
      </c>
      <c r="AC32" s="39">
        <f t="shared" si="16"/>
        <v>27.54686226568867</v>
      </c>
      <c r="AD32" s="39">
        <f t="shared" si="17"/>
        <v>13.93643031784841</v>
      </c>
      <c r="AE32" s="45" t="s">
        <v>110</v>
      </c>
    </row>
    <row r="33" spans="2:31" s="13" customFormat="1" ht="24" customHeight="1">
      <c r="B33" s="43" t="s">
        <v>27</v>
      </c>
      <c r="C33" s="51" t="s">
        <v>73</v>
      </c>
      <c r="D33" s="10"/>
      <c r="E33" s="35">
        <f t="shared" si="2"/>
        <v>1242</v>
      </c>
      <c r="F33" s="36">
        <f t="shared" si="3"/>
        <v>901</v>
      </c>
      <c r="G33" s="36">
        <v>603</v>
      </c>
      <c r="H33" s="36">
        <v>298</v>
      </c>
      <c r="I33" s="37">
        <v>1</v>
      </c>
      <c r="J33" s="36">
        <v>340</v>
      </c>
      <c r="K33" s="36">
        <v>181</v>
      </c>
      <c r="L33" s="35">
        <f t="shared" si="4"/>
        <v>1210</v>
      </c>
      <c r="M33" s="36">
        <f t="shared" si="5"/>
        <v>896</v>
      </c>
      <c r="N33" s="36">
        <v>547</v>
      </c>
      <c r="O33" s="36">
        <v>349</v>
      </c>
      <c r="P33" s="37">
        <v>3</v>
      </c>
      <c r="Q33" s="36">
        <v>311</v>
      </c>
      <c r="R33" s="36">
        <v>217</v>
      </c>
      <c r="S33" s="38">
        <f t="shared" si="6"/>
        <v>72.54428341384863</v>
      </c>
      <c r="T33" s="38">
        <f t="shared" si="7"/>
        <v>48.55072463768116</v>
      </c>
      <c r="U33" s="38">
        <f t="shared" si="8"/>
        <v>23.993558776167472</v>
      </c>
      <c r="V33" s="38">
        <f t="shared" si="9"/>
        <v>0.08051529790660225</v>
      </c>
      <c r="W33" s="38">
        <f t="shared" si="10"/>
        <v>27.375201288244767</v>
      </c>
      <c r="X33" s="38">
        <f t="shared" si="11"/>
        <v>14.573268921095009</v>
      </c>
      <c r="Y33" s="39">
        <f t="shared" si="12"/>
        <v>74.0495867768595</v>
      </c>
      <c r="Z33" s="39">
        <f t="shared" si="13"/>
        <v>45.20661157024794</v>
      </c>
      <c r="AA33" s="39">
        <f t="shared" si="14"/>
        <v>28.84297520661157</v>
      </c>
      <c r="AB33" s="39">
        <f t="shared" si="15"/>
        <v>0.24793388429752067</v>
      </c>
      <c r="AC33" s="39">
        <f t="shared" si="16"/>
        <v>25.702479338842977</v>
      </c>
      <c r="AD33" s="39">
        <f t="shared" si="17"/>
        <v>17.93388429752066</v>
      </c>
      <c r="AE33" s="45" t="s">
        <v>111</v>
      </c>
    </row>
    <row r="34" spans="2:31" s="13" customFormat="1" ht="24" customHeight="1">
      <c r="B34" s="43" t="s">
        <v>28</v>
      </c>
      <c r="C34" s="51" t="s">
        <v>74</v>
      </c>
      <c r="D34" s="10"/>
      <c r="E34" s="35">
        <f t="shared" si="2"/>
        <v>597</v>
      </c>
      <c r="F34" s="36">
        <f t="shared" si="3"/>
        <v>444</v>
      </c>
      <c r="G34" s="36">
        <v>306</v>
      </c>
      <c r="H34" s="36">
        <v>138</v>
      </c>
      <c r="I34" s="40">
        <v>0</v>
      </c>
      <c r="J34" s="36">
        <v>153</v>
      </c>
      <c r="K34" s="36">
        <v>84</v>
      </c>
      <c r="L34" s="35">
        <f t="shared" si="4"/>
        <v>599</v>
      </c>
      <c r="M34" s="36">
        <f t="shared" si="5"/>
        <v>441</v>
      </c>
      <c r="N34" s="36">
        <v>287</v>
      </c>
      <c r="O34" s="36">
        <v>154</v>
      </c>
      <c r="P34" s="40">
        <v>0</v>
      </c>
      <c r="Q34" s="36">
        <v>158</v>
      </c>
      <c r="R34" s="36">
        <v>97</v>
      </c>
      <c r="S34" s="38">
        <f t="shared" si="6"/>
        <v>74.37185929648241</v>
      </c>
      <c r="T34" s="38">
        <f t="shared" si="7"/>
        <v>51.256281407035175</v>
      </c>
      <c r="U34" s="38">
        <f t="shared" si="8"/>
        <v>23.115577889447238</v>
      </c>
      <c r="V34" s="40">
        <f t="shared" si="9"/>
        <v>0</v>
      </c>
      <c r="W34" s="38">
        <f t="shared" si="10"/>
        <v>25.628140703517587</v>
      </c>
      <c r="X34" s="38">
        <f t="shared" si="11"/>
        <v>14.07035175879397</v>
      </c>
      <c r="Y34" s="39">
        <f t="shared" si="12"/>
        <v>73.62270450751252</v>
      </c>
      <c r="Z34" s="39">
        <f t="shared" si="13"/>
        <v>47.91318864774624</v>
      </c>
      <c r="AA34" s="39">
        <f t="shared" si="14"/>
        <v>25.70951585976628</v>
      </c>
      <c r="AB34" s="41">
        <f t="shared" si="15"/>
        <v>0</v>
      </c>
      <c r="AC34" s="39">
        <f t="shared" si="16"/>
        <v>26.37729549248748</v>
      </c>
      <c r="AD34" s="39">
        <f t="shared" si="17"/>
        <v>16.193656093489146</v>
      </c>
      <c r="AE34" s="45" t="s">
        <v>112</v>
      </c>
    </row>
    <row r="35" spans="2:31" s="13" customFormat="1" ht="24" customHeight="1">
      <c r="B35" s="43" t="s">
        <v>29</v>
      </c>
      <c r="C35" s="51" t="s">
        <v>75</v>
      </c>
      <c r="D35" s="10"/>
      <c r="E35" s="35">
        <f t="shared" si="2"/>
        <v>753</v>
      </c>
      <c r="F35" s="36">
        <f>SUM(G35:H35)</f>
        <v>553</v>
      </c>
      <c r="G35" s="36">
        <v>361</v>
      </c>
      <c r="H35" s="36">
        <v>192</v>
      </c>
      <c r="I35" s="40">
        <v>0</v>
      </c>
      <c r="J35" s="36">
        <v>200</v>
      </c>
      <c r="K35" s="36">
        <v>109</v>
      </c>
      <c r="L35" s="35">
        <f t="shared" si="4"/>
        <v>695</v>
      </c>
      <c r="M35" s="36">
        <f t="shared" si="5"/>
        <v>529</v>
      </c>
      <c r="N35" s="36">
        <v>311</v>
      </c>
      <c r="O35" s="36">
        <v>218</v>
      </c>
      <c r="P35" s="40">
        <v>0</v>
      </c>
      <c r="Q35" s="36">
        <v>166</v>
      </c>
      <c r="R35" s="36">
        <v>132</v>
      </c>
      <c r="S35" s="38">
        <f t="shared" si="6"/>
        <v>73.43957503320053</v>
      </c>
      <c r="T35" s="38">
        <f t="shared" si="7"/>
        <v>47.941567065073045</v>
      </c>
      <c r="U35" s="38">
        <f t="shared" si="8"/>
        <v>25.49800796812749</v>
      </c>
      <c r="V35" s="40">
        <f t="shared" si="9"/>
        <v>0</v>
      </c>
      <c r="W35" s="38">
        <f t="shared" si="10"/>
        <v>26.560424966799467</v>
      </c>
      <c r="X35" s="38">
        <f t="shared" si="11"/>
        <v>14.475431606905712</v>
      </c>
      <c r="Y35" s="39">
        <f t="shared" si="12"/>
        <v>76.11510791366906</v>
      </c>
      <c r="Z35" s="39">
        <f t="shared" si="13"/>
        <v>44.74820143884892</v>
      </c>
      <c r="AA35" s="39">
        <f t="shared" si="14"/>
        <v>31.366906474820144</v>
      </c>
      <c r="AB35" s="41">
        <f t="shared" si="15"/>
        <v>0</v>
      </c>
      <c r="AC35" s="39">
        <f t="shared" si="16"/>
        <v>23.884892086330936</v>
      </c>
      <c r="AD35" s="39">
        <f t="shared" si="17"/>
        <v>18.992805755395683</v>
      </c>
      <c r="AE35" s="45" t="s">
        <v>113</v>
      </c>
    </row>
    <row r="36" spans="2:31" s="11" customFormat="1" ht="31.5" customHeight="1">
      <c r="B36" s="43" t="s">
        <v>30</v>
      </c>
      <c r="C36" s="51" t="s">
        <v>76</v>
      </c>
      <c r="D36" s="10"/>
      <c r="E36" s="35">
        <f t="shared" si="2"/>
        <v>1529</v>
      </c>
      <c r="F36" s="36">
        <f t="shared" si="3"/>
        <v>1246</v>
      </c>
      <c r="G36" s="36">
        <v>646</v>
      </c>
      <c r="H36" s="36">
        <v>600</v>
      </c>
      <c r="I36" s="37">
        <v>4</v>
      </c>
      <c r="J36" s="36">
        <v>279</v>
      </c>
      <c r="K36" s="36">
        <v>457</v>
      </c>
      <c r="L36" s="35">
        <f t="shared" si="4"/>
        <v>1288</v>
      </c>
      <c r="M36" s="36">
        <f t="shared" si="5"/>
        <v>1083</v>
      </c>
      <c r="N36" s="36">
        <v>489</v>
      </c>
      <c r="O36" s="36">
        <v>594</v>
      </c>
      <c r="P36" s="40">
        <v>0</v>
      </c>
      <c r="Q36" s="36">
        <v>205</v>
      </c>
      <c r="R36" s="36">
        <v>482</v>
      </c>
      <c r="S36" s="38">
        <f t="shared" si="6"/>
        <v>81.49117069980379</v>
      </c>
      <c r="T36" s="38">
        <f t="shared" si="7"/>
        <v>42.249836494440814</v>
      </c>
      <c r="U36" s="38">
        <f t="shared" si="8"/>
        <v>39.24133420536298</v>
      </c>
      <c r="V36" s="38">
        <f t="shared" si="9"/>
        <v>0.2616088947024199</v>
      </c>
      <c r="W36" s="38">
        <f t="shared" si="10"/>
        <v>18.247220405493785</v>
      </c>
      <c r="X36" s="38">
        <f t="shared" si="11"/>
        <v>29.888816219751472</v>
      </c>
      <c r="Y36" s="39">
        <f t="shared" si="12"/>
        <v>84.08385093167702</v>
      </c>
      <c r="Z36" s="39">
        <f t="shared" si="13"/>
        <v>37.96583850931677</v>
      </c>
      <c r="AA36" s="39">
        <f t="shared" si="14"/>
        <v>46.11801242236025</v>
      </c>
      <c r="AB36" s="41">
        <f t="shared" si="15"/>
        <v>0</v>
      </c>
      <c r="AC36" s="39">
        <f t="shared" si="16"/>
        <v>15.916149068322982</v>
      </c>
      <c r="AD36" s="39">
        <f t="shared" si="17"/>
        <v>37.422360248447205</v>
      </c>
      <c r="AE36" s="45" t="s">
        <v>114</v>
      </c>
    </row>
    <row r="37" spans="2:31" s="13" customFormat="1" ht="24" customHeight="1">
      <c r="B37" s="43" t="s">
        <v>31</v>
      </c>
      <c r="C37" s="51" t="s">
        <v>77</v>
      </c>
      <c r="D37" s="10"/>
      <c r="E37" s="35">
        <f t="shared" si="2"/>
        <v>2439</v>
      </c>
      <c r="F37" s="36">
        <f t="shared" si="3"/>
        <v>1975</v>
      </c>
      <c r="G37" s="36">
        <v>1180</v>
      </c>
      <c r="H37" s="36">
        <v>795</v>
      </c>
      <c r="I37" s="37">
        <v>7</v>
      </c>
      <c r="J37" s="36">
        <v>457</v>
      </c>
      <c r="K37" s="36">
        <v>605</v>
      </c>
      <c r="L37" s="35">
        <f t="shared" si="4"/>
        <v>2077</v>
      </c>
      <c r="M37" s="36">
        <f t="shared" si="5"/>
        <v>1743</v>
      </c>
      <c r="N37" s="36">
        <v>888</v>
      </c>
      <c r="O37" s="36">
        <v>855</v>
      </c>
      <c r="P37" s="37">
        <v>2</v>
      </c>
      <c r="Q37" s="36">
        <v>332</v>
      </c>
      <c r="R37" s="36">
        <v>671</v>
      </c>
      <c r="S37" s="38">
        <f t="shared" si="6"/>
        <v>80.97580975809758</v>
      </c>
      <c r="T37" s="38">
        <f t="shared" si="7"/>
        <v>48.38048380483805</v>
      </c>
      <c r="U37" s="38">
        <f t="shared" si="8"/>
        <v>32.59532595325953</v>
      </c>
      <c r="V37" s="38">
        <f t="shared" si="9"/>
        <v>0.2870028700287003</v>
      </c>
      <c r="W37" s="38">
        <f t="shared" si="10"/>
        <v>18.737187371873716</v>
      </c>
      <c r="X37" s="38">
        <f t="shared" si="11"/>
        <v>24.805248052480525</v>
      </c>
      <c r="Y37" s="39">
        <f t="shared" si="12"/>
        <v>83.91911410688493</v>
      </c>
      <c r="Z37" s="39">
        <f t="shared" si="13"/>
        <v>42.75397207510833</v>
      </c>
      <c r="AA37" s="39">
        <f t="shared" si="14"/>
        <v>41.165142031776604</v>
      </c>
      <c r="AB37" s="39">
        <f t="shared" si="15"/>
        <v>0.09629272989889263</v>
      </c>
      <c r="AC37" s="39">
        <f t="shared" si="16"/>
        <v>15.984593163216177</v>
      </c>
      <c r="AD37" s="39">
        <f t="shared" si="17"/>
        <v>32.30621088107848</v>
      </c>
      <c r="AE37" s="45" t="s">
        <v>115</v>
      </c>
    </row>
    <row r="38" spans="2:31" s="13" customFormat="1" ht="24" customHeight="1">
      <c r="B38" s="43" t="s">
        <v>32</v>
      </c>
      <c r="C38" s="51" t="s">
        <v>78</v>
      </c>
      <c r="D38" s="10"/>
      <c r="E38" s="35">
        <f t="shared" si="2"/>
        <v>2905</v>
      </c>
      <c r="F38" s="36">
        <f>SUM(G38:H38)</f>
        <v>2457</v>
      </c>
      <c r="G38" s="36">
        <v>1226</v>
      </c>
      <c r="H38" s="36">
        <v>1231</v>
      </c>
      <c r="I38" s="37">
        <v>1</v>
      </c>
      <c r="J38" s="36">
        <v>447</v>
      </c>
      <c r="K38" s="36">
        <v>948</v>
      </c>
      <c r="L38" s="35">
        <f t="shared" si="4"/>
        <v>2553</v>
      </c>
      <c r="M38" s="36">
        <f t="shared" si="5"/>
        <v>2190</v>
      </c>
      <c r="N38" s="36">
        <v>873</v>
      </c>
      <c r="O38" s="36">
        <v>1317</v>
      </c>
      <c r="P38" s="37">
        <v>2</v>
      </c>
      <c r="Q38" s="36">
        <v>361</v>
      </c>
      <c r="R38" s="36">
        <v>1043</v>
      </c>
      <c r="S38" s="38">
        <f t="shared" si="6"/>
        <v>84.57831325301206</v>
      </c>
      <c r="T38" s="38">
        <f t="shared" si="7"/>
        <v>42.20309810671257</v>
      </c>
      <c r="U38" s="38">
        <f t="shared" si="8"/>
        <v>42.37521514629948</v>
      </c>
      <c r="V38" s="38">
        <f t="shared" si="9"/>
        <v>0.034423407917383825</v>
      </c>
      <c r="W38" s="38">
        <f t="shared" si="10"/>
        <v>15.387263339070568</v>
      </c>
      <c r="X38" s="38">
        <f t="shared" si="11"/>
        <v>32.63339070567986</v>
      </c>
      <c r="Y38" s="39">
        <f t="shared" si="12"/>
        <v>85.78143360752057</v>
      </c>
      <c r="Z38" s="39">
        <f t="shared" si="13"/>
        <v>34.19506462984724</v>
      </c>
      <c r="AA38" s="39">
        <f t="shared" si="14"/>
        <v>51.586368977673324</v>
      </c>
      <c r="AB38" s="39">
        <f t="shared" si="15"/>
        <v>0.07833920877399138</v>
      </c>
      <c r="AC38" s="39">
        <f t="shared" si="16"/>
        <v>14.140227183705445</v>
      </c>
      <c r="AD38" s="39">
        <f t="shared" si="17"/>
        <v>40.85389737563651</v>
      </c>
      <c r="AE38" s="45" t="s">
        <v>116</v>
      </c>
    </row>
    <row r="39" spans="2:31" s="13" customFormat="1" ht="24" customHeight="1">
      <c r="B39" s="43" t="s">
        <v>33</v>
      </c>
      <c r="C39" s="51" t="s">
        <v>79</v>
      </c>
      <c r="D39" s="10"/>
      <c r="E39" s="35">
        <f t="shared" si="2"/>
        <v>2153</v>
      </c>
      <c r="F39" s="36">
        <f>SUM(G39:H39)</f>
        <v>1759</v>
      </c>
      <c r="G39" s="36">
        <v>853</v>
      </c>
      <c r="H39" s="36">
        <v>906</v>
      </c>
      <c r="I39" s="37">
        <v>3</v>
      </c>
      <c r="J39" s="36">
        <v>391</v>
      </c>
      <c r="K39" s="36">
        <v>719</v>
      </c>
      <c r="L39" s="35">
        <f t="shared" si="4"/>
        <v>1949</v>
      </c>
      <c r="M39" s="36">
        <f t="shared" si="5"/>
        <v>1652</v>
      </c>
      <c r="N39" s="36">
        <v>671</v>
      </c>
      <c r="O39" s="36">
        <v>981</v>
      </c>
      <c r="P39" s="37">
        <v>3</v>
      </c>
      <c r="Q39" s="36">
        <v>294</v>
      </c>
      <c r="R39" s="36">
        <v>819</v>
      </c>
      <c r="S39" s="38">
        <f t="shared" si="6"/>
        <v>81.6999535531816</v>
      </c>
      <c r="T39" s="38">
        <f t="shared" si="7"/>
        <v>39.61913608917789</v>
      </c>
      <c r="U39" s="38">
        <f t="shared" si="8"/>
        <v>42.080817464003715</v>
      </c>
      <c r="V39" s="38">
        <f t="shared" si="9"/>
        <v>0.13934045517882027</v>
      </c>
      <c r="W39" s="38">
        <f t="shared" si="10"/>
        <v>18.160705991639574</v>
      </c>
      <c r="X39" s="38">
        <f t="shared" si="11"/>
        <v>33.39526242452392</v>
      </c>
      <c r="Y39" s="39">
        <f t="shared" si="12"/>
        <v>84.76141611082606</v>
      </c>
      <c r="Z39" s="39">
        <f t="shared" si="13"/>
        <v>34.427911749615184</v>
      </c>
      <c r="AA39" s="39">
        <f t="shared" si="14"/>
        <v>50.33350436121088</v>
      </c>
      <c r="AB39" s="39">
        <f t="shared" si="15"/>
        <v>0.1539250897896357</v>
      </c>
      <c r="AC39" s="39">
        <f t="shared" si="16"/>
        <v>15.084658799384298</v>
      </c>
      <c r="AD39" s="39">
        <f t="shared" si="17"/>
        <v>42.02154951257055</v>
      </c>
      <c r="AE39" s="45" t="s">
        <v>117</v>
      </c>
    </row>
    <row r="40" spans="2:31" s="13" customFormat="1" ht="24" customHeight="1">
      <c r="B40" s="43" t="s">
        <v>34</v>
      </c>
      <c r="C40" s="51" t="s">
        <v>80</v>
      </c>
      <c r="D40" s="10"/>
      <c r="E40" s="35">
        <f t="shared" si="2"/>
        <v>1989</v>
      </c>
      <c r="F40" s="36">
        <f t="shared" si="3"/>
        <v>1666</v>
      </c>
      <c r="G40" s="36">
        <v>711</v>
      </c>
      <c r="H40" s="36">
        <v>955</v>
      </c>
      <c r="I40" s="37">
        <v>1</v>
      </c>
      <c r="J40" s="36">
        <v>322</v>
      </c>
      <c r="K40" s="36">
        <v>763</v>
      </c>
      <c r="L40" s="35">
        <f t="shared" si="4"/>
        <v>1844</v>
      </c>
      <c r="M40" s="36">
        <f t="shared" si="5"/>
        <v>1583</v>
      </c>
      <c r="N40" s="36">
        <v>587</v>
      </c>
      <c r="O40" s="36">
        <v>996</v>
      </c>
      <c r="P40" s="37">
        <v>2</v>
      </c>
      <c r="Q40" s="36">
        <v>259</v>
      </c>
      <c r="R40" s="36">
        <v>809</v>
      </c>
      <c r="S40" s="38">
        <f t="shared" si="6"/>
        <v>83.76068376068376</v>
      </c>
      <c r="T40" s="38">
        <f t="shared" si="7"/>
        <v>35.74660633484163</v>
      </c>
      <c r="U40" s="38">
        <f t="shared" si="8"/>
        <v>48.01407742584213</v>
      </c>
      <c r="V40" s="38">
        <f t="shared" si="9"/>
        <v>0.050276520864756154</v>
      </c>
      <c r="W40" s="38">
        <f t="shared" si="10"/>
        <v>16.189039718451482</v>
      </c>
      <c r="X40" s="38">
        <f t="shared" si="11"/>
        <v>38.360985419808955</v>
      </c>
      <c r="Y40" s="39">
        <f t="shared" si="12"/>
        <v>85.84598698481561</v>
      </c>
      <c r="Z40" s="39">
        <f t="shared" si="13"/>
        <v>31.83297180043384</v>
      </c>
      <c r="AA40" s="39">
        <f t="shared" si="14"/>
        <v>54.01301518438177</v>
      </c>
      <c r="AB40" s="39">
        <f t="shared" si="15"/>
        <v>0.10845986984815618</v>
      </c>
      <c r="AC40" s="39">
        <f t="shared" si="16"/>
        <v>14.045553145336227</v>
      </c>
      <c r="AD40" s="39">
        <f t="shared" si="17"/>
        <v>43.872017353579174</v>
      </c>
      <c r="AE40" s="45" t="s">
        <v>118</v>
      </c>
    </row>
    <row r="41" spans="2:31" s="11" customFormat="1" ht="31.5" customHeight="1">
      <c r="B41" s="43" t="s">
        <v>35</v>
      </c>
      <c r="C41" s="52" t="s">
        <v>89</v>
      </c>
      <c r="D41" s="10"/>
      <c r="E41" s="35">
        <f t="shared" si="2"/>
        <v>2942</v>
      </c>
      <c r="F41" s="36">
        <f t="shared" si="3"/>
        <v>2046</v>
      </c>
      <c r="G41" s="36">
        <v>1291</v>
      </c>
      <c r="H41" s="36">
        <v>755</v>
      </c>
      <c r="I41" s="37">
        <v>4</v>
      </c>
      <c r="J41" s="36">
        <v>892</v>
      </c>
      <c r="K41" s="36">
        <v>491</v>
      </c>
      <c r="L41" s="35">
        <f t="shared" si="4"/>
        <v>3031</v>
      </c>
      <c r="M41" s="36">
        <f t="shared" si="5"/>
        <v>2214</v>
      </c>
      <c r="N41" s="36">
        <v>1297</v>
      </c>
      <c r="O41" s="36">
        <v>917</v>
      </c>
      <c r="P41" s="37">
        <v>1</v>
      </c>
      <c r="Q41" s="36">
        <v>816</v>
      </c>
      <c r="R41" s="36">
        <v>617</v>
      </c>
      <c r="S41" s="38">
        <f t="shared" si="6"/>
        <v>69.54452753229096</v>
      </c>
      <c r="T41" s="38">
        <f t="shared" si="7"/>
        <v>43.88171312032631</v>
      </c>
      <c r="U41" s="38">
        <f t="shared" si="8"/>
        <v>25.662814411964654</v>
      </c>
      <c r="V41" s="38">
        <f t="shared" si="9"/>
        <v>0.13596193065941536</v>
      </c>
      <c r="W41" s="38">
        <f t="shared" si="10"/>
        <v>30.319510537049627</v>
      </c>
      <c r="X41" s="38">
        <f t="shared" si="11"/>
        <v>16.689326988443238</v>
      </c>
      <c r="Y41" s="39">
        <f t="shared" si="12"/>
        <v>73.04519960409107</v>
      </c>
      <c r="Z41" s="39">
        <f t="shared" si="13"/>
        <v>42.79115803365226</v>
      </c>
      <c r="AA41" s="39">
        <f t="shared" si="14"/>
        <v>30.2540415704388</v>
      </c>
      <c r="AB41" s="39">
        <f t="shared" si="15"/>
        <v>0.03299241174529858</v>
      </c>
      <c r="AC41" s="39">
        <f t="shared" si="16"/>
        <v>26.921807984163642</v>
      </c>
      <c r="AD41" s="39">
        <f t="shared" si="17"/>
        <v>20.356318046849225</v>
      </c>
      <c r="AE41" s="45" t="s">
        <v>119</v>
      </c>
    </row>
    <row r="42" spans="2:31" s="13" customFormat="1" ht="24" customHeight="1">
      <c r="B42" s="43" t="s">
        <v>36</v>
      </c>
      <c r="C42" s="51" t="s">
        <v>81</v>
      </c>
      <c r="D42" s="10"/>
      <c r="E42" s="35">
        <f t="shared" si="2"/>
        <v>936</v>
      </c>
      <c r="F42" s="36">
        <f t="shared" si="3"/>
        <v>732</v>
      </c>
      <c r="G42" s="36">
        <v>388</v>
      </c>
      <c r="H42" s="36">
        <v>344</v>
      </c>
      <c r="I42" s="40">
        <v>0</v>
      </c>
      <c r="J42" s="36">
        <v>204</v>
      </c>
      <c r="K42" s="36">
        <v>232</v>
      </c>
      <c r="L42" s="35">
        <f t="shared" si="4"/>
        <v>879</v>
      </c>
      <c r="M42" s="36">
        <f t="shared" si="5"/>
        <v>696</v>
      </c>
      <c r="N42" s="36">
        <v>349</v>
      </c>
      <c r="O42" s="36">
        <v>347</v>
      </c>
      <c r="P42" s="40">
        <v>0</v>
      </c>
      <c r="Q42" s="36">
        <v>183</v>
      </c>
      <c r="R42" s="36">
        <v>243</v>
      </c>
      <c r="S42" s="38">
        <f t="shared" si="6"/>
        <v>78.2051282051282</v>
      </c>
      <c r="T42" s="38">
        <f t="shared" si="7"/>
        <v>41.452991452991455</v>
      </c>
      <c r="U42" s="38">
        <f t="shared" si="8"/>
        <v>36.75213675213676</v>
      </c>
      <c r="V42" s="40">
        <f t="shared" si="9"/>
        <v>0</v>
      </c>
      <c r="W42" s="38">
        <f t="shared" si="10"/>
        <v>21.794871794871796</v>
      </c>
      <c r="X42" s="38">
        <f t="shared" si="11"/>
        <v>24.786324786324787</v>
      </c>
      <c r="Y42" s="39">
        <f t="shared" si="12"/>
        <v>79.18088737201366</v>
      </c>
      <c r="Z42" s="39">
        <f t="shared" si="13"/>
        <v>39.70420932878271</v>
      </c>
      <c r="AA42" s="39">
        <f t="shared" si="14"/>
        <v>39.47667804323095</v>
      </c>
      <c r="AB42" s="41">
        <f t="shared" si="15"/>
        <v>0</v>
      </c>
      <c r="AC42" s="39">
        <f t="shared" si="16"/>
        <v>20.819112627986346</v>
      </c>
      <c r="AD42" s="39">
        <f t="shared" si="17"/>
        <v>27.64505119453925</v>
      </c>
      <c r="AE42" s="45" t="s">
        <v>120</v>
      </c>
    </row>
    <row r="43" spans="2:31" s="13" customFormat="1" ht="24" customHeight="1">
      <c r="B43" s="43" t="s">
        <v>37</v>
      </c>
      <c r="C43" s="51" t="s">
        <v>82</v>
      </c>
      <c r="D43" s="10"/>
      <c r="E43" s="35">
        <f t="shared" si="2"/>
        <v>1066</v>
      </c>
      <c r="F43" s="36">
        <f t="shared" si="3"/>
        <v>861</v>
      </c>
      <c r="G43" s="36">
        <v>424</v>
      </c>
      <c r="H43" s="36">
        <v>437</v>
      </c>
      <c r="I43" s="37">
        <v>1</v>
      </c>
      <c r="J43" s="36">
        <v>204</v>
      </c>
      <c r="K43" s="36">
        <v>311</v>
      </c>
      <c r="L43" s="35">
        <f t="shared" si="4"/>
        <v>1058</v>
      </c>
      <c r="M43" s="36">
        <f t="shared" si="5"/>
        <v>866</v>
      </c>
      <c r="N43" s="36">
        <v>355</v>
      </c>
      <c r="O43" s="36">
        <v>511</v>
      </c>
      <c r="P43" s="40">
        <v>0</v>
      </c>
      <c r="Q43" s="36">
        <v>192</v>
      </c>
      <c r="R43" s="36">
        <v>385</v>
      </c>
      <c r="S43" s="38">
        <f t="shared" si="6"/>
        <v>80.76923076923077</v>
      </c>
      <c r="T43" s="38">
        <f t="shared" si="7"/>
        <v>39.77485928705441</v>
      </c>
      <c r="U43" s="38">
        <f t="shared" si="8"/>
        <v>40.99437148217636</v>
      </c>
      <c r="V43" s="38">
        <f t="shared" si="9"/>
        <v>0.09380863039399624</v>
      </c>
      <c r="W43" s="38">
        <f t="shared" si="10"/>
        <v>19.136960600375236</v>
      </c>
      <c r="X43" s="38">
        <f t="shared" si="11"/>
        <v>29.174484052532833</v>
      </c>
      <c r="Y43" s="39">
        <f t="shared" si="12"/>
        <v>81.85255198487712</v>
      </c>
      <c r="Z43" s="39">
        <f t="shared" si="13"/>
        <v>33.55387523629489</v>
      </c>
      <c r="AA43" s="39">
        <f t="shared" si="14"/>
        <v>48.29867674858223</v>
      </c>
      <c r="AB43" s="41">
        <f t="shared" si="15"/>
        <v>0</v>
      </c>
      <c r="AC43" s="39">
        <f t="shared" si="16"/>
        <v>18.147448015122876</v>
      </c>
      <c r="AD43" s="39">
        <f t="shared" si="17"/>
        <v>36.38941398865784</v>
      </c>
      <c r="AE43" s="45" t="s">
        <v>121</v>
      </c>
    </row>
    <row r="44" spans="2:31" s="13" customFormat="1" ht="24" customHeight="1">
      <c r="B44" s="43" t="s">
        <v>38</v>
      </c>
      <c r="C44" s="51" t="s">
        <v>83</v>
      </c>
      <c r="D44" s="10"/>
      <c r="E44" s="35">
        <f t="shared" si="2"/>
        <v>3409</v>
      </c>
      <c r="F44" s="36">
        <f t="shared" si="3"/>
        <v>2435</v>
      </c>
      <c r="G44" s="36">
        <v>1536</v>
      </c>
      <c r="H44" s="36">
        <v>899</v>
      </c>
      <c r="I44" s="37">
        <v>5</v>
      </c>
      <c r="J44" s="36">
        <v>969</v>
      </c>
      <c r="K44" s="36">
        <v>575</v>
      </c>
      <c r="L44" s="35">
        <f t="shared" si="4"/>
        <v>3459</v>
      </c>
      <c r="M44" s="36">
        <f t="shared" si="5"/>
        <v>2546</v>
      </c>
      <c r="N44" s="36">
        <v>1483</v>
      </c>
      <c r="O44" s="36">
        <v>1063</v>
      </c>
      <c r="P44" s="37">
        <v>4</v>
      </c>
      <c r="Q44" s="36">
        <v>909</v>
      </c>
      <c r="R44" s="36">
        <v>711</v>
      </c>
      <c r="S44" s="38">
        <f t="shared" si="6"/>
        <v>71.42857142857143</v>
      </c>
      <c r="T44" s="38">
        <f t="shared" si="7"/>
        <v>45.057201525374005</v>
      </c>
      <c r="U44" s="38">
        <f t="shared" si="8"/>
        <v>26.37136990319742</v>
      </c>
      <c r="V44" s="38">
        <f t="shared" si="9"/>
        <v>0.14667057788207685</v>
      </c>
      <c r="W44" s="38">
        <f t="shared" si="10"/>
        <v>28.424757993546496</v>
      </c>
      <c r="X44" s="38">
        <f t="shared" si="11"/>
        <v>16.86711645643884</v>
      </c>
      <c r="Y44" s="39">
        <f t="shared" si="12"/>
        <v>73.60508817577335</v>
      </c>
      <c r="Z44" s="39">
        <f t="shared" si="13"/>
        <v>42.873662908355016</v>
      </c>
      <c r="AA44" s="39">
        <f t="shared" si="14"/>
        <v>30.731425267418327</v>
      </c>
      <c r="AB44" s="39">
        <f t="shared" si="15"/>
        <v>0.11564035848511131</v>
      </c>
      <c r="AC44" s="39">
        <f t="shared" si="16"/>
        <v>26.279271465741544</v>
      </c>
      <c r="AD44" s="39">
        <f t="shared" si="17"/>
        <v>20.555073720728533</v>
      </c>
      <c r="AE44" s="45" t="s">
        <v>122</v>
      </c>
    </row>
    <row r="45" spans="2:31" s="13" customFormat="1" ht="24" customHeight="1">
      <c r="B45" s="43" t="s">
        <v>39</v>
      </c>
      <c r="C45" s="51" t="s">
        <v>84</v>
      </c>
      <c r="D45" s="10"/>
      <c r="E45" s="35">
        <f t="shared" si="2"/>
        <v>1293</v>
      </c>
      <c r="F45" s="36">
        <f t="shared" si="3"/>
        <v>941</v>
      </c>
      <c r="G45" s="36">
        <v>577</v>
      </c>
      <c r="H45" s="36">
        <v>364</v>
      </c>
      <c r="I45" s="37">
        <v>1</v>
      </c>
      <c r="J45" s="36">
        <v>351</v>
      </c>
      <c r="K45" s="36">
        <v>226</v>
      </c>
      <c r="L45" s="35">
        <f t="shared" si="4"/>
        <v>1308</v>
      </c>
      <c r="M45" s="36">
        <f t="shared" si="5"/>
        <v>1004</v>
      </c>
      <c r="N45" s="36">
        <v>566</v>
      </c>
      <c r="O45" s="36">
        <v>438</v>
      </c>
      <c r="P45" s="37">
        <v>2</v>
      </c>
      <c r="Q45" s="36">
        <v>302</v>
      </c>
      <c r="R45" s="36">
        <v>299</v>
      </c>
      <c r="S45" s="38">
        <f t="shared" si="6"/>
        <v>72.77648878576953</v>
      </c>
      <c r="T45" s="38">
        <f t="shared" si="7"/>
        <v>44.62490332559938</v>
      </c>
      <c r="U45" s="38">
        <f t="shared" si="8"/>
        <v>28.151585460170146</v>
      </c>
      <c r="V45" s="38">
        <f t="shared" si="9"/>
        <v>0.07733952049497293</v>
      </c>
      <c r="W45" s="38">
        <f t="shared" si="10"/>
        <v>27.1461716937355</v>
      </c>
      <c r="X45" s="38">
        <f t="shared" si="11"/>
        <v>17.478731631863884</v>
      </c>
      <c r="Y45" s="39">
        <f t="shared" si="12"/>
        <v>76.75840978593273</v>
      </c>
      <c r="Z45" s="39">
        <f t="shared" si="13"/>
        <v>43.27217125382263</v>
      </c>
      <c r="AA45" s="39">
        <f t="shared" si="14"/>
        <v>33.48623853211009</v>
      </c>
      <c r="AB45" s="39">
        <f t="shared" si="15"/>
        <v>0.1529051987767584</v>
      </c>
      <c r="AC45" s="39">
        <f t="shared" si="16"/>
        <v>23.08868501529052</v>
      </c>
      <c r="AD45" s="39">
        <f t="shared" si="17"/>
        <v>22.859327217125383</v>
      </c>
      <c r="AE45" s="45" t="s">
        <v>123</v>
      </c>
    </row>
    <row r="46" spans="2:31" s="13" customFormat="1" ht="31.5" customHeight="1">
      <c r="B46" s="43" t="s">
        <v>40</v>
      </c>
      <c r="C46" s="51" t="s">
        <v>85</v>
      </c>
      <c r="D46" s="10"/>
      <c r="E46" s="35">
        <f t="shared" si="2"/>
        <v>1075</v>
      </c>
      <c r="F46" s="36">
        <f t="shared" si="3"/>
        <v>797</v>
      </c>
      <c r="G46" s="36">
        <v>458</v>
      </c>
      <c r="H46" s="36">
        <v>339</v>
      </c>
      <c r="I46" s="40">
        <v>0</v>
      </c>
      <c r="J46" s="36">
        <v>278</v>
      </c>
      <c r="K46" s="36">
        <v>236</v>
      </c>
      <c r="L46" s="35">
        <f t="shared" si="4"/>
        <v>1061</v>
      </c>
      <c r="M46" s="36">
        <f t="shared" si="5"/>
        <v>847</v>
      </c>
      <c r="N46" s="36">
        <v>414</v>
      </c>
      <c r="O46" s="36">
        <v>433</v>
      </c>
      <c r="P46" s="40">
        <v>0</v>
      </c>
      <c r="Q46" s="36">
        <v>214</v>
      </c>
      <c r="R46" s="36">
        <v>304</v>
      </c>
      <c r="S46" s="38">
        <f t="shared" si="6"/>
        <v>74.13953488372093</v>
      </c>
      <c r="T46" s="38">
        <f t="shared" si="7"/>
        <v>42.604651162790695</v>
      </c>
      <c r="U46" s="38">
        <f t="shared" si="8"/>
        <v>31.534883720930235</v>
      </c>
      <c r="V46" s="40">
        <f t="shared" si="9"/>
        <v>0</v>
      </c>
      <c r="W46" s="38">
        <f t="shared" si="10"/>
        <v>25.86046511627907</v>
      </c>
      <c r="X46" s="38">
        <f t="shared" si="11"/>
        <v>21.953488372093023</v>
      </c>
      <c r="Y46" s="39">
        <f t="shared" si="12"/>
        <v>79.83034872761546</v>
      </c>
      <c r="Z46" s="39">
        <f t="shared" si="13"/>
        <v>39.01979264844486</v>
      </c>
      <c r="AA46" s="39">
        <f t="shared" si="14"/>
        <v>40.810556079170595</v>
      </c>
      <c r="AB46" s="41">
        <f t="shared" si="15"/>
        <v>0</v>
      </c>
      <c r="AC46" s="39">
        <f t="shared" si="16"/>
        <v>20.16965127238454</v>
      </c>
      <c r="AD46" s="39">
        <f t="shared" si="17"/>
        <v>28.65221489161169</v>
      </c>
      <c r="AE46" s="45" t="s">
        <v>124</v>
      </c>
    </row>
    <row r="47" spans="2:31" s="13" customFormat="1" ht="24" customHeight="1">
      <c r="B47" s="43" t="s">
        <v>41</v>
      </c>
      <c r="C47" s="51" t="s">
        <v>86</v>
      </c>
      <c r="D47" s="10"/>
      <c r="E47" s="35">
        <f t="shared" si="2"/>
        <v>1675</v>
      </c>
      <c r="F47" s="36">
        <f t="shared" si="3"/>
        <v>1337</v>
      </c>
      <c r="G47" s="36">
        <v>686</v>
      </c>
      <c r="H47" s="36">
        <v>651</v>
      </c>
      <c r="I47" s="37">
        <v>1</v>
      </c>
      <c r="J47" s="36">
        <v>337</v>
      </c>
      <c r="K47" s="36">
        <v>456</v>
      </c>
      <c r="L47" s="35">
        <f t="shared" si="4"/>
        <v>1574</v>
      </c>
      <c r="M47" s="36">
        <f t="shared" si="5"/>
        <v>1286</v>
      </c>
      <c r="N47" s="36">
        <v>594</v>
      </c>
      <c r="O47" s="36">
        <v>692</v>
      </c>
      <c r="P47" s="40">
        <v>0</v>
      </c>
      <c r="Q47" s="36">
        <v>288</v>
      </c>
      <c r="R47" s="36">
        <v>509</v>
      </c>
      <c r="S47" s="38">
        <f t="shared" si="6"/>
        <v>79.82089552238806</v>
      </c>
      <c r="T47" s="38">
        <f t="shared" si="7"/>
        <v>40.95522388059701</v>
      </c>
      <c r="U47" s="38">
        <f t="shared" si="8"/>
        <v>38.865671641791046</v>
      </c>
      <c r="V47" s="38">
        <f t="shared" si="9"/>
        <v>0.05970149253731343</v>
      </c>
      <c r="W47" s="38">
        <f t="shared" si="10"/>
        <v>20.11940298507463</v>
      </c>
      <c r="X47" s="38">
        <f t="shared" si="11"/>
        <v>27.223880597014926</v>
      </c>
      <c r="Y47" s="39">
        <f t="shared" si="12"/>
        <v>81.70266836086404</v>
      </c>
      <c r="Z47" s="39">
        <f t="shared" si="13"/>
        <v>37.73824650571792</v>
      </c>
      <c r="AA47" s="39">
        <f t="shared" si="14"/>
        <v>43.96442185514612</v>
      </c>
      <c r="AB47" s="41">
        <f t="shared" si="15"/>
        <v>0</v>
      </c>
      <c r="AC47" s="39">
        <f t="shared" si="16"/>
        <v>18.297331639135958</v>
      </c>
      <c r="AD47" s="39">
        <f t="shared" si="17"/>
        <v>32.33799237611182</v>
      </c>
      <c r="AE47" s="45" t="s">
        <v>125</v>
      </c>
    </row>
    <row r="48" spans="2:31" s="11" customFormat="1" ht="24" customHeight="1">
      <c r="B48" s="43" t="s">
        <v>42</v>
      </c>
      <c r="C48" s="51" t="s">
        <v>87</v>
      </c>
      <c r="D48" s="10"/>
      <c r="E48" s="35">
        <f t="shared" si="2"/>
        <v>562</v>
      </c>
      <c r="F48" s="36">
        <f t="shared" si="3"/>
        <v>335</v>
      </c>
      <c r="G48" s="36">
        <v>276</v>
      </c>
      <c r="H48" s="36">
        <v>59</v>
      </c>
      <c r="I48" s="40">
        <v>0</v>
      </c>
      <c r="J48" s="36">
        <v>227</v>
      </c>
      <c r="K48" s="36">
        <v>24</v>
      </c>
      <c r="L48" s="35">
        <f t="shared" si="4"/>
        <v>563</v>
      </c>
      <c r="M48" s="36">
        <f t="shared" si="5"/>
        <v>360</v>
      </c>
      <c r="N48" s="36">
        <v>280</v>
      </c>
      <c r="O48" s="36">
        <v>80</v>
      </c>
      <c r="P48" s="37">
        <v>1</v>
      </c>
      <c r="Q48" s="36">
        <v>202</v>
      </c>
      <c r="R48" s="36">
        <v>36</v>
      </c>
      <c r="S48" s="38">
        <f t="shared" si="6"/>
        <v>59.60854092526691</v>
      </c>
      <c r="T48" s="38">
        <f t="shared" si="7"/>
        <v>49.11032028469751</v>
      </c>
      <c r="U48" s="38">
        <f t="shared" si="8"/>
        <v>10.498220640569395</v>
      </c>
      <c r="V48" s="40">
        <f t="shared" si="9"/>
        <v>0</v>
      </c>
      <c r="W48" s="38">
        <f t="shared" si="10"/>
        <v>40.39145907473309</v>
      </c>
      <c r="X48" s="38">
        <f t="shared" si="11"/>
        <v>4.270462633451958</v>
      </c>
      <c r="Y48" s="39">
        <f t="shared" si="12"/>
        <v>63.94316163410302</v>
      </c>
      <c r="Z48" s="39">
        <f t="shared" si="13"/>
        <v>49.733570159857905</v>
      </c>
      <c r="AA48" s="39">
        <f t="shared" si="14"/>
        <v>14.209591474245114</v>
      </c>
      <c r="AB48" s="39">
        <f t="shared" si="15"/>
        <v>0.17761989342806395</v>
      </c>
      <c r="AC48" s="39">
        <f t="shared" si="16"/>
        <v>35.879218472468914</v>
      </c>
      <c r="AD48" s="39">
        <f t="shared" si="17"/>
        <v>6.394316163410302</v>
      </c>
      <c r="AE48" s="45" t="s">
        <v>126</v>
      </c>
    </row>
    <row r="49" spans="2:31" s="11" customFormat="1" ht="24" customHeight="1">
      <c r="B49" s="43" t="s">
        <v>43</v>
      </c>
      <c r="C49" s="51" t="s">
        <v>88</v>
      </c>
      <c r="D49" s="10"/>
      <c r="E49" s="35">
        <f t="shared" si="2"/>
        <v>442</v>
      </c>
      <c r="F49" s="36">
        <f t="shared" si="3"/>
        <v>294</v>
      </c>
      <c r="G49" s="36">
        <v>208</v>
      </c>
      <c r="H49" s="36">
        <v>86</v>
      </c>
      <c r="I49" s="37">
        <v>1</v>
      </c>
      <c r="J49" s="36">
        <v>147</v>
      </c>
      <c r="K49" s="36">
        <v>43</v>
      </c>
      <c r="L49" s="35">
        <f t="shared" si="4"/>
        <v>475</v>
      </c>
      <c r="M49" s="36">
        <f t="shared" si="5"/>
        <v>336</v>
      </c>
      <c r="N49" s="36">
        <v>222</v>
      </c>
      <c r="O49" s="36">
        <v>114</v>
      </c>
      <c r="P49" s="37">
        <v>1</v>
      </c>
      <c r="Q49" s="36">
        <v>138</v>
      </c>
      <c r="R49" s="36">
        <v>52</v>
      </c>
      <c r="S49" s="38">
        <f t="shared" si="6"/>
        <v>66.51583710407239</v>
      </c>
      <c r="T49" s="38">
        <f t="shared" si="7"/>
        <v>47.05882352941176</v>
      </c>
      <c r="U49" s="38">
        <f t="shared" si="8"/>
        <v>19.457013574660635</v>
      </c>
      <c r="V49" s="38">
        <f t="shared" si="9"/>
        <v>0.22624434389140274</v>
      </c>
      <c r="W49" s="38">
        <f t="shared" si="10"/>
        <v>33.257918552036195</v>
      </c>
      <c r="X49" s="38">
        <f t="shared" si="11"/>
        <v>9.728506787330318</v>
      </c>
      <c r="Y49" s="39">
        <f t="shared" si="12"/>
        <v>70.73684210526315</v>
      </c>
      <c r="Z49" s="39">
        <f t="shared" si="13"/>
        <v>46.73684210526316</v>
      </c>
      <c r="AA49" s="39">
        <f t="shared" si="14"/>
        <v>24</v>
      </c>
      <c r="AB49" s="39">
        <f t="shared" si="15"/>
        <v>0.21052631578947367</v>
      </c>
      <c r="AC49" s="39">
        <f t="shared" si="16"/>
        <v>29.05263157894737</v>
      </c>
      <c r="AD49" s="39">
        <f t="shared" si="17"/>
        <v>10.947368421052632</v>
      </c>
      <c r="AE49" s="45" t="s">
        <v>127</v>
      </c>
    </row>
    <row r="50" spans="1:31" ht="13.5" customHeight="1" thickBot="1">
      <c r="A50" s="17"/>
      <c r="B50" s="17"/>
      <c r="C50" s="16"/>
      <c r="D50" s="14"/>
      <c r="E50" s="15"/>
      <c r="F50" s="16"/>
      <c r="G50" s="16"/>
      <c r="H50" s="16"/>
      <c r="I50" s="15"/>
      <c r="J50" s="15"/>
      <c r="K50" s="15"/>
      <c r="L50" s="15"/>
      <c r="M50" s="16"/>
      <c r="N50" s="16"/>
      <c r="O50" s="16"/>
      <c r="P50" s="15"/>
      <c r="Q50" s="15"/>
      <c r="R50" s="15"/>
      <c r="S50" s="16"/>
      <c r="T50" s="16"/>
      <c r="U50" s="16"/>
      <c r="V50" s="15"/>
      <c r="W50" s="15"/>
      <c r="X50" s="15"/>
      <c r="Y50" s="17"/>
      <c r="Z50" s="17"/>
      <c r="AA50" s="17"/>
      <c r="AB50" s="17"/>
      <c r="AC50" s="17"/>
      <c r="AD50" s="17"/>
      <c r="AE50" s="26"/>
    </row>
    <row r="51" ht="21.75" customHeight="1"/>
    <row r="57" ht="17.25">
      <c r="AB57" s="33"/>
    </row>
  </sheetData>
  <mergeCells count="12">
    <mergeCell ref="S6:U6"/>
    <mergeCell ref="S5:U5"/>
    <mergeCell ref="AE4:AE9"/>
    <mergeCell ref="Y6:AA6"/>
    <mergeCell ref="S4:AD4"/>
    <mergeCell ref="Y5:AB5"/>
    <mergeCell ref="C6:C7"/>
    <mergeCell ref="E4:Q4"/>
    <mergeCell ref="F6:H6"/>
    <mergeCell ref="M6:O6"/>
    <mergeCell ref="E5:I5"/>
    <mergeCell ref="L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2009-03-09T04:40:58Z</cp:lastPrinted>
  <dcterms:created xsi:type="dcterms:W3CDTF">2003-02-26T01:56:50Z</dcterms:created>
  <dcterms:modified xsi:type="dcterms:W3CDTF">2009-03-24T06:48:18Z</dcterms:modified>
  <cp:category/>
  <cp:version/>
  <cp:contentType/>
  <cp:contentStatus/>
</cp:coreProperties>
</file>