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315" activeTab="0"/>
  </bookViews>
  <sheets>
    <sheet name="第１３表　その１" sheetId="1" r:id="rId1"/>
    <sheet name="第１３表　その２" sheetId="2" r:id="rId2"/>
  </sheets>
  <definedNames>
    <definedName name="_xlnm.Print_Area" localSheetId="0">'第１３表　その１'!$A$1:$AE$51</definedName>
    <definedName name="_xlnm.Print_Area" localSheetId="1">'第１３表　その２'!$A$1:$AG$53</definedName>
  </definedNames>
  <calcPr fullCalcOnLoad="1"/>
</workbook>
</file>

<file path=xl/sharedStrings.xml><?xml version="1.0" encoding="utf-8"?>
<sst xmlns="http://schemas.openxmlformats.org/spreadsheetml/2006/main" count="414" uniqueCount="232">
  <si>
    <t xml:space="preserve">   男        女,</t>
  </si>
  <si>
    <t>第 １ 次</t>
  </si>
  <si>
    <t>第 ２ 次</t>
  </si>
  <si>
    <t>第 ３ 次</t>
  </si>
  <si>
    <t>産    業</t>
  </si>
  <si>
    <t>1)</t>
  </si>
  <si>
    <t xml:space="preserve">  1) 「分類不能の産業」を含む。</t>
  </si>
  <si>
    <t>平成　12　年　　　　2000</t>
  </si>
  <si>
    <t>1)</t>
  </si>
  <si>
    <t xml:space="preserve"> Ａ</t>
  </si>
  <si>
    <t>Ｂ</t>
  </si>
  <si>
    <t>Ｃ</t>
  </si>
  <si>
    <t>Ｄ</t>
  </si>
  <si>
    <t>Ｅ</t>
  </si>
  <si>
    <t>Ｆ</t>
  </si>
  <si>
    <t>Ｇ</t>
  </si>
  <si>
    <t>Ｈ</t>
  </si>
  <si>
    <t>I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</si>
  <si>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</si>
  <si>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</si>
  <si>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</si>
  <si>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</si>
  <si>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</si>
  <si>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</si>
  <si>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</si>
  <si>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</si>
  <si>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</si>
  <si>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総　数</t>
  </si>
  <si>
    <t>総　数</t>
  </si>
  <si>
    <t>農　業</t>
  </si>
  <si>
    <t>不動産業</t>
  </si>
  <si>
    <t>サービス業</t>
  </si>
  <si>
    <t>水道業</t>
  </si>
  <si>
    <t>公　務</t>
  </si>
  <si>
    <t>教　育，</t>
  </si>
  <si>
    <t>鉱　業</t>
  </si>
  <si>
    <t>漁　業</t>
  </si>
  <si>
    <t>林　業</t>
  </si>
  <si>
    <t>第　１　次　産　業</t>
  </si>
  <si>
    <t>第　２　次　産　業</t>
  </si>
  <si>
    <t>第　３　次　産　業</t>
  </si>
  <si>
    <t>平　成　１７　年</t>
  </si>
  <si>
    <t xml:space="preserve"> 飲食店・</t>
  </si>
  <si>
    <t>　</t>
  </si>
  <si>
    <t>電気・ガス</t>
  </si>
  <si>
    <t>・熱供給・</t>
  </si>
  <si>
    <t>　運輸業　</t>
  </si>
  <si>
    <t>総　数</t>
  </si>
  <si>
    <t xml:space="preserve"> Ａ</t>
  </si>
  <si>
    <t>Ｂ</t>
  </si>
  <si>
    <t>Ｃ</t>
  </si>
  <si>
    <t>Ｄ</t>
  </si>
  <si>
    <t>Ｅ</t>
  </si>
  <si>
    <t>Ｆ</t>
  </si>
  <si>
    <t>Ｇ</t>
  </si>
  <si>
    <t>Ｈ</t>
  </si>
  <si>
    <t>I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</si>
  <si>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</si>
  <si>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</si>
  <si>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</si>
  <si>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</si>
  <si>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</si>
  <si>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</si>
  <si>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</si>
  <si>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</si>
  <si>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</si>
  <si>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第１次</t>
  </si>
  <si>
    <t>平　成　12　年　　2000</t>
  </si>
  <si>
    <t>産　業　別　割　合　　（％）</t>
  </si>
  <si>
    <t>第２次</t>
  </si>
  <si>
    <t>第３次</t>
  </si>
  <si>
    <t>産　業</t>
  </si>
  <si>
    <t>公務（他に</t>
  </si>
  <si>
    <t>分類されな</t>
  </si>
  <si>
    <t>平成12年～17年の増減率（％）</t>
  </si>
  <si>
    <t>平　　成　　17　　年</t>
  </si>
  <si>
    <t>建設業</t>
  </si>
  <si>
    <t>製造業</t>
  </si>
  <si>
    <t>吉　野　川　市</t>
  </si>
  <si>
    <t>阿　　波　　市</t>
  </si>
  <si>
    <t>美　　馬　　市</t>
  </si>
  <si>
    <t>那　　賀　　町</t>
  </si>
  <si>
    <t>36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</si>
  <si>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</si>
  <si>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</si>
  <si>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</si>
  <si>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</si>
  <si>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</si>
  <si>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</si>
  <si>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</si>
  <si>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</si>
  <si>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</si>
  <si>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</si>
  <si>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</si>
  <si>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</si>
  <si>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</si>
  <si>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</si>
  <si>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</si>
  <si>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</si>
  <si>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</si>
  <si>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</si>
  <si>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</si>
  <si>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</si>
  <si>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</si>
  <si>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</si>
  <si>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</si>
  <si>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</si>
  <si>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</si>
  <si>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</si>
  <si>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-</t>
  </si>
  <si>
    <t>市部</t>
  </si>
  <si>
    <t>郡部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</si>
  <si>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</si>
  <si>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</si>
  <si>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</si>
  <si>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</si>
  <si>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</si>
  <si>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</si>
  <si>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</si>
  <si>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</si>
  <si>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</si>
  <si>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</si>
  <si>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</si>
  <si>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</si>
  <si>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</si>
  <si>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</si>
  <si>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</si>
  <si>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</si>
  <si>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</si>
  <si>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</si>
  <si>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</si>
  <si>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</si>
  <si>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</si>
  <si>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</si>
  <si>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</si>
  <si>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</si>
  <si>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</si>
  <si>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</si>
  <si>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</si>
  <si>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</si>
  <si>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</si>
  <si>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</si>
  <si>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</si>
  <si>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</si>
  <si>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</si>
  <si>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</si>
  <si>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</si>
  <si>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地域コード</t>
  </si>
  <si>
    <t>地　　　　域</t>
  </si>
  <si>
    <t>その１　実　　数</t>
  </si>
  <si>
    <t>情　報</t>
  </si>
  <si>
    <t>通信業</t>
  </si>
  <si>
    <t>卸売・</t>
  </si>
  <si>
    <t>小売業</t>
  </si>
  <si>
    <t>金　融</t>
  </si>
  <si>
    <t>保険業</t>
  </si>
  <si>
    <t>サービス</t>
  </si>
  <si>
    <t>事　業</t>
  </si>
  <si>
    <t>複　合</t>
  </si>
  <si>
    <t>サービス</t>
  </si>
  <si>
    <t>36</t>
  </si>
  <si>
    <t>徳島市　　　　</t>
  </si>
  <si>
    <t>鳴門市　　　　</t>
  </si>
  <si>
    <t>小松島市　　　</t>
  </si>
  <si>
    <t>阿南市　　　　</t>
  </si>
  <si>
    <t>201</t>
  </si>
  <si>
    <t>202</t>
  </si>
  <si>
    <t>203</t>
  </si>
  <si>
    <t>204</t>
  </si>
  <si>
    <t>205</t>
  </si>
  <si>
    <t>206</t>
  </si>
  <si>
    <t>207</t>
  </si>
  <si>
    <t>301</t>
  </si>
  <si>
    <t>302</t>
  </si>
  <si>
    <t>321</t>
  </si>
  <si>
    <t>341</t>
  </si>
  <si>
    <t>342</t>
  </si>
  <si>
    <t>361</t>
  </si>
  <si>
    <t>362</t>
  </si>
  <si>
    <t>368</t>
  </si>
  <si>
    <t>381</t>
  </si>
  <si>
    <t>382</t>
  </si>
  <si>
    <t>383</t>
  </si>
  <si>
    <t>384</t>
  </si>
  <si>
    <t>385</t>
  </si>
  <si>
    <t>386</t>
  </si>
  <si>
    <t>401</t>
  </si>
  <si>
    <t>402</t>
  </si>
  <si>
    <t>403</t>
  </si>
  <si>
    <t>404</t>
  </si>
  <si>
    <t>405</t>
  </si>
  <si>
    <t>468</t>
  </si>
  <si>
    <t>481</t>
  </si>
  <si>
    <t>482</t>
  </si>
  <si>
    <t>483</t>
  </si>
  <si>
    <t>484</t>
  </si>
  <si>
    <t>485</t>
  </si>
  <si>
    <t>486</t>
  </si>
  <si>
    <t>487</t>
  </si>
  <si>
    <t>488</t>
  </si>
  <si>
    <t>-</t>
  </si>
  <si>
    <t>医療，</t>
  </si>
  <si>
    <t>福祉</t>
  </si>
  <si>
    <t>学　習</t>
  </si>
  <si>
    <t>支援業</t>
  </si>
  <si>
    <t>いもの）</t>
  </si>
  <si>
    <t>福　祉</t>
  </si>
  <si>
    <t>宿泊業</t>
  </si>
  <si>
    <r>
      <t>第１３表  産業（大分類）別15歳以上就業者数－</t>
    </r>
    <r>
      <rPr>
        <sz val="16.5"/>
        <rFont val="標準明朝"/>
        <family val="1"/>
      </rPr>
      <t>都道府県，市部，郡部，市町村　(平成12年・17年)</t>
    </r>
  </si>
  <si>
    <t>36</t>
  </si>
  <si>
    <t>徳島県</t>
  </si>
  <si>
    <t>市部</t>
  </si>
  <si>
    <t>郡部</t>
  </si>
  <si>
    <t>36</t>
  </si>
  <si>
    <t>徳島県</t>
  </si>
  <si>
    <t>市部</t>
  </si>
  <si>
    <t>郡部</t>
  </si>
  <si>
    <t>つるぎ町</t>
  </si>
  <si>
    <t>阿波市</t>
  </si>
  <si>
    <t>吉野川市</t>
  </si>
  <si>
    <t>美馬市</t>
  </si>
  <si>
    <t>那賀町</t>
  </si>
  <si>
    <t>産   業</t>
  </si>
  <si>
    <t>第１次</t>
  </si>
  <si>
    <t>第２次</t>
  </si>
  <si>
    <t>第３次</t>
  </si>
  <si>
    <t>教育，</t>
  </si>
  <si>
    <t>（他に分類さ</t>
  </si>
  <si>
    <t>れないもの）</t>
  </si>
  <si>
    <t>(他に分類さ</t>
  </si>
  <si>
    <t>その２　産業別割合及び増減率　（％）</t>
  </si>
  <si>
    <r>
      <t>第１３表  産業(大分類)　別15歳以上就業者数－</t>
    </r>
    <r>
      <rPr>
        <sz val="16.5"/>
        <rFont val="標準明朝"/>
        <family val="1"/>
      </rPr>
      <t>都道府県，市部，郡部，市町村　(平成12年・17年)　（続き）　</t>
    </r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</si>
</sst>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#,##0_ "/>
    <numFmt numFmtId="212" formatCode="#,##0.0_ "/>
    <numFmt numFmtId="213" formatCode="0.0_ "/>
    <numFmt numFmtId="214" formatCode="0_ "/>
    <numFmt numFmtId="215" formatCode="&quot;-&quot;0.0_ "/>
    <numFmt numFmtId="216" formatCode="&quot;- &quot;0.0_ "/>
    <numFmt numFmtId="217" formatCode="#,##0.0"/>
  </numFmts>
  <fonts count="15">
    <font>
      <sz val="11"/>
      <name val="ＭＳ Ｐゴシック"/>
      <family val="3"/>
    </font>
    <font>
      <sz val="11"/>
      <name val="標準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  <font>
      <sz val="6"/>
      <name val="ＭＳ Ｐ明朝"/>
      <family val="1"/>
    </font>
    <font>
      <b/>
      <sz val="14.5"/>
      <name val="標準明朝"/>
      <family val="1"/>
    </font>
    <font>
      <sz val="14.5"/>
      <name val="ＭＳ 明朝"/>
      <family val="1"/>
    </font>
    <font>
      <sz val="14.5"/>
      <color indexed="8"/>
      <name val="ＭＳ ゴシック"/>
      <family val="3"/>
    </font>
    <font>
      <sz val="14.5"/>
      <color indexed="8"/>
      <name val="ＭＳ 明朝"/>
      <family val="1"/>
    </font>
    <font>
      <sz val="12"/>
      <name val="標準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1" xfId="21" applyFont="1" applyFill="1" applyBorder="1">
      <alignment/>
      <protection/>
    </xf>
    <xf numFmtId="0" fontId="7" fillId="0" borderId="1" xfId="21" applyFont="1" applyFill="1" applyBorder="1" applyAlignment="1">
      <alignment horizontal="center" vertical="top"/>
      <protection/>
    </xf>
    <xf numFmtId="0" fontId="7" fillId="0" borderId="0" xfId="21" applyFont="1" applyFill="1" applyBorder="1" applyAlignment="1">
      <alignment horizontal="center" vertical="top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wrapText="1"/>
      <protection/>
    </xf>
    <xf numFmtId="0" fontId="7" fillId="0" borderId="3" xfId="21" applyFont="1" applyFill="1" applyBorder="1" applyAlignment="1" quotePrefix="1">
      <alignment horizontal="left"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center" vertical="top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0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 horizontal="centerContinuous"/>
      <protection/>
    </xf>
    <xf numFmtId="0" fontId="8" fillId="0" borderId="1" xfId="21" applyFont="1" applyFill="1" applyBorder="1" applyAlignment="1">
      <alignment vertical="top"/>
      <protection/>
    </xf>
    <xf numFmtId="0" fontId="8" fillId="0" borderId="0" xfId="21" applyFont="1" applyFill="1" applyBorder="1" applyAlignment="1">
      <alignment vertical="top"/>
      <protection/>
    </xf>
    <xf numFmtId="0" fontId="7" fillId="0" borderId="1" xfId="21" applyFont="1" applyFill="1" applyBorder="1" applyAlignment="1">
      <alignment vertical="top"/>
      <protection/>
    </xf>
    <xf numFmtId="38" fontId="7" fillId="0" borderId="0" xfId="21" applyNumberFormat="1" applyFont="1" applyFill="1" applyBorder="1" applyAlignment="1">
      <alignment vertical="top"/>
      <protection/>
    </xf>
    <xf numFmtId="38" fontId="7" fillId="0" borderId="0" xfId="17" applyFont="1" applyFill="1" applyBorder="1" applyAlignment="1">
      <alignment vertical="top"/>
    </xf>
    <xf numFmtId="210" fontId="7" fillId="0" borderId="0" xfId="21" applyNumberFormat="1" applyFont="1" applyFill="1" applyAlignment="1">
      <alignment horizontal="right" vertical="top"/>
      <protection/>
    </xf>
    <xf numFmtId="0" fontId="7" fillId="0" borderId="0" xfId="21" applyFont="1" applyFill="1" applyAlignment="1">
      <alignment vertical="top"/>
      <protection/>
    </xf>
    <xf numFmtId="0" fontId="7" fillId="0" borderId="1" xfId="21" applyFont="1" applyFill="1" applyBorder="1" applyAlignment="1">
      <alignment/>
      <protection/>
    </xf>
    <xf numFmtId="38" fontId="7" fillId="0" borderId="0" xfId="17" applyFont="1" applyFill="1" applyBorder="1" applyAlignment="1">
      <alignment horizontal="right" vertical="top"/>
    </xf>
    <xf numFmtId="0" fontId="7" fillId="0" borderId="3" xfId="21" applyFont="1" applyFill="1" applyBorder="1" applyAlignment="1">
      <alignment vertical="top"/>
      <protection/>
    </xf>
    <xf numFmtId="38" fontId="7" fillId="0" borderId="4" xfId="17" applyFont="1" applyFill="1" applyBorder="1" applyAlignment="1">
      <alignment vertical="top"/>
    </xf>
    <xf numFmtId="0" fontId="7" fillId="0" borderId="4" xfId="21" applyFont="1" applyFill="1" applyBorder="1" applyAlignment="1">
      <alignment vertical="top"/>
      <protection/>
    </xf>
    <xf numFmtId="0" fontId="7" fillId="0" borderId="4" xfId="21" applyFont="1" applyFill="1" applyBorder="1">
      <alignment/>
      <protection/>
    </xf>
    <xf numFmtId="38" fontId="8" fillId="0" borderId="0" xfId="21" applyNumberFormat="1" applyFont="1" applyFill="1" applyBorder="1" applyAlignment="1">
      <alignment vertical="top"/>
      <protection/>
    </xf>
    <xf numFmtId="38" fontId="7" fillId="0" borderId="0" xfId="21" applyNumberFormat="1" applyFont="1" applyFill="1" applyAlignment="1">
      <alignment vertical="top"/>
      <protection/>
    </xf>
    <xf numFmtId="213" fontId="7" fillId="0" borderId="0" xfId="21" applyNumberFormat="1" applyFont="1" applyFill="1" applyAlignment="1">
      <alignment vertical="top"/>
      <protection/>
    </xf>
    <xf numFmtId="0" fontId="7" fillId="0" borderId="5" xfId="21" applyFont="1" applyFill="1" applyBorder="1" applyAlignment="1">
      <alignment/>
      <protection/>
    </xf>
    <xf numFmtId="0" fontId="7" fillId="0" borderId="0" xfId="21" applyFont="1" applyFill="1" applyBorder="1" applyAlignment="1">
      <alignment vertical="top"/>
      <protection/>
    </xf>
    <xf numFmtId="0" fontId="7" fillId="0" borderId="4" xfId="21" applyFont="1" applyFill="1" applyBorder="1" applyAlignment="1" quotePrefix="1">
      <alignment horizontal="left"/>
      <protection/>
    </xf>
    <xf numFmtId="0" fontId="7" fillId="0" borderId="5" xfId="21" applyFont="1" applyFill="1" applyBorder="1" applyAlignment="1" quotePrefix="1">
      <alignment horizontal="left"/>
      <protection/>
    </xf>
    <xf numFmtId="0" fontId="7" fillId="0" borderId="6" xfId="21" applyFont="1" applyFill="1" applyBorder="1" applyAlignment="1" quotePrefix="1">
      <alignment horizontal="left"/>
      <protection/>
    </xf>
    <xf numFmtId="0" fontId="7" fillId="0" borderId="7" xfId="2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 horizontal="center"/>
      <protection/>
    </xf>
    <xf numFmtId="49" fontId="10" fillId="0" borderId="0" xfId="17" applyNumberFormat="1" applyFont="1" applyFill="1" applyBorder="1" applyAlignment="1">
      <alignment horizontal="right" vertical="top"/>
    </xf>
    <xf numFmtId="210" fontId="7" fillId="0" borderId="0" xfId="21" applyNumberFormat="1" applyFont="1" applyFill="1" applyAlignment="1">
      <alignment vertical="top"/>
      <protection/>
    </xf>
    <xf numFmtId="0" fontId="7" fillId="0" borderId="9" xfId="21" applyFont="1" applyFill="1" applyBorder="1">
      <alignment/>
      <protection/>
    </xf>
    <xf numFmtId="0" fontId="7" fillId="0" borderId="10" xfId="21" applyFont="1" applyFill="1" applyBorder="1">
      <alignment/>
      <protection/>
    </xf>
    <xf numFmtId="0" fontId="7" fillId="0" borderId="5" xfId="21" applyFont="1" applyFill="1" applyBorder="1">
      <alignment/>
      <protection/>
    </xf>
    <xf numFmtId="0" fontId="7" fillId="0" borderId="6" xfId="21" applyFont="1" applyFill="1" applyBorder="1">
      <alignment/>
      <protection/>
    </xf>
    <xf numFmtId="0" fontId="7" fillId="0" borderId="1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 textRotation="255"/>
    </xf>
    <xf numFmtId="0" fontId="7" fillId="0" borderId="12" xfId="21" applyFont="1" applyFill="1" applyBorder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2" xfId="21" applyFont="1" applyFill="1" applyBorder="1" applyAlignment="1">
      <alignment horizontal="center" vertical="top"/>
      <protection/>
    </xf>
    <xf numFmtId="0" fontId="7" fillId="0" borderId="9" xfId="21" applyFont="1" applyFill="1" applyBorder="1" applyAlignment="1">
      <alignment horizontal="center" vertical="top"/>
      <protection/>
    </xf>
    <xf numFmtId="0" fontId="7" fillId="0" borderId="2" xfId="21" applyFont="1" applyFill="1" applyBorder="1">
      <alignment/>
      <protection/>
    </xf>
    <xf numFmtId="0" fontId="7" fillId="0" borderId="13" xfId="21" applyFont="1" applyFill="1" applyBorder="1" applyAlignment="1">
      <alignment horizontal="center" vertical="top"/>
      <protection/>
    </xf>
    <xf numFmtId="0" fontId="7" fillId="0" borderId="13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/>
      <protection/>
    </xf>
    <xf numFmtId="0" fontId="7" fillId="0" borderId="1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213" fontId="11" fillId="0" borderId="0" xfId="21" applyNumberFormat="1" applyFont="1" applyFill="1" applyBorder="1" applyAlignment="1">
      <alignment horizontal="right" vertical="top"/>
      <protection/>
    </xf>
    <xf numFmtId="49" fontId="13" fillId="0" borderId="9" xfId="22" applyNumberFormat="1" applyFont="1" applyFill="1" applyBorder="1" applyAlignment="1">
      <alignment horizontal="center" vertical="top"/>
      <protection/>
    </xf>
    <xf numFmtId="49" fontId="12" fillId="0" borderId="9" xfId="22" applyNumberFormat="1" applyFont="1" applyFill="1" applyBorder="1" applyAlignment="1">
      <alignment horizontal="center" vertical="top"/>
      <protection/>
    </xf>
    <xf numFmtId="49" fontId="13" fillId="0" borderId="0" xfId="22" applyNumberFormat="1" applyFont="1" applyFill="1" applyBorder="1" applyAlignment="1">
      <alignment horizontal="distributed" vertical="top"/>
      <protection/>
    </xf>
    <xf numFmtId="49" fontId="13" fillId="0" borderId="0" xfId="22" applyNumberFormat="1" applyFont="1" applyFill="1" applyBorder="1" applyAlignment="1">
      <alignment horizontal="left" vertical="top"/>
      <protection/>
    </xf>
    <xf numFmtId="49" fontId="13" fillId="0" borderId="0" xfId="22" applyNumberFormat="1" applyFont="1" applyFill="1" applyAlignment="1">
      <alignment horizontal="left" vertical="top"/>
      <protection/>
    </xf>
    <xf numFmtId="217" fontId="11" fillId="0" borderId="0" xfId="21" applyNumberFormat="1" applyFont="1" applyFill="1" applyBorder="1" applyAlignment="1">
      <alignment vertical="top"/>
      <protection/>
    </xf>
    <xf numFmtId="217" fontId="7" fillId="0" borderId="0" xfId="21" applyNumberFormat="1" applyFont="1" applyFill="1">
      <alignment/>
      <protection/>
    </xf>
    <xf numFmtId="217" fontId="7" fillId="0" borderId="0" xfId="21" applyNumberFormat="1" applyFont="1" applyFill="1" applyBorder="1" applyAlignment="1">
      <alignment vertical="top"/>
      <protection/>
    </xf>
    <xf numFmtId="217" fontId="7" fillId="0" borderId="0" xfId="21" applyNumberFormat="1" applyFont="1" applyFill="1" applyAlignment="1">
      <alignment horizontal="right" vertical="top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14" fillId="0" borderId="13" xfId="21" applyFont="1" applyFill="1" applyBorder="1" applyAlignment="1">
      <alignment horizontal="center" vertical="center"/>
      <protection/>
    </xf>
    <xf numFmtId="49" fontId="12" fillId="0" borderId="0" xfId="22" applyNumberFormat="1" applyFont="1" applyFill="1" applyBorder="1" applyAlignment="1">
      <alignment horizontal="left" vertical="top"/>
      <protection/>
    </xf>
    <xf numFmtId="49" fontId="12" fillId="0" borderId="0" xfId="22" applyNumberFormat="1" applyFont="1" applyFill="1" applyBorder="1" applyAlignment="1">
      <alignment horizontal="distributed" vertical="top"/>
      <protection/>
    </xf>
    <xf numFmtId="0" fontId="1" fillId="0" borderId="3" xfId="21" applyFont="1" applyFill="1" applyBorder="1" applyAlignment="1">
      <alignment horizontal="center"/>
      <protection/>
    </xf>
    <xf numFmtId="49" fontId="13" fillId="0" borderId="0" xfId="22" applyNumberFormat="1" applyFont="1" applyFill="1" applyAlignment="1">
      <alignment horizontal="distributed" vertical="top"/>
      <protection/>
    </xf>
    <xf numFmtId="0" fontId="14" fillId="0" borderId="2" xfId="21" applyFont="1" applyFill="1" applyBorder="1" applyAlignment="1">
      <alignment vertical="center"/>
      <protection/>
    </xf>
    <xf numFmtId="0" fontId="1" fillId="0" borderId="1" xfId="21" applyFont="1" applyFill="1" applyBorder="1" applyAlignment="1">
      <alignment horizontal="center"/>
      <protection/>
    </xf>
    <xf numFmtId="0" fontId="1" fillId="0" borderId="1" xfId="21" applyFont="1" applyFill="1" applyBorder="1">
      <alignment/>
      <protection/>
    </xf>
    <xf numFmtId="0" fontId="1" fillId="0" borderId="1" xfId="21" applyFont="1" applyFill="1" applyBorder="1" applyAlignment="1">
      <alignment wrapText="1"/>
      <protection/>
    </xf>
    <xf numFmtId="0" fontId="1" fillId="0" borderId="3" xfId="21" applyFont="1" applyFill="1" applyBorder="1" applyAlignment="1">
      <alignment horizontal="left"/>
      <protection/>
    </xf>
    <xf numFmtId="0" fontId="1" fillId="0" borderId="2" xfId="21" applyFont="1" applyFill="1" applyBorder="1" applyAlignment="1">
      <alignment vertical="center"/>
      <protection/>
    </xf>
    <xf numFmtId="0" fontId="1" fillId="0" borderId="1" xfId="21" applyFont="1" applyFill="1" applyBorder="1" applyAlignment="1">
      <alignment horizontal="left" wrapText="1"/>
      <protection/>
    </xf>
    <xf numFmtId="0" fontId="5" fillId="0" borderId="0" xfId="21" applyFont="1" applyFill="1" applyBorder="1">
      <alignment/>
      <protection/>
    </xf>
    <xf numFmtId="0" fontId="7" fillId="0" borderId="14" xfId="21" applyFont="1" applyFill="1" applyBorder="1" applyAlignment="1">
      <alignment vertical="center" textRotation="255"/>
      <protection/>
    </xf>
    <xf numFmtId="0" fontId="0" fillId="0" borderId="9" xfId="0" applyFill="1" applyBorder="1" applyAlignment="1">
      <alignment vertical="center" textRotation="255"/>
    </xf>
    <xf numFmtId="0" fontId="0" fillId="0" borderId="10" xfId="0" applyFill="1" applyBorder="1" applyAlignment="1">
      <alignment vertical="center" textRotation="255"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16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-1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1"/>
  <sheetViews>
    <sheetView tabSelected="1" zoomScale="75" zoomScaleNormal="75" workbookViewId="0" topLeftCell="A1">
      <pane xSplit="4" ySplit="9" topLeftCell="I10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6.125" style="1" customWidth="1"/>
    <col min="3" max="3" width="20.625" style="1" customWidth="1"/>
    <col min="4" max="4" width="1.625" style="1" customWidth="1"/>
    <col min="5" max="17" width="11.625" style="1" customWidth="1"/>
    <col min="18" max="19" width="10.625" style="1" customWidth="1"/>
    <col min="20" max="21" width="11.625" style="1" customWidth="1"/>
    <col min="22" max="22" width="10.625" style="1" customWidth="1"/>
    <col min="23" max="24" width="11.625" style="1" customWidth="1"/>
    <col min="25" max="25" width="13.625" style="1" customWidth="1"/>
    <col min="26" max="26" width="12.625" style="1" customWidth="1"/>
    <col min="27" max="30" width="11.625" style="1" customWidth="1"/>
    <col min="31" max="31" width="9.00390625" style="1" customWidth="1"/>
    <col min="32" max="32" width="11.125" style="1" bestFit="1" customWidth="1"/>
    <col min="33" max="16384" width="9.00390625" style="1" customWidth="1"/>
  </cols>
  <sheetData>
    <row r="1" spans="5:30" ht="24.75" customHeight="1">
      <c r="E1" s="2"/>
      <c r="F1" s="2"/>
      <c r="G1" s="2"/>
      <c r="H1" s="2"/>
      <c r="J1" s="2"/>
      <c r="K1" s="2" t="s">
        <v>208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 t="s">
        <v>43</v>
      </c>
      <c r="AA1" s="3"/>
      <c r="AB1" s="3"/>
      <c r="AC1" s="3"/>
      <c r="AD1" s="3"/>
    </row>
    <row r="2" spans="5:30" ht="22.5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</row>
    <row r="3" spans="1:30" ht="17.25" customHeight="1" thickBot="1">
      <c r="A3" s="3"/>
      <c r="B3" s="3"/>
      <c r="C3" s="3" t="s">
        <v>149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3" customFormat="1" ht="24.75" customHeight="1">
      <c r="A4" s="34"/>
      <c r="B4" s="34"/>
      <c r="C4" s="34"/>
      <c r="D4" s="34"/>
      <c r="E4" s="87" t="s">
        <v>41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>
        <v>2005</v>
      </c>
      <c r="R4" s="88"/>
      <c r="S4" s="88"/>
      <c r="T4" s="88"/>
      <c r="U4" s="88"/>
      <c r="V4" s="88"/>
      <c r="W4" s="88"/>
      <c r="X4" s="88"/>
      <c r="Y4" s="88"/>
      <c r="Z4" s="92"/>
      <c r="AA4" s="87" t="s">
        <v>7</v>
      </c>
      <c r="AB4" s="88"/>
      <c r="AC4" s="88"/>
      <c r="AD4" s="88"/>
      <c r="AE4" s="84" t="s">
        <v>147</v>
      </c>
    </row>
    <row r="5" spans="1:31" s="3" customFormat="1" ht="24.75" customHeight="1">
      <c r="A5" s="5"/>
      <c r="B5" s="5"/>
      <c r="C5" s="5"/>
      <c r="D5" s="4"/>
      <c r="E5" s="4" t="s">
        <v>27</v>
      </c>
      <c r="F5" s="89" t="s">
        <v>38</v>
      </c>
      <c r="G5" s="90"/>
      <c r="H5" s="90"/>
      <c r="I5" s="91"/>
      <c r="J5" s="89" t="s">
        <v>39</v>
      </c>
      <c r="K5" s="90"/>
      <c r="L5" s="90"/>
      <c r="M5" s="91"/>
      <c r="N5" s="89" t="s">
        <v>40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1"/>
      <c r="AA5" s="4" t="s">
        <v>28</v>
      </c>
      <c r="AB5" s="4" t="s">
        <v>1</v>
      </c>
      <c r="AC5" s="4" t="s">
        <v>2</v>
      </c>
      <c r="AD5" s="5" t="s">
        <v>3</v>
      </c>
      <c r="AE5" s="85"/>
    </row>
    <row r="6" spans="1:31" ht="24.75" customHeight="1">
      <c r="A6" s="3"/>
      <c r="B6" s="3"/>
      <c r="C6" s="3" t="s">
        <v>148</v>
      </c>
      <c r="D6" s="6"/>
      <c r="E6" s="6"/>
      <c r="F6" s="4" t="s">
        <v>27</v>
      </c>
      <c r="G6" s="4" t="s">
        <v>9</v>
      </c>
      <c r="H6" s="4" t="s">
        <v>10</v>
      </c>
      <c r="I6" s="4" t="s">
        <v>11</v>
      </c>
      <c r="J6" s="4" t="s">
        <v>27</v>
      </c>
      <c r="K6" s="4" t="s">
        <v>12</v>
      </c>
      <c r="L6" s="4" t="s">
        <v>13</v>
      </c>
      <c r="M6" s="4" t="s">
        <v>14</v>
      </c>
      <c r="N6" s="4" t="s">
        <v>27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4" t="s">
        <v>26</v>
      </c>
      <c r="AA6" s="4"/>
      <c r="AB6" s="7" t="s">
        <v>4</v>
      </c>
      <c r="AC6" s="7" t="s">
        <v>4</v>
      </c>
      <c r="AD6" s="8" t="s">
        <v>4</v>
      </c>
      <c r="AE6" s="85"/>
    </row>
    <row r="7" spans="1:31" ht="24.75" customHeight="1">
      <c r="A7" s="3"/>
      <c r="B7" s="3"/>
      <c r="C7" s="3"/>
      <c r="D7" s="6"/>
      <c r="E7" s="6"/>
      <c r="F7" s="6"/>
      <c r="G7" s="4" t="s">
        <v>29</v>
      </c>
      <c r="H7" s="4" t="s">
        <v>37</v>
      </c>
      <c r="I7" s="4" t="s">
        <v>36</v>
      </c>
      <c r="J7" s="6"/>
      <c r="K7" s="4" t="s">
        <v>35</v>
      </c>
      <c r="L7" s="4" t="s">
        <v>76</v>
      </c>
      <c r="M7" s="4" t="s">
        <v>77</v>
      </c>
      <c r="N7" s="6"/>
      <c r="O7" s="70" t="s">
        <v>44</v>
      </c>
      <c r="P7" s="4" t="s">
        <v>150</v>
      </c>
      <c r="Q7" s="4" t="s">
        <v>46</v>
      </c>
      <c r="R7" s="4" t="s">
        <v>152</v>
      </c>
      <c r="S7" s="4" t="s">
        <v>154</v>
      </c>
      <c r="T7" s="4" t="s">
        <v>30</v>
      </c>
      <c r="U7" s="6" t="s">
        <v>42</v>
      </c>
      <c r="V7" s="4" t="s">
        <v>201</v>
      </c>
      <c r="W7" s="10" t="s">
        <v>34</v>
      </c>
      <c r="X7" s="4" t="s">
        <v>158</v>
      </c>
      <c r="Y7" s="77" t="s">
        <v>31</v>
      </c>
      <c r="Z7" s="77" t="s">
        <v>33</v>
      </c>
      <c r="AA7" s="4"/>
      <c r="AB7" s="7"/>
      <c r="AC7" s="7"/>
      <c r="AD7" s="8"/>
      <c r="AE7" s="85"/>
    </row>
    <row r="8" spans="1:31" ht="24.75" customHeight="1">
      <c r="A8" s="3"/>
      <c r="B8" s="3"/>
      <c r="C8" s="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0" t="s">
        <v>45</v>
      </c>
      <c r="P8" s="4" t="s">
        <v>151</v>
      </c>
      <c r="Q8" s="6"/>
      <c r="R8" s="4" t="s">
        <v>153</v>
      </c>
      <c r="S8" s="4" t="s">
        <v>155</v>
      </c>
      <c r="T8" s="6"/>
      <c r="U8" s="4" t="s">
        <v>207</v>
      </c>
      <c r="V8" s="4" t="s">
        <v>206</v>
      </c>
      <c r="W8" s="4" t="s">
        <v>203</v>
      </c>
      <c r="X8" s="4" t="s">
        <v>156</v>
      </c>
      <c r="Y8" s="82" t="s">
        <v>227</v>
      </c>
      <c r="Z8" s="77" t="s">
        <v>227</v>
      </c>
      <c r="AA8" s="4"/>
      <c r="AB8" s="7"/>
      <c r="AC8" s="7"/>
      <c r="AD8" s="8"/>
      <c r="AE8" s="85"/>
    </row>
    <row r="9" spans="1:31" ht="27" customHeight="1" thickBot="1">
      <c r="A9" s="36"/>
      <c r="B9" s="36"/>
      <c r="C9" s="36"/>
      <c r="D9" s="11"/>
      <c r="E9" s="12" t="s">
        <v>8</v>
      </c>
      <c r="F9" s="11"/>
      <c r="G9" s="11"/>
      <c r="H9" s="11"/>
      <c r="I9" s="11"/>
      <c r="J9" s="11"/>
      <c r="K9" s="11"/>
      <c r="L9" s="11"/>
      <c r="M9" s="11"/>
      <c r="N9" s="11"/>
      <c r="O9" s="71" t="s">
        <v>32</v>
      </c>
      <c r="P9" s="11"/>
      <c r="Q9" s="11"/>
      <c r="R9" s="11"/>
      <c r="S9" s="11"/>
      <c r="T9" s="11"/>
      <c r="U9" s="11"/>
      <c r="V9" s="11"/>
      <c r="W9" s="12" t="s">
        <v>204</v>
      </c>
      <c r="X9" s="12" t="s">
        <v>157</v>
      </c>
      <c r="Y9" s="74" t="s">
        <v>228</v>
      </c>
      <c r="Z9" s="74" t="s">
        <v>228</v>
      </c>
      <c r="AA9" s="13" t="s">
        <v>5</v>
      </c>
      <c r="AB9" s="12"/>
      <c r="AC9" s="12"/>
      <c r="AD9" s="14"/>
      <c r="AE9" s="86"/>
    </row>
    <row r="10" spans="1:31" ht="9.75" customHeight="1">
      <c r="A10" s="15"/>
      <c r="B10" s="37"/>
      <c r="C10" s="37"/>
      <c r="D10" s="38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/>
      <c r="AB10" s="3"/>
      <c r="AC10" s="3"/>
      <c r="AD10" s="3"/>
      <c r="AE10" s="43"/>
    </row>
    <row r="11" spans="1:31" ht="27" customHeight="1">
      <c r="A11" s="19"/>
      <c r="B11" s="24"/>
      <c r="C11" s="24"/>
      <c r="D11" s="18"/>
      <c r="E11" s="19"/>
      <c r="F11" s="19"/>
      <c r="G11" s="19"/>
      <c r="H11" s="19"/>
      <c r="I11" s="31"/>
      <c r="J11" s="31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E11" s="43"/>
    </row>
    <row r="12" spans="1:33" s="24" customFormat="1" ht="31.5" customHeight="1">
      <c r="A12" s="35"/>
      <c r="B12" s="72" t="s">
        <v>213</v>
      </c>
      <c r="C12" s="73" t="s">
        <v>214</v>
      </c>
      <c r="D12" s="20"/>
      <c r="E12" s="21">
        <v>373825</v>
      </c>
      <c r="F12" s="22">
        <f>SUM(G12:I12)</f>
        <v>36475</v>
      </c>
      <c r="G12" s="22">
        <v>32600</v>
      </c>
      <c r="H12" s="22">
        <v>604</v>
      </c>
      <c r="I12" s="22">
        <v>3271</v>
      </c>
      <c r="J12" s="22">
        <f>SUM(K12:M12)</f>
        <v>95211</v>
      </c>
      <c r="K12" s="22">
        <v>261</v>
      </c>
      <c r="L12" s="22">
        <v>37469</v>
      </c>
      <c r="M12" s="22">
        <v>57481</v>
      </c>
      <c r="N12" s="22">
        <f>SUM(O12:Z12)</f>
        <v>235209</v>
      </c>
      <c r="O12" s="22">
        <v>1878</v>
      </c>
      <c r="P12" s="22">
        <v>4131</v>
      </c>
      <c r="Q12" s="22">
        <v>13640</v>
      </c>
      <c r="R12" s="22">
        <v>62841</v>
      </c>
      <c r="S12" s="22">
        <v>8693</v>
      </c>
      <c r="T12" s="22">
        <v>2934</v>
      </c>
      <c r="U12" s="22">
        <v>15763</v>
      </c>
      <c r="V12" s="22">
        <v>43034</v>
      </c>
      <c r="W12" s="22">
        <v>18691</v>
      </c>
      <c r="X12" s="22">
        <v>5496</v>
      </c>
      <c r="Y12" s="22">
        <v>42898</v>
      </c>
      <c r="Z12" s="22">
        <v>15210</v>
      </c>
      <c r="AA12" s="23">
        <v>390509</v>
      </c>
      <c r="AB12" s="23">
        <v>40352</v>
      </c>
      <c r="AC12" s="23">
        <v>112939</v>
      </c>
      <c r="AD12" s="23">
        <v>232078</v>
      </c>
      <c r="AE12" s="62" t="s">
        <v>160</v>
      </c>
      <c r="AF12" s="32"/>
      <c r="AG12" s="33"/>
    </row>
    <row r="13" spans="1:31" s="24" customFormat="1" ht="31.5" customHeight="1">
      <c r="A13" s="35"/>
      <c r="B13" s="72"/>
      <c r="C13" s="73" t="s">
        <v>215</v>
      </c>
      <c r="D13" s="20"/>
      <c r="E13" s="22">
        <v>251863</v>
      </c>
      <c r="F13" s="22">
        <f>SUM(G13:I13)</f>
        <v>21527</v>
      </c>
      <c r="G13" s="22">
        <v>19404</v>
      </c>
      <c r="H13" s="22">
        <v>190</v>
      </c>
      <c r="I13" s="22">
        <v>1933</v>
      </c>
      <c r="J13" s="22">
        <f aca="true" t="shared" si="0" ref="J13:J49">SUM(K13:M13)</f>
        <v>61030</v>
      </c>
      <c r="K13" s="26">
        <v>154</v>
      </c>
      <c r="L13" s="22">
        <v>23585</v>
      </c>
      <c r="M13" s="22">
        <v>37291</v>
      </c>
      <c r="N13" s="22">
        <f aca="true" t="shared" si="1" ref="N13:N49">SUM(O13:Z13)</f>
        <v>163038</v>
      </c>
      <c r="O13" s="22">
        <v>1315</v>
      </c>
      <c r="P13" s="22">
        <v>3218</v>
      </c>
      <c r="Q13" s="22">
        <v>9097</v>
      </c>
      <c r="R13" s="22">
        <v>43971</v>
      </c>
      <c r="S13" s="22">
        <v>6623</v>
      </c>
      <c r="T13" s="22">
        <v>2394</v>
      </c>
      <c r="U13" s="22">
        <v>11217</v>
      </c>
      <c r="V13" s="22">
        <v>28837</v>
      </c>
      <c r="W13" s="22">
        <v>13340</v>
      </c>
      <c r="X13" s="22">
        <v>3092</v>
      </c>
      <c r="Y13" s="22">
        <v>30072</v>
      </c>
      <c r="Z13" s="22">
        <v>9862</v>
      </c>
      <c r="AA13" s="23">
        <v>263528</v>
      </c>
      <c r="AB13" s="23">
        <v>23883</v>
      </c>
      <c r="AC13" s="23">
        <v>72439</v>
      </c>
      <c r="AD13" s="23">
        <v>162576</v>
      </c>
      <c r="AE13" s="62" t="s">
        <v>110</v>
      </c>
    </row>
    <row r="14" spans="1:31" s="24" customFormat="1" ht="31.5" customHeight="1">
      <c r="A14" s="35"/>
      <c r="B14" s="72"/>
      <c r="C14" s="73" t="s">
        <v>216</v>
      </c>
      <c r="D14" s="20"/>
      <c r="E14" s="22">
        <v>121962</v>
      </c>
      <c r="F14" s="22">
        <f aca="true" t="shared" si="2" ref="F14:F49">SUM(G14:I14)</f>
        <v>14948</v>
      </c>
      <c r="G14" s="22">
        <v>13196</v>
      </c>
      <c r="H14" s="22">
        <v>414</v>
      </c>
      <c r="I14" s="22">
        <v>1338</v>
      </c>
      <c r="J14" s="22">
        <f t="shared" si="0"/>
        <v>34181</v>
      </c>
      <c r="K14" s="22">
        <v>107</v>
      </c>
      <c r="L14" s="22">
        <v>13884</v>
      </c>
      <c r="M14" s="22">
        <v>20190</v>
      </c>
      <c r="N14" s="22">
        <f t="shared" si="1"/>
        <v>72171</v>
      </c>
      <c r="O14" s="22">
        <v>563</v>
      </c>
      <c r="P14" s="22">
        <v>913</v>
      </c>
      <c r="Q14" s="22">
        <v>4543</v>
      </c>
      <c r="R14" s="22">
        <v>18870</v>
      </c>
      <c r="S14" s="22">
        <v>2070</v>
      </c>
      <c r="T14" s="22">
        <v>540</v>
      </c>
      <c r="U14" s="22">
        <v>4546</v>
      </c>
      <c r="V14" s="22">
        <v>14197</v>
      </c>
      <c r="W14" s="22">
        <v>5351</v>
      </c>
      <c r="X14" s="22">
        <v>2404</v>
      </c>
      <c r="Y14" s="22">
        <v>12826</v>
      </c>
      <c r="Z14" s="22">
        <v>5348</v>
      </c>
      <c r="AA14" s="23">
        <v>126981</v>
      </c>
      <c r="AB14" s="23">
        <v>16469</v>
      </c>
      <c r="AC14" s="23">
        <v>40500</v>
      </c>
      <c r="AD14" s="23">
        <v>69502</v>
      </c>
      <c r="AE14" s="62" t="s">
        <v>111</v>
      </c>
    </row>
    <row r="15" spans="1:31" s="24" customFormat="1" ht="24" customHeight="1">
      <c r="A15" s="35"/>
      <c r="B15" s="64" t="s">
        <v>165</v>
      </c>
      <c r="C15" s="63" t="s">
        <v>161</v>
      </c>
      <c r="D15" s="20"/>
      <c r="E15" s="22">
        <v>120951</v>
      </c>
      <c r="F15" s="22">
        <f t="shared" si="2"/>
        <v>5242</v>
      </c>
      <c r="G15" s="22">
        <v>4875</v>
      </c>
      <c r="H15" s="22">
        <v>59</v>
      </c>
      <c r="I15" s="22">
        <v>308</v>
      </c>
      <c r="J15" s="22">
        <f t="shared" si="0"/>
        <v>24219</v>
      </c>
      <c r="K15" s="22">
        <v>29</v>
      </c>
      <c r="L15" s="22">
        <v>10510</v>
      </c>
      <c r="M15" s="22">
        <v>13680</v>
      </c>
      <c r="N15" s="22">
        <f t="shared" si="1"/>
        <v>87051</v>
      </c>
      <c r="O15" s="22">
        <v>651</v>
      </c>
      <c r="P15" s="22">
        <v>2307</v>
      </c>
      <c r="Q15" s="22">
        <v>3967</v>
      </c>
      <c r="R15" s="22">
        <v>23921</v>
      </c>
      <c r="S15" s="22">
        <v>4092</v>
      </c>
      <c r="T15" s="22">
        <v>1765</v>
      </c>
      <c r="U15" s="22">
        <v>6519</v>
      </c>
      <c r="V15" s="22">
        <v>14230</v>
      </c>
      <c r="W15" s="22">
        <v>7343</v>
      </c>
      <c r="X15" s="22">
        <v>1012</v>
      </c>
      <c r="Y15" s="22">
        <v>16232</v>
      </c>
      <c r="Z15" s="22">
        <v>5012</v>
      </c>
      <c r="AA15" s="23">
        <v>124693</v>
      </c>
      <c r="AB15" s="23">
        <v>5794</v>
      </c>
      <c r="AC15" s="23">
        <v>28854</v>
      </c>
      <c r="AD15" s="23">
        <v>86512</v>
      </c>
      <c r="AE15" s="61" t="s">
        <v>112</v>
      </c>
    </row>
    <row r="16" spans="1:31" s="24" customFormat="1" ht="24" customHeight="1">
      <c r="A16" s="35"/>
      <c r="B16" s="64" t="s">
        <v>166</v>
      </c>
      <c r="C16" s="63" t="s">
        <v>162</v>
      </c>
      <c r="D16" s="20"/>
      <c r="E16" s="22">
        <v>29590</v>
      </c>
      <c r="F16" s="22">
        <f t="shared" si="2"/>
        <v>3234</v>
      </c>
      <c r="G16" s="22">
        <v>2646</v>
      </c>
      <c r="H16" s="22">
        <v>2</v>
      </c>
      <c r="I16" s="22">
        <v>586</v>
      </c>
      <c r="J16" s="22">
        <f t="shared" si="0"/>
        <v>7910</v>
      </c>
      <c r="K16" s="22">
        <v>21</v>
      </c>
      <c r="L16" s="22">
        <v>2083</v>
      </c>
      <c r="M16" s="22">
        <v>5806</v>
      </c>
      <c r="N16" s="22">
        <f t="shared" si="1"/>
        <v>17974</v>
      </c>
      <c r="O16" s="22">
        <v>61</v>
      </c>
      <c r="P16" s="22">
        <v>282</v>
      </c>
      <c r="Q16" s="22">
        <v>1273</v>
      </c>
      <c r="R16" s="22">
        <v>4569</v>
      </c>
      <c r="S16" s="22">
        <v>536</v>
      </c>
      <c r="T16" s="22">
        <v>255</v>
      </c>
      <c r="U16" s="22">
        <v>1602</v>
      </c>
      <c r="V16" s="22">
        <v>3157</v>
      </c>
      <c r="W16" s="22">
        <v>1518</v>
      </c>
      <c r="X16" s="22">
        <v>360</v>
      </c>
      <c r="Y16" s="22">
        <v>3394</v>
      </c>
      <c r="Z16" s="22">
        <v>967</v>
      </c>
      <c r="AA16" s="23">
        <v>31845</v>
      </c>
      <c r="AB16" s="23">
        <v>3743</v>
      </c>
      <c r="AC16" s="23">
        <v>9794</v>
      </c>
      <c r="AD16" s="23">
        <v>18014</v>
      </c>
      <c r="AE16" s="61" t="s">
        <v>113</v>
      </c>
    </row>
    <row r="17" spans="1:31" s="24" customFormat="1" ht="24" customHeight="1">
      <c r="A17" s="35"/>
      <c r="B17" s="64" t="s">
        <v>167</v>
      </c>
      <c r="C17" s="63" t="s">
        <v>163</v>
      </c>
      <c r="D17" s="20"/>
      <c r="E17" s="22">
        <v>19491</v>
      </c>
      <c r="F17" s="22">
        <f t="shared" si="2"/>
        <v>1699</v>
      </c>
      <c r="G17" s="22">
        <v>1291</v>
      </c>
      <c r="H17" s="22">
        <v>1</v>
      </c>
      <c r="I17" s="22">
        <v>407</v>
      </c>
      <c r="J17" s="22">
        <f t="shared" si="0"/>
        <v>4963</v>
      </c>
      <c r="K17" s="22">
        <v>12</v>
      </c>
      <c r="L17" s="22">
        <v>1824</v>
      </c>
      <c r="M17" s="22">
        <v>3127</v>
      </c>
      <c r="N17" s="22">
        <f t="shared" si="1"/>
        <v>12450</v>
      </c>
      <c r="O17" s="22">
        <v>75</v>
      </c>
      <c r="P17" s="22">
        <v>192</v>
      </c>
      <c r="Q17" s="22">
        <v>817</v>
      </c>
      <c r="R17" s="22">
        <v>3515</v>
      </c>
      <c r="S17" s="22">
        <v>401</v>
      </c>
      <c r="T17" s="22">
        <v>103</v>
      </c>
      <c r="U17" s="22">
        <v>714</v>
      </c>
      <c r="V17" s="22">
        <v>2357</v>
      </c>
      <c r="W17" s="22">
        <v>841</v>
      </c>
      <c r="X17" s="22">
        <v>265</v>
      </c>
      <c r="Y17" s="22">
        <v>2158</v>
      </c>
      <c r="Z17" s="22">
        <v>1012</v>
      </c>
      <c r="AA17" s="23">
        <v>20079</v>
      </c>
      <c r="AB17" s="23">
        <v>1748</v>
      </c>
      <c r="AC17" s="23">
        <v>5573</v>
      </c>
      <c r="AD17" s="23">
        <v>12421</v>
      </c>
      <c r="AE17" s="61" t="s">
        <v>114</v>
      </c>
    </row>
    <row r="18" spans="1:31" s="24" customFormat="1" ht="24" customHeight="1">
      <c r="A18" s="35"/>
      <c r="B18" s="64" t="s">
        <v>168</v>
      </c>
      <c r="C18" s="63" t="s">
        <v>164</v>
      </c>
      <c r="D18" s="20"/>
      <c r="E18" s="22">
        <v>25637</v>
      </c>
      <c r="F18" s="22">
        <f t="shared" si="2"/>
        <v>3140</v>
      </c>
      <c r="G18" s="22">
        <v>2507</v>
      </c>
      <c r="H18" s="22">
        <v>10</v>
      </c>
      <c r="I18" s="22">
        <v>623</v>
      </c>
      <c r="J18" s="22">
        <f t="shared" si="0"/>
        <v>7996</v>
      </c>
      <c r="K18" s="22">
        <v>29</v>
      </c>
      <c r="L18" s="22">
        <v>2584</v>
      </c>
      <c r="M18" s="22">
        <v>5383</v>
      </c>
      <c r="N18" s="22">
        <f t="shared" si="1"/>
        <v>14224</v>
      </c>
      <c r="O18" s="22">
        <v>341</v>
      </c>
      <c r="P18" s="22">
        <v>127</v>
      </c>
      <c r="Q18" s="22">
        <v>1032</v>
      </c>
      <c r="R18" s="22">
        <v>3471</v>
      </c>
      <c r="S18" s="22">
        <v>498</v>
      </c>
      <c r="T18" s="22">
        <v>104</v>
      </c>
      <c r="U18" s="22">
        <v>734</v>
      </c>
      <c r="V18" s="22">
        <v>2687</v>
      </c>
      <c r="W18" s="22">
        <v>1058</v>
      </c>
      <c r="X18" s="22">
        <v>420</v>
      </c>
      <c r="Y18" s="22">
        <v>2919</v>
      </c>
      <c r="Z18" s="22">
        <v>833</v>
      </c>
      <c r="AA18" s="23">
        <v>27336</v>
      </c>
      <c r="AB18" s="23">
        <v>3529</v>
      </c>
      <c r="AC18" s="23">
        <v>9339</v>
      </c>
      <c r="AD18" s="23">
        <v>14415</v>
      </c>
      <c r="AE18" s="61" t="s">
        <v>115</v>
      </c>
    </row>
    <row r="19" spans="1:31" s="24" customFormat="1" ht="31.5" customHeight="1">
      <c r="A19" s="35"/>
      <c r="B19" s="64" t="s">
        <v>169</v>
      </c>
      <c r="C19" s="63" t="s">
        <v>78</v>
      </c>
      <c r="D19" s="20"/>
      <c r="E19" s="22">
        <v>20625</v>
      </c>
      <c r="F19" s="22">
        <f t="shared" si="2"/>
        <v>1878</v>
      </c>
      <c r="G19" s="22">
        <v>1843</v>
      </c>
      <c r="H19" s="22">
        <v>31</v>
      </c>
      <c r="I19" s="22">
        <v>4</v>
      </c>
      <c r="J19" s="22">
        <f t="shared" si="0"/>
        <v>5569</v>
      </c>
      <c r="K19" s="22">
        <v>16</v>
      </c>
      <c r="L19" s="22">
        <v>2219</v>
      </c>
      <c r="M19" s="22">
        <v>3334</v>
      </c>
      <c r="N19" s="22">
        <f t="shared" si="1"/>
        <v>12613</v>
      </c>
      <c r="O19" s="22">
        <v>92</v>
      </c>
      <c r="P19" s="22">
        <v>173</v>
      </c>
      <c r="Q19" s="22">
        <v>780</v>
      </c>
      <c r="R19" s="22">
        <v>3464</v>
      </c>
      <c r="S19" s="22">
        <v>465</v>
      </c>
      <c r="T19" s="22">
        <v>92</v>
      </c>
      <c r="U19" s="22">
        <v>696</v>
      </c>
      <c r="V19" s="22">
        <v>2497</v>
      </c>
      <c r="W19" s="22">
        <v>1031</v>
      </c>
      <c r="X19" s="22">
        <v>319</v>
      </c>
      <c r="Y19" s="22">
        <v>2215</v>
      </c>
      <c r="Z19" s="22">
        <v>789</v>
      </c>
      <c r="AA19" s="23">
        <v>21472</v>
      </c>
      <c r="AB19" s="23">
        <v>2143</v>
      </c>
      <c r="AC19" s="23">
        <v>6560</v>
      </c>
      <c r="AD19" s="23">
        <v>12704</v>
      </c>
      <c r="AE19" s="61" t="s">
        <v>116</v>
      </c>
    </row>
    <row r="20" spans="1:31" s="24" customFormat="1" ht="24" customHeight="1">
      <c r="A20" s="35"/>
      <c r="B20" s="64" t="s">
        <v>170</v>
      </c>
      <c r="C20" s="63" t="s">
        <v>79</v>
      </c>
      <c r="D20" s="20"/>
      <c r="E20" s="22">
        <v>19922</v>
      </c>
      <c r="F20" s="22">
        <f t="shared" si="2"/>
        <v>4219</v>
      </c>
      <c r="G20" s="22">
        <v>4208</v>
      </c>
      <c r="H20" s="22">
        <v>9</v>
      </c>
      <c r="I20" s="22">
        <v>2</v>
      </c>
      <c r="J20" s="22">
        <f t="shared" si="0"/>
        <v>5565</v>
      </c>
      <c r="K20" s="22">
        <v>15</v>
      </c>
      <c r="L20" s="22">
        <v>2069</v>
      </c>
      <c r="M20" s="22">
        <v>3481</v>
      </c>
      <c r="N20" s="22">
        <f t="shared" si="1"/>
        <v>10034</v>
      </c>
      <c r="O20" s="22">
        <v>33</v>
      </c>
      <c r="P20" s="22">
        <v>83</v>
      </c>
      <c r="Q20" s="22">
        <v>753</v>
      </c>
      <c r="R20" s="22">
        <v>2629</v>
      </c>
      <c r="S20" s="22">
        <v>376</v>
      </c>
      <c r="T20" s="22">
        <v>48</v>
      </c>
      <c r="U20" s="22">
        <v>433</v>
      </c>
      <c r="V20" s="22">
        <v>2087</v>
      </c>
      <c r="W20" s="22">
        <v>846</v>
      </c>
      <c r="X20" s="22">
        <v>411</v>
      </c>
      <c r="Y20" s="22">
        <v>1713</v>
      </c>
      <c r="Z20" s="22">
        <v>622</v>
      </c>
      <c r="AA20" s="23">
        <v>21421</v>
      </c>
      <c r="AB20" s="23">
        <v>4675</v>
      </c>
      <c r="AC20" s="23">
        <v>6705</v>
      </c>
      <c r="AD20" s="23">
        <v>10011</v>
      </c>
      <c r="AE20" s="61" t="s">
        <v>117</v>
      </c>
    </row>
    <row r="21" spans="1:31" s="24" customFormat="1" ht="31.5" customHeight="1">
      <c r="A21" s="35"/>
      <c r="B21" s="64" t="s">
        <v>171</v>
      </c>
      <c r="C21" s="63" t="s">
        <v>80</v>
      </c>
      <c r="D21" s="20"/>
      <c r="E21" s="22">
        <v>15647</v>
      </c>
      <c r="F21" s="22">
        <f t="shared" si="2"/>
        <v>2115</v>
      </c>
      <c r="G21" s="22">
        <v>2034</v>
      </c>
      <c r="H21" s="22">
        <v>78</v>
      </c>
      <c r="I21" s="22">
        <v>3</v>
      </c>
      <c r="J21" s="22">
        <f t="shared" si="0"/>
        <v>4808</v>
      </c>
      <c r="K21" s="22">
        <v>32</v>
      </c>
      <c r="L21" s="22">
        <v>2296</v>
      </c>
      <c r="M21" s="22">
        <v>2480</v>
      </c>
      <c r="N21" s="22">
        <f t="shared" si="1"/>
        <v>8692</v>
      </c>
      <c r="O21" s="22">
        <v>62</v>
      </c>
      <c r="P21" s="22">
        <v>54</v>
      </c>
      <c r="Q21" s="22">
        <v>475</v>
      </c>
      <c r="R21" s="22">
        <v>2402</v>
      </c>
      <c r="S21" s="22">
        <v>255</v>
      </c>
      <c r="T21" s="22">
        <v>27</v>
      </c>
      <c r="U21" s="22">
        <v>519</v>
      </c>
      <c r="V21" s="22">
        <v>1822</v>
      </c>
      <c r="W21" s="22">
        <v>703</v>
      </c>
      <c r="X21" s="22">
        <v>305</v>
      </c>
      <c r="Y21" s="22">
        <v>1441</v>
      </c>
      <c r="Z21" s="22">
        <v>627</v>
      </c>
      <c r="AA21" s="23">
        <v>16682</v>
      </c>
      <c r="AB21" s="23">
        <v>2251</v>
      </c>
      <c r="AC21" s="23">
        <v>5614</v>
      </c>
      <c r="AD21" s="23">
        <v>8499</v>
      </c>
      <c r="AE21" s="61" t="s">
        <v>118</v>
      </c>
    </row>
    <row r="22" spans="1:31" s="24" customFormat="1" ht="24" customHeight="1">
      <c r="A22" s="35"/>
      <c r="B22" s="64" t="s">
        <v>172</v>
      </c>
      <c r="C22" s="63" t="s">
        <v>83</v>
      </c>
      <c r="D22" s="20"/>
      <c r="E22" s="22">
        <v>3362</v>
      </c>
      <c r="F22" s="22">
        <f t="shared" si="2"/>
        <v>931</v>
      </c>
      <c r="G22" s="22">
        <v>920</v>
      </c>
      <c r="H22" s="22">
        <v>7</v>
      </c>
      <c r="I22" s="22">
        <v>4</v>
      </c>
      <c r="J22" s="22">
        <f t="shared" si="0"/>
        <v>785</v>
      </c>
      <c r="K22" s="22">
        <v>21</v>
      </c>
      <c r="L22" s="22">
        <v>392</v>
      </c>
      <c r="M22" s="22">
        <v>372</v>
      </c>
      <c r="N22" s="22">
        <f t="shared" si="1"/>
        <v>1635</v>
      </c>
      <c r="O22" s="22">
        <v>8</v>
      </c>
      <c r="P22" s="22">
        <v>13</v>
      </c>
      <c r="Q22" s="22">
        <v>93</v>
      </c>
      <c r="R22" s="22">
        <v>504</v>
      </c>
      <c r="S22" s="22">
        <v>40</v>
      </c>
      <c r="T22" s="22">
        <v>6</v>
      </c>
      <c r="U22" s="22">
        <v>75</v>
      </c>
      <c r="V22" s="22">
        <v>357</v>
      </c>
      <c r="W22" s="22">
        <v>101</v>
      </c>
      <c r="X22" s="22">
        <v>80</v>
      </c>
      <c r="Y22" s="22">
        <v>263</v>
      </c>
      <c r="Z22" s="22">
        <v>95</v>
      </c>
      <c r="AA22" s="23">
        <v>3566</v>
      </c>
      <c r="AB22" s="23">
        <v>932</v>
      </c>
      <c r="AC22" s="23">
        <v>990</v>
      </c>
      <c r="AD22" s="23">
        <v>1642</v>
      </c>
      <c r="AE22" s="61" t="s">
        <v>119</v>
      </c>
    </row>
    <row r="23" spans="1:31" s="24" customFormat="1" ht="24" customHeight="1">
      <c r="A23" s="35"/>
      <c r="B23" s="64" t="s">
        <v>173</v>
      </c>
      <c r="C23" s="63" t="s">
        <v>84</v>
      </c>
      <c r="D23" s="20"/>
      <c r="E23" s="22">
        <v>1003</v>
      </c>
      <c r="F23" s="22">
        <f t="shared" si="2"/>
        <v>414</v>
      </c>
      <c r="G23" s="22">
        <v>382</v>
      </c>
      <c r="H23" s="22">
        <v>22</v>
      </c>
      <c r="I23" s="22">
        <v>10</v>
      </c>
      <c r="J23" s="22">
        <f t="shared" si="0"/>
        <v>209</v>
      </c>
      <c r="K23" s="22">
        <v>1</v>
      </c>
      <c r="L23" s="22">
        <v>122</v>
      </c>
      <c r="M23" s="22">
        <v>86</v>
      </c>
      <c r="N23" s="22">
        <f t="shared" si="1"/>
        <v>380</v>
      </c>
      <c r="O23" s="22">
        <v>2</v>
      </c>
      <c r="P23" s="22">
        <v>2</v>
      </c>
      <c r="Q23" s="22">
        <v>15</v>
      </c>
      <c r="R23" s="22">
        <v>64</v>
      </c>
      <c r="S23" s="22">
        <v>2</v>
      </c>
      <c r="T23" s="22">
        <v>1</v>
      </c>
      <c r="U23" s="22">
        <v>42</v>
      </c>
      <c r="V23" s="22">
        <v>65</v>
      </c>
      <c r="W23" s="22">
        <v>23</v>
      </c>
      <c r="X23" s="22">
        <v>40</v>
      </c>
      <c r="Y23" s="22">
        <v>63</v>
      </c>
      <c r="Z23" s="22">
        <v>61</v>
      </c>
      <c r="AA23" s="23">
        <v>1169</v>
      </c>
      <c r="AB23" s="23">
        <v>486</v>
      </c>
      <c r="AC23" s="23">
        <v>287</v>
      </c>
      <c r="AD23" s="23">
        <v>395</v>
      </c>
      <c r="AE23" s="61" t="s">
        <v>120</v>
      </c>
    </row>
    <row r="24" spans="1:31" s="24" customFormat="1" ht="24" customHeight="1">
      <c r="A24" s="35"/>
      <c r="B24" s="64" t="s">
        <v>174</v>
      </c>
      <c r="C24" s="63" t="s">
        <v>85</v>
      </c>
      <c r="D24" s="20"/>
      <c r="E24" s="22">
        <v>1725</v>
      </c>
      <c r="F24" s="22">
        <f t="shared" si="2"/>
        <v>720</v>
      </c>
      <c r="G24" s="22">
        <v>715</v>
      </c>
      <c r="H24" s="22">
        <v>5</v>
      </c>
      <c r="I24" s="41" t="s">
        <v>109</v>
      </c>
      <c r="J24" s="22">
        <f t="shared" si="0"/>
        <v>383</v>
      </c>
      <c r="K24" s="22">
        <v>2</v>
      </c>
      <c r="L24" s="22">
        <v>231</v>
      </c>
      <c r="M24" s="22">
        <v>150</v>
      </c>
      <c r="N24" s="22">
        <f t="shared" si="1"/>
        <v>618</v>
      </c>
      <c r="O24" s="41" t="s">
        <v>109</v>
      </c>
      <c r="P24" s="22">
        <v>7</v>
      </c>
      <c r="Q24" s="22">
        <v>41</v>
      </c>
      <c r="R24" s="22">
        <v>164</v>
      </c>
      <c r="S24" s="22">
        <v>31</v>
      </c>
      <c r="T24" s="22">
        <v>3</v>
      </c>
      <c r="U24" s="22">
        <v>37</v>
      </c>
      <c r="V24" s="22">
        <v>111</v>
      </c>
      <c r="W24" s="22">
        <v>36</v>
      </c>
      <c r="X24" s="22">
        <v>42</v>
      </c>
      <c r="Y24" s="22">
        <v>93</v>
      </c>
      <c r="Z24" s="22">
        <v>53</v>
      </c>
      <c r="AA24" s="23">
        <v>1813</v>
      </c>
      <c r="AB24" s="23">
        <v>734</v>
      </c>
      <c r="AC24" s="23">
        <v>420</v>
      </c>
      <c r="AD24" s="23">
        <v>651</v>
      </c>
      <c r="AE24" s="61" t="s">
        <v>121</v>
      </c>
    </row>
    <row r="25" spans="1:31" s="24" customFormat="1" ht="24" customHeight="1">
      <c r="A25" s="35"/>
      <c r="B25" s="64" t="s">
        <v>175</v>
      </c>
      <c r="C25" s="63" t="s">
        <v>86</v>
      </c>
      <c r="D25" s="20"/>
      <c r="E25" s="22">
        <v>12254</v>
      </c>
      <c r="F25" s="22">
        <f t="shared" si="2"/>
        <v>1573</v>
      </c>
      <c r="G25" s="22">
        <v>1568</v>
      </c>
      <c r="H25" s="22">
        <v>1</v>
      </c>
      <c r="I25" s="22">
        <v>4</v>
      </c>
      <c r="J25" s="22">
        <f t="shared" si="0"/>
        <v>2962</v>
      </c>
      <c r="K25" s="22">
        <v>4</v>
      </c>
      <c r="L25" s="22">
        <v>1132</v>
      </c>
      <c r="M25" s="22">
        <v>1826</v>
      </c>
      <c r="N25" s="22">
        <f t="shared" si="1"/>
        <v>7692</v>
      </c>
      <c r="O25" s="22">
        <v>56</v>
      </c>
      <c r="P25" s="22">
        <v>138</v>
      </c>
      <c r="Q25" s="22">
        <v>436</v>
      </c>
      <c r="R25" s="22">
        <v>2106</v>
      </c>
      <c r="S25" s="22">
        <v>267</v>
      </c>
      <c r="T25" s="22">
        <v>57</v>
      </c>
      <c r="U25" s="22">
        <v>384</v>
      </c>
      <c r="V25" s="22">
        <v>1482</v>
      </c>
      <c r="W25" s="22">
        <v>698</v>
      </c>
      <c r="X25" s="22">
        <v>196</v>
      </c>
      <c r="Y25" s="22">
        <v>1355</v>
      </c>
      <c r="Z25" s="22">
        <v>517</v>
      </c>
      <c r="AA25" s="23">
        <v>12742</v>
      </c>
      <c r="AB25" s="23">
        <v>1611</v>
      </c>
      <c r="AC25" s="23">
        <v>3568</v>
      </c>
      <c r="AD25" s="23">
        <v>7551</v>
      </c>
      <c r="AE25" s="61" t="s">
        <v>122</v>
      </c>
    </row>
    <row r="26" spans="1:31" s="24" customFormat="1" ht="31.5" customHeight="1">
      <c r="A26" s="35"/>
      <c r="B26" s="64" t="s">
        <v>176</v>
      </c>
      <c r="C26" s="63" t="s">
        <v>87</v>
      </c>
      <c r="D26" s="20"/>
      <c r="E26" s="22">
        <v>3522</v>
      </c>
      <c r="F26" s="22">
        <f t="shared" si="2"/>
        <v>1176</v>
      </c>
      <c r="G26" s="22">
        <v>1155</v>
      </c>
      <c r="H26" s="22">
        <v>19</v>
      </c>
      <c r="I26" s="24">
        <v>2</v>
      </c>
      <c r="J26" s="22">
        <f t="shared" si="0"/>
        <v>835</v>
      </c>
      <c r="K26" s="26">
        <v>1</v>
      </c>
      <c r="L26" s="22">
        <v>472</v>
      </c>
      <c r="M26" s="22">
        <v>362</v>
      </c>
      <c r="N26" s="22">
        <f t="shared" si="1"/>
        <v>1503</v>
      </c>
      <c r="O26" s="26">
        <v>6</v>
      </c>
      <c r="P26" s="22">
        <v>11</v>
      </c>
      <c r="Q26" s="22">
        <v>86</v>
      </c>
      <c r="R26" s="22">
        <v>371</v>
      </c>
      <c r="S26" s="22">
        <v>18</v>
      </c>
      <c r="T26" s="22">
        <v>3</v>
      </c>
      <c r="U26" s="22">
        <v>149</v>
      </c>
      <c r="V26" s="22">
        <v>278</v>
      </c>
      <c r="W26" s="22">
        <v>84</v>
      </c>
      <c r="X26" s="22">
        <v>105</v>
      </c>
      <c r="Y26" s="22">
        <v>291</v>
      </c>
      <c r="Z26" s="22">
        <v>101</v>
      </c>
      <c r="AA26" s="23">
        <v>3919</v>
      </c>
      <c r="AB26" s="23">
        <v>1247</v>
      </c>
      <c r="AC26" s="23">
        <v>1046</v>
      </c>
      <c r="AD26" s="23">
        <v>1619</v>
      </c>
      <c r="AE26" s="61" t="s">
        <v>123</v>
      </c>
    </row>
    <row r="27" spans="1:31" s="24" customFormat="1" ht="24" customHeight="1">
      <c r="A27" s="35"/>
      <c r="B27" s="64" t="s">
        <v>177</v>
      </c>
      <c r="C27" s="63" t="s">
        <v>88</v>
      </c>
      <c r="D27" s="20"/>
      <c r="E27" s="22">
        <v>5188</v>
      </c>
      <c r="F27" s="22">
        <f t="shared" si="2"/>
        <v>546</v>
      </c>
      <c r="G27" s="22">
        <v>424</v>
      </c>
      <c r="H27" s="22">
        <v>1</v>
      </c>
      <c r="I27" s="22">
        <v>121</v>
      </c>
      <c r="J27" s="22">
        <f t="shared" si="0"/>
        <v>1659</v>
      </c>
      <c r="K27" s="26">
        <v>4</v>
      </c>
      <c r="L27" s="22">
        <v>536</v>
      </c>
      <c r="M27" s="22">
        <v>1119</v>
      </c>
      <c r="N27" s="22">
        <f t="shared" si="1"/>
        <v>2949</v>
      </c>
      <c r="O27" s="22">
        <v>17</v>
      </c>
      <c r="P27" s="22">
        <v>31</v>
      </c>
      <c r="Q27" s="22">
        <v>214</v>
      </c>
      <c r="R27" s="22">
        <v>750</v>
      </c>
      <c r="S27" s="22">
        <v>134</v>
      </c>
      <c r="T27" s="22">
        <v>9</v>
      </c>
      <c r="U27" s="22">
        <v>100</v>
      </c>
      <c r="V27" s="22">
        <v>637</v>
      </c>
      <c r="W27" s="22">
        <v>231</v>
      </c>
      <c r="X27" s="22">
        <v>91</v>
      </c>
      <c r="Y27" s="22">
        <v>544</v>
      </c>
      <c r="Z27" s="22">
        <v>191</v>
      </c>
      <c r="AA27" s="23">
        <v>5057</v>
      </c>
      <c r="AB27" s="23">
        <v>602</v>
      </c>
      <c r="AC27" s="42">
        <v>1885</v>
      </c>
      <c r="AD27" s="23">
        <v>2560</v>
      </c>
      <c r="AE27" s="61" t="s">
        <v>124</v>
      </c>
    </row>
    <row r="28" spans="1:31" s="24" customFormat="1" ht="24" customHeight="1">
      <c r="A28" s="35"/>
      <c r="B28" s="64" t="s">
        <v>178</v>
      </c>
      <c r="C28" s="63" t="s">
        <v>89</v>
      </c>
      <c r="D28" s="20"/>
      <c r="E28" s="22">
        <v>5685</v>
      </c>
      <c r="F28" s="22">
        <f t="shared" si="2"/>
        <v>320</v>
      </c>
      <c r="G28" s="22">
        <v>299</v>
      </c>
      <c r="H28" s="22">
        <v>3</v>
      </c>
      <c r="I28" s="22">
        <v>18</v>
      </c>
      <c r="J28" s="22">
        <f t="shared" si="0"/>
        <v>1546</v>
      </c>
      <c r="K28" s="22">
        <v>5</v>
      </c>
      <c r="L28" s="22">
        <v>474</v>
      </c>
      <c r="M28" s="22">
        <v>1067</v>
      </c>
      <c r="N28" s="22">
        <f t="shared" si="1"/>
        <v>3763</v>
      </c>
      <c r="O28" s="22">
        <v>39</v>
      </c>
      <c r="P28" s="22">
        <v>62</v>
      </c>
      <c r="Q28" s="22">
        <v>235</v>
      </c>
      <c r="R28" s="22">
        <v>995</v>
      </c>
      <c r="S28" s="22">
        <v>136</v>
      </c>
      <c r="T28" s="22">
        <v>41</v>
      </c>
      <c r="U28" s="22">
        <v>142</v>
      </c>
      <c r="V28" s="22">
        <v>800</v>
      </c>
      <c r="W28" s="22">
        <v>318</v>
      </c>
      <c r="X28" s="22">
        <v>83</v>
      </c>
      <c r="Y28" s="22">
        <v>670</v>
      </c>
      <c r="Z28" s="22">
        <v>242</v>
      </c>
      <c r="AA28" s="42">
        <v>5669</v>
      </c>
      <c r="AB28" s="42">
        <v>299</v>
      </c>
      <c r="AC28" s="23">
        <v>1814</v>
      </c>
      <c r="AD28" s="42">
        <v>3525</v>
      </c>
      <c r="AE28" s="61" t="s">
        <v>125</v>
      </c>
    </row>
    <row r="29" spans="1:31" s="24" customFormat="1" ht="24" customHeight="1">
      <c r="A29" s="35"/>
      <c r="B29" s="64" t="s">
        <v>179</v>
      </c>
      <c r="C29" s="63" t="s">
        <v>81</v>
      </c>
      <c r="D29" s="20"/>
      <c r="E29" s="22">
        <v>5159</v>
      </c>
      <c r="F29" s="22">
        <f t="shared" si="2"/>
        <v>1048</v>
      </c>
      <c r="G29" s="22">
        <v>896</v>
      </c>
      <c r="H29" s="22">
        <v>139</v>
      </c>
      <c r="I29" s="22">
        <v>13</v>
      </c>
      <c r="J29" s="22">
        <f t="shared" si="0"/>
        <v>1674</v>
      </c>
      <c r="K29" s="22">
        <v>6</v>
      </c>
      <c r="L29" s="22">
        <v>935</v>
      </c>
      <c r="M29" s="22">
        <v>733</v>
      </c>
      <c r="N29" s="22">
        <f t="shared" si="1"/>
        <v>2423</v>
      </c>
      <c r="O29" s="22">
        <v>43</v>
      </c>
      <c r="P29" s="22">
        <v>19</v>
      </c>
      <c r="Q29" s="22">
        <v>118</v>
      </c>
      <c r="R29" s="22">
        <v>491</v>
      </c>
      <c r="S29" s="22">
        <v>33</v>
      </c>
      <c r="T29" s="22">
        <v>4</v>
      </c>
      <c r="U29" s="22">
        <v>172</v>
      </c>
      <c r="V29" s="22">
        <v>474</v>
      </c>
      <c r="W29" s="22">
        <v>209</v>
      </c>
      <c r="X29" s="22">
        <v>252</v>
      </c>
      <c r="Y29" s="22">
        <v>355</v>
      </c>
      <c r="Z29" s="22">
        <v>253</v>
      </c>
      <c r="AA29" s="23">
        <v>6084</v>
      </c>
      <c r="AB29" s="23">
        <v>1166</v>
      </c>
      <c r="AC29" s="23">
        <v>2220</v>
      </c>
      <c r="AD29" s="23">
        <v>2694</v>
      </c>
      <c r="AE29" s="61" t="s">
        <v>126</v>
      </c>
    </row>
    <row r="30" spans="1:31" s="24" customFormat="1" ht="24" customHeight="1">
      <c r="A30" s="35"/>
      <c r="B30" s="64" t="s">
        <v>180</v>
      </c>
      <c r="C30" s="63" t="s">
        <v>90</v>
      </c>
      <c r="D30" s="20"/>
      <c r="E30" s="22">
        <v>1391</v>
      </c>
      <c r="F30" s="22">
        <f t="shared" si="2"/>
        <v>374</v>
      </c>
      <c r="G30" s="22">
        <v>82</v>
      </c>
      <c r="H30" s="22">
        <v>1</v>
      </c>
      <c r="I30" s="22">
        <v>291</v>
      </c>
      <c r="J30" s="22">
        <f t="shared" si="0"/>
        <v>322</v>
      </c>
      <c r="K30" s="22">
        <v>1</v>
      </c>
      <c r="L30" s="22">
        <v>163</v>
      </c>
      <c r="M30" s="22">
        <v>158</v>
      </c>
      <c r="N30" s="22">
        <f t="shared" si="1"/>
        <v>694</v>
      </c>
      <c r="O30" s="22">
        <v>2</v>
      </c>
      <c r="P30" s="22">
        <v>2</v>
      </c>
      <c r="Q30" s="22">
        <v>67</v>
      </c>
      <c r="R30" s="22">
        <v>182</v>
      </c>
      <c r="S30" s="22">
        <v>10</v>
      </c>
      <c r="T30" s="22">
        <v>1</v>
      </c>
      <c r="U30" s="22">
        <v>29</v>
      </c>
      <c r="V30" s="22">
        <v>139</v>
      </c>
      <c r="W30" s="22">
        <v>71</v>
      </c>
      <c r="X30" s="22">
        <v>35</v>
      </c>
      <c r="Y30" s="22">
        <v>96</v>
      </c>
      <c r="Z30" s="22">
        <v>60</v>
      </c>
      <c r="AA30" s="23">
        <v>1487</v>
      </c>
      <c r="AB30" s="23">
        <v>424</v>
      </c>
      <c r="AC30" s="23">
        <v>330</v>
      </c>
      <c r="AD30" s="23">
        <v>732</v>
      </c>
      <c r="AE30" s="61" t="s">
        <v>127</v>
      </c>
    </row>
    <row r="31" spans="1:31" s="24" customFormat="1" ht="31.5" customHeight="1">
      <c r="A31" s="35"/>
      <c r="B31" s="64" t="s">
        <v>181</v>
      </c>
      <c r="C31" s="63" t="s">
        <v>91</v>
      </c>
      <c r="D31" s="20"/>
      <c r="E31" s="22">
        <v>2466</v>
      </c>
      <c r="F31" s="22">
        <f t="shared" si="2"/>
        <v>313</v>
      </c>
      <c r="G31" s="22">
        <v>192</v>
      </c>
      <c r="H31" s="22">
        <v>14</v>
      </c>
      <c r="I31" s="22">
        <v>107</v>
      </c>
      <c r="J31" s="22">
        <f t="shared" si="0"/>
        <v>632</v>
      </c>
      <c r="K31" s="41" t="s">
        <v>109</v>
      </c>
      <c r="L31" s="22">
        <v>261</v>
      </c>
      <c r="M31" s="22">
        <v>371</v>
      </c>
      <c r="N31" s="22">
        <f t="shared" si="1"/>
        <v>1511</v>
      </c>
      <c r="O31" s="22">
        <v>6</v>
      </c>
      <c r="P31" s="22">
        <v>11</v>
      </c>
      <c r="Q31" s="22">
        <v>74</v>
      </c>
      <c r="R31" s="22">
        <v>359</v>
      </c>
      <c r="S31" s="22">
        <v>24</v>
      </c>
      <c r="T31" s="22">
        <v>2</v>
      </c>
      <c r="U31" s="22">
        <v>121</v>
      </c>
      <c r="V31" s="22">
        <v>332</v>
      </c>
      <c r="W31" s="22">
        <v>133</v>
      </c>
      <c r="X31" s="22">
        <v>79</v>
      </c>
      <c r="Y31" s="22">
        <v>237</v>
      </c>
      <c r="Z31" s="22">
        <v>133</v>
      </c>
      <c r="AA31" s="23">
        <v>2623</v>
      </c>
      <c r="AB31" s="23">
        <v>351</v>
      </c>
      <c r="AC31" s="23">
        <v>722</v>
      </c>
      <c r="AD31" s="23">
        <v>1542</v>
      </c>
      <c r="AE31" s="61" t="s">
        <v>128</v>
      </c>
    </row>
    <row r="32" spans="1:31" s="24" customFormat="1" ht="24" customHeight="1">
      <c r="A32" s="35"/>
      <c r="B32" s="64" t="s">
        <v>182</v>
      </c>
      <c r="C32" s="63" t="s">
        <v>92</v>
      </c>
      <c r="D32" s="20"/>
      <c r="E32" s="22">
        <v>2410</v>
      </c>
      <c r="F32" s="22">
        <f t="shared" si="2"/>
        <v>377</v>
      </c>
      <c r="G32" s="22">
        <v>94</v>
      </c>
      <c r="H32" s="22">
        <v>7</v>
      </c>
      <c r="I32" s="22">
        <v>276</v>
      </c>
      <c r="J32" s="22">
        <f t="shared" si="0"/>
        <v>545</v>
      </c>
      <c r="K32" s="41" t="s">
        <v>109</v>
      </c>
      <c r="L32" s="22">
        <v>242</v>
      </c>
      <c r="M32" s="22">
        <v>303</v>
      </c>
      <c r="N32" s="22">
        <f t="shared" si="1"/>
        <v>1484</v>
      </c>
      <c r="O32" s="22">
        <v>11</v>
      </c>
      <c r="P32" s="22">
        <v>4</v>
      </c>
      <c r="Q32" s="22">
        <v>102</v>
      </c>
      <c r="R32" s="22">
        <v>430</v>
      </c>
      <c r="S32" s="22">
        <v>29</v>
      </c>
      <c r="T32" s="22">
        <v>2</v>
      </c>
      <c r="U32" s="22">
        <v>96</v>
      </c>
      <c r="V32" s="22">
        <v>271</v>
      </c>
      <c r="W32" s="22">
        <v>120</v>
      </c>
      <c r="X32" s="22">
        <v>69</v>
      </c>
      <c r="Y32" s="22">
        <v>213</v>
      </c>
      <c r="Z32" s="22">
        <v>137</v>
      </c>
      <c r="AA32" s="23">
        <v>2679</v>
      </c>
      <c r="AB32" s="23">
        <v>446</v>
      </c>
      <c r="AC32" s="23">
        <v>628</v>
      </c>
      <c r="AD32" s="23">
        <v>1602</v>
      </c>
      <c r="AE32" s="61" t="s">
        <v>129</v>
      </c>
    </row>
    <row r="33" spans="1:31" s="24" customFormat="1" ht="24" customHeight="1">
      <c r="A33" s="35"/>
      <c r="B33" s="64" t="s">
        <v>183</v>
      </c>
      <c r="C33" s="63" t="s">
        <v>93</v>
      </c>
      <c r="D33" s="20"/>
      <c r="E33" s="22">
        <v>2582</v>
      </c>
      <c r="F33" s="22">
        <f t="shared" si="2"/>
        <v>279</v>
      </c>
      <c r="G33" s="22">
        <v>176</v>
      </c>
      <c r="H33" s="22">
        <v>27</v>
      </c>
      <c r="I33" s="22">
        <v>76</v>
      </c>
      <c r="J33" s="22">
        <f t="shared" si="0"/>
        <v>777</v>
      </c>
      <c r="K33" s="22">
        <v>12</v>
      </c>
      <c r="L33" s="22">
        <v>373</v>
      </c>
      <c r="M33" s="22">
        <v>392</v>
      </c>
      <c r="N33" s="22">
        <f t="shared" si="1"/>
        <v>1519</v>
      </c>
      <c r="O33" s="22">
        <v>7</v>
      </c>
      <c r="P33" s="22">
        <v>2</v>
      </c>
      <c r="Q33" s="22">
        <v>69</v>
      </c>
      <c r="R33" s="22">
        <v>401</v>
      </c>
      <c r="S33" s="22">
        <v>33</v>
      </c>
      <c r="T33" s="22">
        <v>2</v>
      </c>
      <c r="U33" s="22">
        <v>126</v>
      </c>
      <c r="V33" s="22">
        <v>295</v>
      </c>
      <c r="W33" s="22">
        <v>153</v>
      </c>
      <c r="X33" s="22">
        <v>115</v>
      </c>
      <c r="Y33" s="22">
        <v>212</v>
      </c>
      <c r="Z33" s="22">
        <v>104</v>
      </c>
      <c r="AA33" s="23">
        <v>2834</v>
      </c>
      <c r="AB33" s="23">
        <v>344</v>
      </c>
      <c r="AC33" s="23">
        <v>933</v>
      </c>
      <c r="AD33" s="23">
        <v>1557</v>
      </c>
      <c r="AE33" s="61" t="s">
        <v>130</v>
      </c>
    </row>
    <row r="34" spans="1:31" s="24" customFormat="1" ht="24" customHeight="1">
      <c r="A34" s="35"/>
      <c r="B34" s="64" t="s">
        <v>184</v>
      </c>
      <c r="C34" s="63" t="s">
        <v>94</v>
      </c>
      <c r="D34" s="20"/>
      <c r="E34" s="22">
        <v>1140</v>
      </c>
      <c r="F34" s="22">
        <f t="shared" si="2"/>
        <v>246</v>
      </c>
      <c r="G34" s="22">
        <v>116</v>
      </c>
      <c r="H34" s="22">
        <v>7</v>
      </c>
      <c r="I34" s="22">
        <v>123</v>
      </c>
      <c r="J34" s="22">
        <f t="shared" si="0"/>
        <v>287</v>
      </c>
      <c r="K34" s="22">
        <v>1</v>
      </c>
      <c r="L34" s="22">
        <v>124</v>
      </c>
      <c r="M34" s="22">
        <v>162</v>
      </c>
      <c r="N34" s="22">
        <f t="shared" si="1"/>
        <v>604</v>
      </c>
      <c r="O34" s="22">
        <v>5</v>
      </c>
      <c r="P34" s="22">
        <v>1</v>
      </c>
      <c r="Q34" s="22">
        <v>24</v>
      </c>
      <c r="R34" s="22">
        <v>204</v>
      </c>
      <c r="S34" s="22">
        <v>16</v>
      </c>
      <c r="T34" s="22">
        <v>1</v>
      </c>
      <c r="U34" s="22">
        <v>67</v>
      </c>
      <c r="V34" s="22">
        <v>87</v>
      </c>
      <c r="W34" s="22">
        <v>40</v>
      </c>
      <c r="X34" s="22">
        <v>30</v>
      </c>
      <c r="Y34" s="22">
        <v>84</v>
      </c>
      <c r="Z34" s="22">
        <v>45</v>
      </c>
      <c r="AA34" s="23">
        <v>1291</v>
      </c>
      <c r="AB34" s="23">
        <v>275</v>
      </c>
      <c r="AC34" s="23">
        <v>363</v>
      </c>
      <c r="AD34" s="23">
        <v>653</v>
      </c>
      <c r="AE34" s="61" t="s">
        <v>131</v>
      </c>
    </row>
    <row r="35" spans="1:31" s="24" customFormat="1" ht="24" customHeight="1">
      <c r="A35" s="35"/>
      <c r="B35" s="64" t="s">
        <v>185</v>
      </c>
      <c r="C35" s="63" t="s">
        <v>95</v>
      </c>
      <c r="D35" s="20"/>
      <c r="E35" s="22">
        <v>1549</v>
      </c>
      <c r="F35" s="22">
        <f t="shared" si="2"/>
        <v>345</v>
      </c>
      <c r="G35" s="22">
        <v>151</v>
      </c>
      <c r="H35" s="22">
        <v>13</v>
      </c>
      <c r="I35" s="22">
        <v>181</v>
      </c>
      <c r="J35" s="22">
        <f t="shared" si="0"/>
        <v>402</v>
      </c>
      <c r="K35" s="22">
        <v>1</v>
      </c>
      <c r="L35" s="22">
        <v>198</v>
      </c>
      <c r="M35" s="22">
        <v>203</v>
      </c>
      <c r="N35" s="22">
        <f t="shared" si="1"/>
        <v>802</v>
      </c>
      <c r="O35" s="22">
        <v>2</v>
      </c>
      <c r="P35" s="22">
        <v>2</v>
      </c>
      <c r="Q35" s="22">
        <v>41</v>
      </c>
      <c r="R35" s="22">
        <v>189</v>
      </c>
      <c r="S35" s="22">
        <v>11</v>
      </c>
      <c r="T35" s="41" t="s">
        <v>109</v>
      </c>
      <c r="U35" s="22">
        <v>127</v>
      </c>
      <c r="V35" s="22">
        <v>136</v>
      </c>
      <c r="W35" s="22">
        <v>52</v>
      </c>
      <c r="X35" s="22">
        <v>62</v>
      </c>
      <c r="Y35" s="22">
        <v>106</v>
      </c>
      <c r="Z35" s="22">
        <v>74</v>
      </c>
      <c r="AA35" s="23">
        <v>1687</v>
      </c>
      <c r="AB35" s="23">
        <v>353</v>
      </c>
      <c r="AC35" s="23">
        <v>510</v>
      </c>
      <c r="AD35" s="23">
        <v>823</v>
      </c>
      <c r="AE35" s="61" t="s">
        <v>132</v>
      </c>
    </row>
    <row r="36" spans="1:31" s="24" customFormat="1" ht="31.5" customHeight="1">
      <c r="A36" s="35"/>
      <c r="B36" s="64" t="s">
        <v>186</v>
      </c>
      <c r="C36" s="63" t="s">
        <v>96</v>
      </c>
      <c r="D36" s="20"/>
      <c r="E36" s="22">
        <v>7580</v>
      </c>
      <c r="F36" s="22">
        <f t="shared" si="2"/>
        <v>730</v>
      </c>
      <c r="G36" s="22">
        <v>635</v>
      </c>
      <c r="H36" s="22">
        <v>1</v>
      </c>
      <c r="I36" s="22">
        <v>94</v>
      </c>
      <c r="J36" s="22">
        <f t="shared" si="0"/>
        <v>2132</v>
      </c>
      <c r="K36" s="22">
        <v>3</v>
      </c>
      <c r="L36" s="22">
        <v>506</v>
      </c>
      <c r="M36" s="22">
        <v>1623</v>
      </c>
      <c r="N36" s="22">
        <f t="shared" si="1"/>
        <v>4675</v>
      </c>
      <c r="O36" s="22">
        <v>20</v>
      </c>
      <c r="P36" s="22">
        <v>59</v>
      </c>
      <c r="Q36" s="22">
        <v>367</v>
      </c>
      <c r="R36" s="22">
        <v>1081</v>
      </c>
      <c r="S36" s="22">
        <v>151</v>
      </c>
      <c r="T36" s="22">
        <v>67</v>
      </c>
      <c r="U36" s="22">
        <v>349</v>
      </c>
      <c r="V36" s="22">
        <v>734</v>
      </c>
      <c r="W36" s="22">
        <v>246</v>
      </c>
      <c r="X36" s="22">
        <v>66</v>
      </c>
      <c r="Y36" s="22">
        <v>889</v>
      </c>
      <c r="Z36" s="22">
        <v>646</v>
      </c>
      <c r="AA36" s="23">
        <v>7247</v>
      </c>
      <c r="AB36" s="23">
        <v>769</v>
      </c>
      <c r="AC36" s="23">
        <v>2161</v>
      </c>
      <c r="AD36" s="23">
        <v>4264</v>
      </c>
      <c r="AE36" s="61" t="s">
        <v>133</v>
      </c>
    </row>
    <row r="37" spans="1:31" s="24" customFormat="1" ht="24" customHeight="1">
      <c r="A37" s="35"/>
      <c r="B37" s="64" t="s">
        <v>187</v>
      </c>
      <c r="C37" s="63" t="s">
        <v>97</v>
      </c>
      <c r="D37" s="20"/>
      <c r="E37" s="22">
        <v>9951</v>
      </c>
      <c r="F37" s="22">
        <f t="shared" si="2"/>
        <v>326</v>
      </c>
      <c r="G37" s="22">
        <v>324</v>
      </c>
      <c r="H37" s="22">
        <v>1</v>
      </c>
      <c r="I37" s="22">
        <v>1</v>
      </c>
      <c r="J37" s="22">
        <f t="shared" si="0"/>
        <v>2884</v>
      </c>
      <c r="K37" s="22">
        <v>1</v>
      </c>
      <c r="L37" s="22">
        <v>816</v>
      </c>
      <c r="M37" s="22">
        <v>2067</v>
      </c>
      <c r="N37" s="22">
        <f t="shared" si="1"/>
        <v>6675</v>
      </c>
      <c r="O37" s="22">
        <v>39</v>
      </c>
      <c r="P37" s="22">
        <v>149</v>
      </c>
      <c r="Q37" s="22">
        <v>423</v>
      </c>
      <c r="R37" s="22">
        <v>1890</v>
      </c>
      <c r="S37" s="22">
        <v>237</v>
      </c>
      <c r="T37" s="22">
        <v>108</v>
      </c>
      <c r="U37" s="22">
        <v>385</v>
      </c>
      <c r="V37" s="22">
        <v>1119</v>
      </c>
      <c r="W37" s="22">
        <v>528</v>
      </c>
      <c r="X37" s="22">
        <v>100</v>
      </c>
      <c r="Y37" s="22">
        <v>1255</v>
      </c>
      <c r="Z37" s="22">
        <v>442</v>
      </c>
      <c r="AA37" s="23">
        <v>9814</v>
      </c>
      <c r="AB37" s="23">
        <v>372</v>
      </c>
      <c r="AC37" s="23">
        <v>3295</v>
      </c>
      <c r="AD37" s="23">
        <v>6064</v>
      </c>
      <c r="AE37" s="61" t="s">
        <v>134</v>
      </c>
    </row>
    <row r="38" spans="1:31" s="24" customFormat="1" ht="24" customHeight="1">
      <c r="A38" s="35"/>
      <c r="B38" s="64" t="s">
        <v>188</v>
      </c>
      <c r="C38" s="63" t="s">
        <v>98</v>
      </c>
      <c r="D38" s="20"/>
      <c r="E38" s="22">
        <v>15951</v>
      </c>
      <c r="F38" s="22">
        <f t="shared" si="2"/>
        <v>862</v>
      </c>
      <c r="G38" s="22">
        <v>855</v>
      </c>
      <c r="H38" s="22">
        <v>3</v>
      </c>
      <c r="I38" s="22">
        <v>4</v>
      </c>
      <c r="J38" s="22">
        <f t="shared" si="0"/>
        <v>4812</v>
      </c>
      <c r="K38" s="22">
        <v>7</v>
      </c>
      <c r="L38" s="22">
        <v>1637</v>
      </c>
      <c r="M38" s="22">
        <v>3168</v>
      </c>
      <c r="N38" s="22">
        <f t="shared" si="1"/>
        <v>10260</v>
      </c>
      <c r="O38" s="22">
        <v>40</v>
      </c>
      <c r="P38" s="22">
        <v>197</v>
      </c>
      <c r="Q38" s="22">
        <v>694</v>
      </c>
      <c r="R38" s="22">
        <v>2936</v>
      </c>
      <c r="S38" s="22">
        <v>335</v>
      </c>
      <c r="T38" s="22">
        <v>127</v>
      </c>
      <c r="U38" s="22">
        <v>617</v>
      </c>
      <c r="V38" s="22">
        <v>2006</v>
      </c>
      <c r="W38" s="22">
        <v>651</v>
      </c>
      <c r="X38" s="22">
        <v>144</v>
      </c>
      <c r="Y38" s="22">
        <v>1997</v>
      </c>
      <c r="Z38" s="22">
        <v>516</v>
      </c>
      <c r="AA38" s="23">
        <v>15060</v>
      </c>
      <c r="AB38" s="23">
        <v>901</v>
      </c>
      <c r="AC38" s="23">
        <v>5336</v>
      </c>
      <c r="AD38" s="23">
        <v>8689</v>
      </c>
      <c r="AE38" s="61" t="s">
        <v>135</v>
      </c>
    </row>
    <row r="39" spans="1:31" s="24" customFormat="1" ht="24" customHeight="1">
      <c r="A39" s="35"/>
      <c r="B39" s="64" t="s">
        <v>189</v>
      </c>
      <c r="C39" s="63" t="s">
        <v>99</v>
      </c>
      <c r="D39" s="20"/>
      <c r="E39" s="22">
        <v>6472</v>
      </c>
      <c r="F39" s="22">
        <f t="shared" si="2"/>
        <v>873</v>
      </c>
      <c r="G39" s="22">
        <v>870</v>
      </c>
      <c r="H39" s="41" t="s">
        <v>109</v>
      </c>
      <c r="I39" s="22">
        <v>3</v>
      </c>
      <c r="J39" s="22">
        <f t="shared" si="0"/>
        <v>1732</v>
      </c>
      <c r="K39" s="22">
        <v>9</v>
      </c>
      <c r="L39" s="22">
        <v>654</v>
      </c>
      <c r="M39" s="22">
        <v>1069</v>
      </c>
      <c r="N39" s="22">
        <f t="shared" si="1"/>
        <v>3729</v>
      </c>
      <c r="O39" s="22">
        <v>21</v>
      </c>
      <c r="P39" s="22">
        <v>60</v>
      </c>
      <c r="Q39" s="22">
        <v>268</v>
      </c>
      <c r="R39" s="22">
        <v>958</v>
      </c>
      <c r="S39" s="22">
        <v>103</v>
      </c>
      <c r="T39" s="22">
        <v>21</v>
      </c>
      <c r="U39" s="22">
        <v>211</v>
      </c>
      <c r="V39" s="22">
        <v>771</v>
      </c>
      <c r="W39" s="22">
        <v>258</v>
      </c>
      <c r="X39" s="22">
        <v>88</v>
      </c>
      <c r="Y39" s="22">
        <v>750</v>
      </c>
      <c r="Z39" s="22">
        <v>220</v>
      </c>
      <c r="AA39" s="23">
        <v>6684</v>
      </c>
      <c r="AB39" s="23">
        <v>932</v>
      </c>
      <c r="AC39" s="23">
        <v>2102</v>
      </c>
      <c r="AD39" s="23">
        <v>3616</v>
      </c>
      <c r="AE39" s="61" t="s">
        <v>136</v>
      </c>
    </row>
    <row r="40" spans="1:31" s="24" customFormat="1" ht="24" customHeight="1">
      <c r="A40" s="35"/>
      <c r="B40" s="64" t="s">
        <v>190</v>
      </c>
      <c r="C40" s="63" t="s">
        <v>100</v>
      </c>
      <c r="D40" s="20"/>
      <c r="E40" s="22">
        <v>6163</v>
      </c>
      <c r="F40" s="22">
        <f t="shared" si="2"/>
        <v>967</v>
      </c>
      <c r="G40" s="22">
        <v>962</v>
      </c>
      <c r="H40" s="41" t="s">
        <v>109</v>
      </c>
      <c r="I40" s="22">
        <v>5</v>
      </c>
      <c r="J40" s="22">
        <f t="shared" si="0"/>
        <v>1728</v>
      </c>
      <c r="K40" s="22">
        <v>2</v>
      </c>
      <c r="L40" s="22">
        <v>565</v>
      </c>
      <c r="M40" s="22">
        <v>1161</v>
      </c>
      <c r="N40" s="22">
        <f t="shared" si="1"/>
        <v>3435</v>
      </c>
      <c r="O40" s="22">
        <v>19</v>
      </c>
      <c r="P40" s="22">
        <v>36</v>
      </c>
      <c r="Q40" s="22">
        <v>235</v>
      </c>
      <c r="R40" s="22">
        <v>958</v>
      </c>
      <c r="S40" s="22">
        <v>106</v>
      </c>
      <c r="T40" s="22">
        <v>19</v>
      </c>
      <c r="U40" s="22">
        <v>171</v>
      </c>
      <c r="V40" s="22">
        <v>666</v>
      </c>
      <c r="W40" s="22">
        <v>291</v>
      </c>
      <c r="X40" s="22">
        <v>108</v>
      </c>
      <c r="Y40" s="22">
        <v>622</v>
      </c>
      <c r="Z40" s="22">
        <v>204</v>
      </c>
      <c r="AA40" s="23">
        <v>6387</v>
      </c>
      <c r="AB40" s="23">
        <v>1154</v>
      </c>
      <c r="AC40" s="23">
        <v>1938</v>
      </c>
      <c r="AD40" s="23">
        <v>3244</v>
      </c>
      <c r="AE40" s="61" t="s">
        <v>137</v>
      </c>
    </row>
    <row r="41" spans="1:31" s="24" customFormat="1" ht="31.5" customHeight="1">
      <c r="A41" s="35"/>
      <c r="B41" s="64" t="s">
        <v>191</v>
      </c>
      <c r="C41" s="63" t="s">
        <v>217</v>
      </c>
      <c r="D41" s="20"/>
      <c r="E41" s="22">
        <v>4754</v>
      </c>
      <c r="F41" s="22">
        <f t="shared" si="2"/>
        <v>526</v>
      </c>
      <c r="G41" s="22">
        <v>488</v>
      </c>
      <c r="H41" s="22">
        <v>37</v>
      </c>
      <c r="I41" s="22">
        <v>1</v>
      </c>
      <c r="J41" s="22">
        <f t="shared" si="0"/>
        <v>1578</v>
      </c>
      <c r="K41" s="22">
        <v>4</v>
      </c>
      <c r="L41" s="22">
        <v>775</v>
      </c>
      <c r="M41" s="22">
        <v>799</v>
      </c>
      <c r="N41" s="22">
        <f t="shared" si="1"/>
        <v>2635</v>
      </c>
      <c r="O41" s="22">
        <v>20</v>
      </c>
      <c r="P41" s="22">
        <v>11</v>
      </c>
      <c r="Q41" s="22">
        <v>131</v>
      </c>
      <c r="R41" s="22">
        <v>672</v>
      </c>
      <c r="S41" s="22">
        <v>70</v>
      </c>
      <c r="T41" s="22">
        <v>5</v>
      </c>
      <c r="U41" s="22">
        <v>147</v>
      </c>
      <c r="V41" s="22">
        <v>616</v>
      </c>
      <c r="W41" s="22">
        <v>180</v>
      </c>
      <c r="X41" s="22">
        <v>99</v>
      </c>
      <c r="Y41" s="22">
        <v>421</v>
      </c>
      <c r="Z41" s="22">
        <v>263</v>
      </c>
      <c r="AA41" s="23">
        <v>5473</v>
      </c>
      <c r="AB41" s="23">
        <v>653</v>
      </c>
      <c r="AC41" s="23">
        <v>1985</v>
      </c>
      <c r="AD41" s="23">
        <v>2828</v>
      </c>
      <c r="AE41" s="61" t="s">
        <v>138</v>
      </c>
    </row>
    <row r="42" spans="1:31" s="24" customFormat="1" ht="24" customHeight="1">
      <c r="A42" s="35"/>
      <c r="B42" s="64" t="s">
        <v>192</v>
      </c>
      <c r="C42" s="63" t="s">
        <v>101</v>
      </c>
      <c r="D42" s="20"/>
      <c r="E42" s="22">
        <v>2417</v>
      </c>
      <c r="F42" s="22">
        <f t="shared" si="2"/>
        <v>437</v>
      </c>
      <c r="G42" s="22">
        <v>429</v>
      </c>
      <c r="H42" s="22">
        <v>4</v>
      </c>
      <c r="I42" s="22">
        <v>4</v>
      </c>
      <c r="J42" s="22">
        <f t="shared" si="0"/>
        <v>724</v>
      </c>
      <c r="K42" s="22">
        <v>9</v>
      </c>
      <c r="L42" s="22">
        <v>377</v>
      </c>
      <c r="M42" s="22">
        <v>338</v>
      </c>
      <c r="N42" s="22">
        <f t="shared" si="1"/>
        <v>1256</v>
      </c>
      <c r="O42" s="22">
        <v>5</v>
      </c>
      <c r="P42" s="22">
        <v>5</v>
      </c>
      <c r="Q42" s="22">
        <v>79</v>
      </c>
      <c r="R42" s="22">
        <v>309</v>
      </c>
      <c r="S42" s="22">
        <v>21</v>
      </c>
      <c r="T42" s="22">
        <v>5</v>
      </c>
      <c r="U42" s="22">
        <v>44</v>
      </c>
      <c r="V42" s="22">
        <v>367</v>
      </c>
      <c r="W42" s="22">
        <v>93</v>
      </c>
      <c r="X42" s="22">
        <v>48</v>
      </c>
      <c r="Y42" s="22">
        <v>195</v>
      </c>
      <c r="Z42" s="22">
        <v>85</v>
      </c>
      <c r="AA42" s="23">
        <v>2490</v>
      </c>
      <c r="AB42" s="23">
        <v>475</v>
      </c>
      <c r="AC42" s="23">
        <v>793</v>
      </c>
      <c r="AD42" s="23">
        <v>1220</v>
      </c>
      <c r="AE42" s="61" t="s">
        <v>139</v>
      </c>
    </row>
    <row r="43" spans="1:31" s="24" customFormat="1" ht="24" customHeight="1">
      <c r="A43" s="35"/>
      <c r="B43" s="64" t="s">
        <v>193</v>
      </c>
      <c r="C43" s="63" t="s">
        <v>102</v>
      </c>
      <c r="D43" s="20"/>
      <c r="E43" s="22">
        <v>2986</v>
      </c>
      <c r="F43" s="22">
        <f t="shared" si="2"/>
        <v>411</v>
      </c>
      <c r="G43" s="22">
        <v>406</v>
      </c>
      <c r="H43" s="22">
        <v>5</v>
      </c>
      <c r="I43" s="41" t="s">
        <v>109</v>
      </c>
      <c r="J43" s="22">
        <f t="shared" si="0"/>
        <v>845</v>
      </c>
      <c r="K43" s="22">
        <v>1</v>
      </c>
      <c r="L43" s="22">
        <v>426</v>
      </c>
      <c r="M43" s="22">
        <v>418</v>
      </c>
      <c r="N43" s="22">
        <f t="shared" si="1"/>
        <v>1723</v>
      </c>
      <c r="O43" s="26">
        <v>12</v>
      </c>
      <c r="P43" s="22">
        <v>8</v>
      </c>
      <c r="Q43" s="22">
        <v>108</v>
      </c>
      <c r="R43" s="22">
        <v>401</v>
      </c>
      <c r="S43" s="22">
        <v>43</v>
      </c>
      <c r="T43" s="22">
        <v>7</v>
      </c>
      <c r="U43" s="22">
        <v>94</v>
      </c>
      <c r="V43" s="22">
        <v>419</v>
      </c>
      <c r="W43" s="22">
        <v>133</v>
      </c>
      <c r="X43" s="22">
        <v>71</v>
      </c>
      <c r="Y43" s="22">
        <v>303</v>
      </c>
      <c r="Z43" s="22">
        <v>124</v>
      </c>
      <c r="AA43" s="23">
        <v>3108</v>
      </c>
      <c r="AB43" s="23">
        <v>462</v>
      </c>
      <c r="AC43" s="23">
        <v>1064</v>
      </c>
      <c r="AD43" s="23">
        <v>1578</v>
      </c>
      <c r="AE43" s="61" t="s">
        <v>140</v>
      </c>
    </row>
    <row r="44" spans="1:31" s="24" customFormat="1" ht="24" customHeight="1">
      <c r="A44" s="35"/>
      <c r="B44" s="64" t="s">
        <v>194</v>
      </c>
      <c r="C44" s="63" t="s">
        <v>103</v>
      </c>
      <c r="D44" s="20"/>
      <c r="E44" s="22">
        <v>6551</v>
      </c>
      <c r="F44" s="22">
        <f t="shared" si="2"/>
        <v>313</v>
      </c>
      <c r="G44" s="22">
        <v>294</v>
      </c>
      <c r="H44" s="22">
        <v>19</v>
      </c>
      <c r="I44" s="41" t="s">
        <v>109</v>
      </c>
      <c r="J44" s="22">
        <f t="shared" si="0"/>
        <v>1757</v>
      </c>
      <c r="K44" s="26">
        <v>5</v>
      </c>
      <c r="L44" s="22">
        <v>733</v>
      </c>
      <c r="M44" s="22">
        <v>1019</v>
      </c>
      <c r="N44" s="22">
        <f t="shared" si="1"/>
        <v>4458</v>
      </c>
      <c r="O44" s="26">
        <v>80</v>
      </c>
      <c r="P44" s="22">
        <v>49</v>
      </c>
      <c r="Q44" s="22">
        <v>285</v>
      </c>
      <c r="R44" s="22">
        <v>1164</v>
      </c>
      <c r="S44" s="22">
        <v>92</v>
      </c>
      <c r="T44" s="22">
        <v>22</v>
      </c>
      <c r="U44" s="22">
        <v>336</v>
      </c>
      <c r="V44" s="22">
        <v>849</v>
      </c>
      <c r="W44" s="22">
        <v>249</v>
      </c>
      <c r="X44" s="22">
        <v>142</v>
      </c>
      <c r="Y44" s="22">
        <v>884</v>
      </c>
      <c r="Z44" s="22">
        <v>306</v>
      </c>
      <c r="AA44" s="23">
        <v>7308</v>
      </c>
      <c r="AB44" s="23">
        <v>389</v>
      </c>
      <c r="AC44" s="23">
        <v>2243</v>
      </c>
      <c r="AD44" s="23">
        <v>4645</v>
      </c>
      <c r="AE44" s="61" t="s">
        <v>141</v>
      </c>
    </row>
    <row r="45" spans="1:31" s="24" customFormat="1" ht="24" customHeight="1">
      <c r="A45" s="35"/>
      <c r="B45" s="64" t="s">
        <v>195</v>
      </c>
      <c r="C45" s="63" t="s">
        <v>104</v>
      </c>
      <c r="D45" s="20"/>
      <c r="E45" s="22">
        <v>2055</v>
      </c>
      <c r="F45" s="22">
        <f t="shared" si="2"/>
        <v>250</v>
      </c>
      <c r="G45" s="22">
        <v>221</v>
      </c>
      <c r="H45" s="22">
        <v>29</v>
      </c>
      <c r="I45" s="41" t="s">
        <v>109</v>
      </c>
      <c r="J45" s="22">
        <f t="shared" si="0"/>
        <v>709</v>
      </c>
      <c r="K45" s="26">
        <v>3</v>
      </c>
      <c r="L45" s="22">
        <v>404</v>
      </c>
      <c r="M45" s="22">
        <v>302</v>
      </c>
      <c r="N45" s="22">
        <f t="shared" si="1"/>
        <v>1093</v>
      </c>
      <c r="O45" s="26">
        <v>4</v>
      </c>
      <c r="P45" s="22">
        <v>6</v>
      </c>
      <c r="Q45" s="22">
        <v>73</v>
      </c>
      <c r="R45" s="22">
        <v>268</v>
      </c>
      <c r="S45" s="22">
        <v>12</v>
      </c>
      <c r="T45" s="22">
        <v>1</v>
      </c>
      <c r="U45" s="22">
        <v>113</v>
      </c>
      <c r="V45" s="22">
        <v>183</v>
      </c>
      <c r="W45" s="22">
        <v>68</v>
      </c>
      <c r="X45" s="22">
        <v>60</v>
      </c>
      <c r="Y45" s="22">
        <v>203</v>
      </c>
      <c r="Z45" s="22">
        <v>102</v>
      </c>
      <c r="AA45" s="23">
        <v>2367</v>
      </c>
      <c r="AB45" s="23">
        <v>348</v>
      </c>
      <c r="AC45" s="23">
        <v>955</v>
      </c>
      <c r="AD45" s="23">
        <v>1064</v>
      </c>
      <c r="AE45" s="61" t="s">
        <v>142</v>
      </c>
    </row>
    <row r="46" spans="1:31" s="24" customFormat="1" ht="31.5" customHeight="1">
      <c r="A46" s="35"/>
      <c r="B46" s="64" t="s">
        <v>196</v>
      </c>
      <c r="C46" s="63" t="s">
        <v>105</v>
      </c>
      <c r="D46" s="20"/>
      <c r="E46" s="22">
        <v>1901</v>
      </c>
      <c r="F46" s="22">
        <f t="shared" si="2"/>
        <v>78</v>
      </c>
      <c r="G46" s="22">
        <v>73</v>
      </c>
      <c r="H46" s="22">
        <v>5</v>
      </c>
      <c r="I46" s="41" t="s">
        <v>109</v>
      </c>
      <c r="J46" s="22">
        <f t="shared" si="0"/>
        <v>586</v>
      </c>
      <c r="K46" s="22">
        <v>1</v>
      </c>
      <c r="L46" s="22">
        <v>304</v>
      </c>
      <c r="M46" s="22">
        <v>281</v>
      </c>
      <c r="N46" s="22">
        <f t="shared" si="1"/>
        <v>1229</v>
      </c>
      <c r="O46" s="22">
        <v>63</v>
      </c>
      <c r="P46" s="22">
        <v>9</v>
      </c>
      <c r="Q46" s="22">
        <v>72</v>
      </c>
      <c r="R46" s="22">
        <v>281</v>
      </c>
      <c r="S46" s="22">
        <v>43</v>
      </c>
      <c r="T46" s="22">
        <v>6</v>
      </c>
      <c r="U46" s="22">
        <v>45</v>
      </c>
      <c r="V46" s="22">
        <v>272</v>
      </c>
      <c r="W46" s="22">
        <v>79</v>
      </c>
      <c r="X46" s="22">
        <v>55</v>
      </c>
      <c r="Y46" s="22">
        <v>209</v>
      </c>
      <c r="Z46" s="22">
        <v>95</v>
      </c>
      <c r="AA46" s="42">
        <v>2135</v>
      </c>
      <c r="AB46" s="42">
        <v>177</v>
      </c>
      <c r="AC46" s="42">
        <v>718</v>
      </c>
      <c r="AD46" s="23">
        <v>1227</v>
      </c>
      <c r="AE46" s="61" t="s">
        <v>143</v>
      </c>
    </row>
    <row r="47" spans="1:31" s="24" customFormat="1" ht="24" customHeight="1">
      <c r="A47" s="35"/>
      <c r="B47" s="64" t="s">
        <v>197</v>
      </c>
      <c r="C47" s="63" t="s">
        <v>106</v>
      </c>
      <c r="D47" s="20"/>
      <c r="E47" s="22">
        <v>4399</v>
      </c>
      <c r="F47" s="22">
        <f t="shared" si="2"/>
        <v>432</v>
      </c>
      <c r="G47" s="22">
        <v>416</v>
      </c>
      <c r="H47" s="22">
        <v>16</v>
      </c>
      <c r="I47" s="41" t="s">
        <v>109</v>
      </c>
      <c r="J47" s="22">
        <f t="shared" si="0"/>
        <v>1214</v>
      </c>
      <c r="K47" s="22">
        <v>3</v>
      </c>
      <c r="L47" s="22">
        <v>634</v>
      </c>
      <c r="M47" s="22">
        <v>577</v>
      </c>
      <c r="N47" s="22">
        <f t="shared" si="1"/>
        <v>2624</v>
      </c>
      <c r="O47" s="22">
        <v>27</v>
      </c>
      <c r="P47" s="22">
        <v>14</v>
      </c>
      <c r="Q47" s="22">
        <v>167</v>
      </c>
      <c r="R47" s="22">
        <v>652</v>
      </c>
      <c r="S47" s="22">
        <v>70</v>
      </c>
      <c r="T47" s="22">
        <v>14</v>
      </c>
      <c r="U47" s="22">
        <v>169</v>
      </c>
      <c r="V47" s="22">
        <v>606</v>
      </c>
      <c r="W47" s="22">
        <v>221</v>
      </c>
      <c r="X47" s="22">
        <v>103</v>
      </c>
      <c r="Y47" s="22">
        <v>420</v>
      </c>
      <c r="Z47" s="22">
        <v>161</v>
      </c>
      <c r="AA47" s="23">
        <v>4568</v>
      </c>
      <c r="AB47" s="23">
        <v>456</v>
      </c>
      <c r="AC47" s="23">
        <v>1485</v>
      </c>
      <c r="AD47" s="42">
        <v>2617</v>
      </c>
      <c r="AE47" s="61" t="s">
        <v>144</v>
      </c>
    </row>
    <row r="48" spans="1:31" s="24" customFormat="1" ht="24" customHeight="1">
      <c r="A48" s="35"/>
      <c r="B48" s="64" t="s">
        <v>198</v>
      </c>
      <c r="C48" s="63" t="s">
        <v>107</v>
      </c>
      <c r="D48" s="20"/>
      <c r="E48" s="22">
        <v>705</v>
      </c>
      <c r="F48" s="22">
        <f t="shared" si="2"/>
        <v>38</v>
      </c>
      <c r="G48" s="22">
        <v>19</v>
      </c>
      <c r="H48" s="22">
        <v>19</v>
      </c>
      <c r="I48" s="41" t="s">
        <v>109</v>
      </c>
      <c r="J48" s="22">
        <f t="shared" si="0"/>
        <v>294</v>
      </c>
      <c r="K48" s="41" t="s">
        <v>109</v>
      </c>
      <c r="L48" s="22">
        <v>250</v>
      </c>
      <c r="M48" s="22">
        <v>44</v>
      </c>
      <c r="N48" s="22">
        <f t="shared" si="1"/>
        <v>372</v>
      </c>
      <c r="O48" s="22">
        <v>5</v>
      </c>
      <c r="P48" s="22">
        <v>5</v>
      </c>
      <c r="Q48" s="22">
        <v>8</v>
      </c>
      <c r="R48" s="22">
        <v>54</v>
      </c>
      <c r="S48" s="22">
        <v>1</v>
      </c>
      <c r="T48" s="22">
        <v>5</v>
      </c>
      <c r="U48" s="22">
        <v>68</v>
      </c>
      <c r="V48" s="22">
        <v>57</v>
      </c>
      <c r="W48" s="22">
        <v>42</v>
      </c>
      <c r="X48" s="22">
        <v>24</v>
      </c>
      <c r="Y48" s="22">
        <v>41</v>
      </c>
      <c r="Z48" s="22">
        <v>62</v>
      </c>
      <c r="AA48" s="23">
        <v>956</v>
      </c>
      <c r="AB48" s="23">
        <v>71</v>
      </c>
      <c r="AC48" s="23">
        <v>465</v>
      </c>
      <c r="AD48" s="23">
        <v>420</v>
      </c>
      <c r="AE48" s="61" t="s">
        <v>145</v>
      </c>
    </row>
    <row r="49" spans="1:31" s="24" customFormat="1" ht="24" customHeight="1">
      <c r="A49" s="35"/>
      <c r="B49" s="64" t="s">
        <v>199</v>
      </c>
      <c r="C49" s="63" t="s">
        <v>108</v>
      </c>
      <c r="D49" s="20"/>
      <c r="E49" s="22">
        <v>641</v>
      </c>
      <c r="F49" s="22">
        <f t="shared" si="2"/>
        <v>43</v>
      </c>
      <c r="G49" s="22">
        <v>34</v>
      </c>
      <c r="H49" s="26">
        <v>9</v>
      </c>
      <c r="I49" s="41" t="s">
        <v>109</v>
      </c>
      <c r="J49" s="22">
        <f t="shared" si="0"/>
        <v>168</v>
      </c>
      <c r="K49" s="41" t="s">
        <v>109</v>
      </c>
      <c r="L49" s="22">
        <v>148</v>
      </c>
      <c r="M49" s="22">
        <v>20</v>
      </c>
      <c r="N49" s="22">
        <f t="shared" si="1"/>
        <v>430</v>
      </c>
      <c r="O49" s="22">
        <v>4</v>
      </c>
      <c r="P49" s="41" t="s">
        <v>109</v>
      </c>
      <c r="Q49" s="22">
        <v>18</v>
      </c>
      <c r="R49" s="22">
        <v>36</v>
      </c>
      <c r="S49" s="22">
        <v>2</v>
      </c>
      <c r="T49" s="22">
        <v>1</v>
      </c>
      <c r="U49" s="22">
        <v>130</v>
      </c>
      <c r="V49" s="22">
        <v>68</v>
      </c>
      <c r="W49" s="22">
        <v>43</v>
      </c>
      <c r="X49" s="22">
        <v>17</v>
      </c>
      <c r="Y49" s="22">
        <v>55</v>
      </c>
      <c r="Z49" s="22">
        <v>56</v>
      </c>
      <c r="AA49" s="23">
        <v>764</v>
      </c>
      <c r="AB49" s="23">
        <v>40</v>
      </c>
      <c r="AC49" s="23">
        <v>244</v>
      </c>
      <c r="AD49" s="23">
        <v>480</v>
      </c>
      <c r="AE49" s="61" t="s">
        <v>146</v>
      </c>
    </row>
    <row r="50" spans="1:31" ht="13.5" customHeight="1" thickBot="1">
      <c r="A50" s="29"/>
      <c r="B50" s="29"/>
      <c r="C50" s="29"/>
      <c r="D50" s="27"/>
      <c r="E50" s="28"/>
      <c r="F50" s="29"/>
      <c r="G50" s="29"/>
      <c r="H50" s="29"/>
      <c r="I50" s="29"/>
      <c r="J50" s="28"/>
      <c r="K50" s="28"/>
      <c r="L50" s="28"/>
      <c r="M50" s="2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30"/>
      <c r="AC50" s="30"/>
      <c r="AD50" s="30"/>
      <c r="AE50" s="44"/>
    </row>
    <row r="51" ht="21.75" customHeight="1">
      <c r="B51" s="1" t="s">
        <v>6</v>
      </c>
    </row>
  </sheetData>
  <mergeCells count="7">
    <mergeCell ref="AE4:AE9"/>
    <mergeCell ref="AA4:AD4"/>
    <mergeCell ref="F5:I5"/>
    <mergeCell ref="J5:M5"/>
    <mergeCell ref="N5:Z5"/>
    <mergeCell ref="E4:P4"/>
    <mergeCell ref="Q4:Z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62"/>
  <sheetViews>
    <sheetView zoomScale="75" zoomScaleNormal="75" workbookViewId="0" topLeftCell="G1">
      <selection activeCell="J2" sqref="J2"/>
    </sheetView>
  </sheetViews>
  <sheetFormatPr defaultColWidth="9.00390625" defaultRowHeight="13.5"/>
  <cols>
    <col min="1" max="1" width="1.625" style="1" customWidth="1"/>
    <col min="2" max="2" width="6.125" style="1" customWidth="1"/>
    <col min="3" max="3" width="18.625" style="1" customWidth="1"/>
    <col min="4" max="4" width="1.625" style="1" customWidth="1"/>
    <col min="5" max="17" width="10.625" style="1" customWidth="1"/>
    <col min="18" max="18" width="9.625" style="1" customWidth="1"/>
    <col min="19" max="19" width="11.625" style="1" customWidth="1"/>
    <col min="20" max="20" width="10.625" style="1" customWidth="1"/>
    <col min="21" max="21" width="9.625" style="1" customWidth="1"/>
    <col min="22" max="23" width="10.625" style="1" customWidth="1"/>
    <col min="24" max="24" width="12.625" style="1" customWidth="1"/>
    <col min="25" max="32" width="10.625" style="1" customWidth="1"/>
    <col min="33" max="16384" width="9.00390625" style="1" customWidth="1"/>
  </cols>
  <sheetData>
    <row r="1" spans="5:32" ht="24.75" customHeight="1">
      <c r="E1" s="2"/>
      <c r="F1" s="2"/>
      <c r="G1" s="2"/>
      <c r="I1" s="2"/>
      <c r="J1" s="2" t="s">
        <v>231</v>
      </c>
      <c r="K1" s="2"/>
      <c r="L1" s="2"/>
      <c r="M1" s="2"/>
      <c r="N1" s="2"/>
      <c r="O1" s="2"/>
      <c r="P1" s="2"/>
      <c r="Q1" s="2"/>
      <c r="R1" s="2"/>
      <c r="S1" s="2"/>
      <c r="T1" s="2"/>
      <c r="V1" s="83"/>
      <c r="Y1" s="83"/>
      <c r="Z1" s="2"/>
      <c r="AA1" s="2"/>
      <c r="AB1" s="2"/>
      <c r="AC1" s="3"/>
      <c r="AD1" s="3"/>
      <c r="AE1" s="3"/>
      <c r="AF1" s="3"/>
    </row>
    <row r="2" spans="5:32" ht="22.5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3"/>
    </row>
    <row r="3" spans="2:32" ht="17.25" customHeight="1" thickBot="1">
      <c r="B3" s="3" t="s">
        <v>230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3" s="3" customFormat="1" ht="24.75" customHeight="1">
      <c r="A4" s="45"/>
      <c r="B4" s="45"/>
      <c r="C4" s="45"/>
      <c r="D4" s="46"/>
      <c r="E4" s="87" t="s">
        <v>68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39"/>
      <c r="AA4" s="39"/>
      <c r="AB4" s="40"/>
      <c r="AC4" s="93" t="s">
        <v>74</v>
      </c>
      <c r="AD4" s="94"/>
      <c r="AE4" s="94"/>
      <c r="AF4" s="95"/>
      <c r="AG4" s="84" t="s">
        <v>147</v>
      </c>
    </row>
    <row r="5" spans="4:33" s="3" customFormat="1" ht="24.75" customHeight="1">
      <c r="D5" s="6"/>
      <c r="E5" s="89" t="s">
        <v>75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>
        <v>2005</v>
      </c>
      <c r="S5" s="90"/>
      <c r="T5" s="90"/>
      <c r="U5" s="90"/>
      <c r="V5" s="90"/>
      <c r="W5" s="90"/>
      <c r="X5" s="90"/>
      <c r="Y5" s="91"/>
      <c r="Z5" s="89" t="s">
        <v>67</v>
      </c>
      <c r="AA5" s="90"/>
      <c r="AB5" s="91"/>
      <c r="AC5" s="96"/>
      <c r="AD5" s="97"/>
      <c r="AE5" s="97"/>
      <c r="AF5" s="98"/>
      <c r="AG5" s="85"/>
    </row>
    <row r="6" spans="4:33" s="3" customFormat="1" ht="24.75" customHeight="1">
      <c r="D6" s="6"/>
      <c r="E6" s="89" t="s">
        <v>38</v>
      </c>
      <c r="F6" s="90"/>
      <c r="G6" s="90"/>
      <c r="H6" s="91"/>
      <c r="I6" s="89" t="s">
        <v>39</v>
      </c>
      <c r="J6" s="90"/>
      <c r="K6" s="90"/>
      <c r="L6" s="91"/>
      <c r="M6" s="89" t="s">
        <v>40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50" t="s">
        <v>66</v>
      </c>
      <c r="AA6" s="50" t="s">
        <v>69</v>
      </c>
      <c r="AB6" s="50" t="s">
        <v>70</v>
      </c>
      <c r="AC6" s="50" t="s">
        <v>47</v>
      </c>
      <c r="AD6" s="50" t="s">
        <v>223</v>
      </c>
      <c r="AE6" s="50" t="s">
        <v>224</v>
      </c>
      <c r="AF6" s="47" t="s">
        <v>225</v>
      </c>
      <c r="AG6" s="85"/>
    </row>
    <row r="7" spans="1:33" ht="24.75" customHeight="1">
      <c r="A7" s="3"/>
      <c r="B7" s="3"/>
      <c r="C7" s="3" t="s">
        <v>148</v>
      </c>
      <c r="D7" s="25" t="s">
        <v>0</v>
      </c>
      <c r="E7" s="4" t="s">
        <v>27</v>
      </c>
      <c r="F7" s="4" t="s">
        <v>48</v>
      </c>
      <c r="G7" s="4" t="s">
        <v>49</v>
      </c>
      <c r="H7" s="4" t="s">
        <v>50</v>
      </c>
      <c r="I7" s="4" t="s">
        <v>27</v>
      </c>
      <c r="J7" s="4" t="s">
        <v>51</v>
      </c>
      <c r="K7" s="4" t="s">
        <v>52</v>
      </c>
      <c r="L7" s="4" t="s">
        <v>53</v>
      </c>
      <c r="M7" s="4" t="s">
        <v>27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9" t="s">
        <v>71</v>
      </c>
      <c r="AA7" s="9" t="s">
        <v>71</v>
      </c>
      <c r="AB7" s="9" t="s">
        <v>71</v>
      </c>
      <c r="AC7" s="51"/>
      <c r="AD7" s="52" t="s">
        <v>222</v>
      </c>
      <c r="AE7" s="52" t="s">
        <v>222</v>
      </c>
      <c r="AF7" s="53" t="s">
        <v>222</v>
      </c>
      <c r="AG7" s="85"/>
    </row>
    <row r="8" spans="1:33" ht="24.75" customHeight="1">
      <c r="A8" s="3"/>
      <c r="B8" s="3"/>
      <c r="C8" s="3"/>
      <c r="D8" s="4"/>
      <c r="E8" s="6"/>
      <c r="F8" s="4" t="s">
        <v>29</v>
      </c>
      <c r="G8" s="4" t="s">
        <v>37</v>
      </c>
      <c r="H8" s="4" t="s">
        <v>36</v>
      </c>
      <c r="I8" s="6"/>
      <c r="J8" s="4" t="s">
        <v>35</v>
      </c>
      <c r="K8" s="4" t="s">
        <v>76</v>
      </c>
      <c r="L8" s="4" t="s">
        <v>77</v>
      </c>
      <c r="M8" s="6"/>
      <c r="N8" s="81" t="s">
        <v>44</v>
      </c>
      <c r="O8" s="4" t="s">
        <v>150</v>
      </c>
      <c r="P8" s="4" t="s">
        <v>46</v>
      </c>
      <c r="Q8" s="4" t="s">
        <v>152</v>
      </c>
      <c r="R8" s="4" t="s">
        <v>154</v>
      </c>
      <c r="S8" s="4" t="s">
        <v>30</v>
      </c>
      <c r="T8" s="6" t="s">
        <v>42</v>
      </c>
      <c r="U8" s="4" t="s">
        <v>201</v>
      </c>
      <c r="V8" s="10" t="s">
        <v>226</v>
      </c>
      <c r="W8" s="4" t="s">
        <v>158</v>
      </c>
      <c r="X8" s="77" t="s">
        <v>31</v>
      </c>
      <c r="Y8" s="77" t="s">
        <v>72</v>
      </c>
      <c r="Z8" s="54"/>
      <c r="AA8" s="54"/>
      <c r="AB8" s="54"/>
      <c r="AC8" s="54"/>
      <c r="AD8" s="54"/>
      <c r="AE8" s="54"/>
      <c r="AF8" s="43"/>
      <c r="AG8" s="85"/>
    </row>
    <row r="9" spans="1:33" ht="24.75" customHeight="1">
      <c r="A9" s="3"/>
      <c r="B9" s="3"/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76" t="s">
        <v>45</v>
      </c>
      <c r="O9" s="4" t="s">
        <v>151</v>
      </c>
      <c r="P9" s="6"/>
      <c r="Q9" s="4" t="s">
        <v>153</v>
      </c>
      <c r="R9" s="4" t="s">
        <v>155</v>
      </c>
      <c r="S9" s="6"/>
      <c r="T9" s="4" t="s">
        <v>207</v>
      </c>
      <c r="U9" s="4" t="s">
        <v>202</v>
      </c>
      <c r="V9" s="4" t="s">
        <v>203</v>
      </c>
      <c r="W9" s="4" t="s">
        <v>159</v>
      </c>
      <c r="X9" s="79" t="s">
        <v>229</v>
      </c>
      <c r="Y9" s="78" t="s">
        <v>73</v>
      </c>
      <c r="Z9" s="51"/>
      <c r="AA9" s="51"/>
      <c r="AB9" s="51"/>
      <c r="AC9" s="51"/>
      <c r="AD9" s="52"/>
      <c r="AE9" s="52"/>
      <c r="AF9" s="53"/>
      <c r="AG9" s="85"/>
    </row>
    <row r="10" spans="1:33" ht="27" customHeight="1" thickBot="1">
      <c r="A10" s="30"/>
      <c r="B10" s="30"/>
      <c r="C10" s="3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71" t="s">
        <v>32</v>
      </c>
      <c r="O10" s="11"/>
      <c r="P10" s="11"/>
      <c r="Q10" s="11"/>
      <c r="R10" s="11"/>
      <c r="S10" s="11"/>
      <c r="T10" s="11"/>
      <c r="U10" s="11"/>
      <c r="V10" s="12" t="s">
        <v>204</v>
      </c>
      <c r="W10" s="12" t="s">
        <v>157</v>
      </c>
      <c r="X10" s="80" t="s">
        <v>228</v>
      </c>
      <c r="Y10" s="74" t="s">
        <v>205</v>
      </c>
      <c r="Z10" s="55"/>
      <c r="AA10" s="55"/>
      <c r="AB10" s="55"/>
      <c r="AC10" s="55" t="s">
        <v>5</v>
      </c>
      <c r="AD10" s="56"/>
      <c r="AE10" s="56"/>
      <c r="AF10" s="57"/>
      <c r="AG10" s="86"/>
    </row>
    <row r="11" spans="1:33" ht="27" customHeight="1">
      <c r="A11" s="3"/>
      <c r="B11" s="3"/>
      <c r="C11" s="3"/>
      <c r="D11" s="58"/>
      <c r="E11" s="15"/>
      <c r="F11" s="15"/>
      <c r="G11" s="15"/>
      <c r="H11" s="15"/>
      <c r="I11" s="15"/>
      <c r="J11" s="15"/>
      <c r="K11" s="15"/>
      <c r="L11" s="15"/>
      <c r="M11" s="15"/>
      <c r="N11" s="48"/>
      <c r="O11" s="15"/>
      <c r="P11" s="15"/>
      <c r="Q11" s="15"/>
      <c r="R11" s="15"/>
      <c r="S11" s="15"/>
      <c r="T11" s="15"/>
      <c r="U11" s="15"/>
      <c r="V11" s="15"/>
      <c r="W11" s="15"/>
      <c r="X11" s="59"/>
      <c r="Y11" s="5"/>
      <c r="Z11" s="8"/>
      <c r="AA11" s="8"/>
      <c r="AB11" s="8"/>
      <c r="AC11" s="8"/>
      <c r="AD11" s="5"/>
      <c r="AE11" s="5"/>
      <c r="AF11" s="5"/>
      <c r="AG11" s="49"/>
    </row>
    <row r="12" spans="4:33" ht="9.75" customHeight="1">
      <c r="D12" s="58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"/>
      <c r="AA12" s="3"/>
      <c r="AB12" s="3"/>
      <c r="AC12" s="17"/>
      <c r="AD12" s="3"/>
      <c r="AE12" s="3"/>
      <c r="AF12" s="3"/>
      <c r="AG12" s="43"/>
    </row>
    <row r="13" spans="2:33" s="24" customFormat="1" ht="31.5" customHeight="1">
      <c r="B13" s="72" t="s">
        <v>209</v>
      </c>
      <c r="C13" s="73" t="s">
        <v>210</v>
      </c>
      <c r="D13" s="18"/>
      <c r="E13" s="66">
        <f>'第１３表　その１'!F12/'第１３表　その１'!$E12*100</f>
        <v>9.757239349963218</v>
      </c>
      <c r="F13" s="66">
        <f>'第１３表　その１'!G12/'第１３表　その１'!$E12*100</f>
        <v>8.720658061927372</v>
      </c>
      <c r="G13" s="66">
        <f>'第１３表　その１'!H12/'第１３表　その１'!$E12*100</f>
        <v>0.16157292850932922</v>
      </c>
      <c r="H13" s="66">
        <f>'第１３表　その１'!I12/'第１３表　その１'!$E12*100</f>
        <v>0.8750083595265165</v>
      </c>
      <c r="I13" s="66">
        <f>'第１３表　その１'!J12/'第１３表　その１'!$E12*100</f>
        <v>25.469404132949908</v>
      </c>
      <c r="J13" s="66">
        <f>'第１３表　その１'!K12/'第１３表　その１'!$E12*100</f>
        <v>0.06981876546512406</v>
      </c>
      <c r="K13" s="66">
        <f>'第１３表　その１'!L12/'第１３表　その１'!$E12*100</f>
        <v>10.023139169397446</v>
      </c>
      <c r="L13" s="66">
        <f>'第１３表　その１'!M12/'第１３表　その１'!$E12*100</f>
        <v>15.37644619808734</v>
      </c>
      <c r="M13" s="66">
        <f>'第１３表　その１'!N12/'第１３表　その１'!$E12*100</f>
        <v>62.919547916805996</v>
      </c>
      <c r="N13" s="66">
        <f>'第１３表　その１'!O12/'第１３表　その１'!$E12*100</f>
        <v>0.5023741055306628</v>
      </c>
      <c r="O13" s="66">
        <f>'第１３表　その１'!P12/'第１３表　その１'!$E12*100</f>
        <v>1.1050625292583427</v>
      </c>
      <c r="P13" s="66">
        <f>'第１３表　その１'!Q12/'第１３表　その１'!$E12*100</f>
        <v>3.648766133886177</v>
      </c>
      <c r="Q13" s="66">
        <f>'第１３表　その１'!R12/'第１３表　その１'!$E12*100</f>
        <v>16.810272186183376</v>
      </c>
      <c r="R13" s="66">
        <f>'第１３表　その１'!S12/'第１３表　その１'!$E12*100</f>
        <v>2.325419648231124</v>
      </c>
      <c r="S13" s="66">
        <f>'第１３表　その１'!T12/'第１３表　その１'!$E12*100</f>
        <v>0.7848592255734634</v>
      </c>
      <c r="T13" s="66">
        <f>'第１３表　その１'!U12/'第１３表　その１'!$E12*100</f>
        <v>4.216678927305558</v>
      </c>
      <c r="U13" s="66">
        <f>'第１３表　その１'!V12/'第１３表　その１'!$E12*100</f>
        <v>11.511803651441182</v>
      </c>
      <c r="V13" s="66">
        <f>'第１３表　その１'!W12/'第１３表　その１'!$E12*100</f>
        <v>4.999933123787869</v>
      </c>
      <c r="W13" s="66">
        <f>'第１３表　その１'!X12/'第１３表　その１'!$E12*100</f>
        <v>1.4702066474954858</v>
      </c>
      <c r="X13" s="66">
        <f>'第１３表　その１'!Y12/'第１３表　その１'!$E12*100</f>
        <v>11.47542299204173</v>
      </c>
      <c r="Y13" s="66">
        <f>'第１３表　その１'!Z12/'第１３表　その１'!$E12*100</f>
        <v>4.068748746071023</v>
      </c>
      <c r="Z13" s="68">
        <f>'第１３表　その１'!AB12/'第１３表　その１'!$AA12*100</f>
        <v>10.333180541293542</v>
      </c>
      <c r="AA13" s="68">
        <f>'第１３表　その１'!AC12/'第１３表　その１'!$AA12*100</f>
        <v>28.92097237195558</v>
      </c>
      <c r="AB13" s="68">
        <f>'第１３表　その１'!AD12/'第１３表　その１'!$AA12*100</f>
        <v>59.42961621883235</v>
      </c>
      <c r="AC13" s="69">
        <f>('第１３表　その１'!E12-'第１３表　その１'!AA12)/'第１３表　その１'!$AA12*100</f>
        <v>-4.272372723804061</v>
      </c>
      <c r="AD13" s="69">
        <f>('第１３表　その１'!F12-'第１３表　その１'!AB12)/'第１３表　その１'!AB12*100</f>
        <v>-9.60795003965107</v>
      </c>
      <c r="AE13" s="69">
        <f>('第１３表　その１'!J12-'第１３表　その１'!AC12)/'第１３表　その１'!AC12*100</f>
        <v>-15.696969160343194</v>
      </c>
      <c r="AF13" s="69">
        <f>('第１３表　その１'!N12-'第１３表　その１'!AD12)/'第１３表　その１'!$AD12*100</f>
        <v>1.3491153836210241</v>
      </c>
      <c r="AG13" s="62" t="s">
        <v>82</v>
      </c>
    </row>
    <row r="14" spans="2:33" s="24" customFormat="1" ht="31.5" customHeight="1">
      <c r="B14" s="72"/>
      <c r="C14" s="73" t="s">
        <v>211</v>
      </c>
      <c r="D14" s="20"/>
      <c r="E14" s="66">
        <f>'第１３表　その１'!F13/'第１３表　その１'!$E13*100</f>
        <v>8.547106958941965</v>
      </c>
      <c r="F14" s="66">
        <f>'第１３表　その１'!G13/'第１３表　その１'!$E13*100</f>
        <v>7.704188388131643</v>
      </c>
      <c r="G14" s="66">
        <f>'第１３表　その１'!H13/'第１３表　その１'!$E13*100</f>
        <v>0.07543783723691054</v>
      </c>
      <c r="H14" s="66">
        <f>'第１３表　その１'!I13/'第１３表　その１'!$E13*100</f>
        <v>0.767480733573411</v>
      </c>
      <c r="I14" s="66">
        <f>'第１３表　その１'!J13/'第１３表　その１'!$E13*100</f>
        <v>24.231427402992896</v>
      </c>
      <c r="J14" s="66">
        <f>'第１３表　その１'!K13/'第１３表　その１'!$E13*100</f>
        <v>0.061144352286759074</v>
      </c>
      <c r="K14" s="66">
        <f>'第１３表　その１'!L13/'第１３表　その１'!$E13*100</f>
        <v>9.36421784859229</v>
      </c>
      <c r="L14" s="66">
        <f>'第１３表　その１'!M13/'第１３表　その１'!$E13*100</f>
        <v>14.806065202113846</v>
      </c>
      <c r="M14" s="66">
        <f>'第１３表　その１'!N13/'第１３表　その１'!$E13*100</f>
        <v>64.73281109174432</v>
      </c>
      <c r="N14" s="66">
        <f>'第１３表　その１'!O13/'第１３表　その１'!$E13*100</f>
        <v>0.522109241929144</v>
      </c>
      <c r="O14" s="66">
        <f>'第１３表　その１'!P13/'第１３表　その１'!$E13*100</f>
        <v>1.2776787380440955</v>
      </c>
      <c r="P14" s="66">
        <f>'第１３表　その１'!Q13/'第１３表　その１'!$E13*100</f>
        <v>3.6118842386535537</v>
      </c>
      <c r="Q14" s="66">
        <f>'第１３表　その１'!R13/'第１３表　その１'!$E13*100</f>
        <v>17.45830074286418</v>
      </c>
      <c r="R14" s="66">
        <f>'第１３表　その１'!S13/'第１３表　その１'!$E13*100</f>
        <v>2.6296041895792555</v>
      </c>
      <c r="S14" s="66">
        <f>'第１３表　その１'!T13/'第１３表　その１'!$E13*100</f>
        <v>0.9505167491850729</v>
      </c>
      <c r="T14" s="66">
        <f>'第１３表　その１'!U13/'第１３表　その１'!$E13*100</f>
        <v>4.4536116857180295</v>
      </c>
      <c r="U14" s="66">
        <f>'第１３表　その１'!V13/'第１３表　その１'!$E13*100</f>
        <v>11.449478486319945</v>
      </c>
      <c r="V14" s="66">
        <f>'第１３表　その１'!W13/'第１３表　その１'!$E13*100</f>
        <v>5.29653025652835</v>
      </c>
      <c r="W14" s="66">
        <f>'第１３表　その１'!X13/'第１３表　その１'!$E13*100</f>
        <v>1.2276515407185653</v>
      </c>
      <c r="X14" s="66">
        <f>'第１３表　その１'!Y13/'第１３表　その１'!$E13*100</f>
        <v>11.939824428359861</v>
      </c>
      <c r="Y14" s="66">
        <f>'第１３表　その１'!Z13/'第１３表　その１'!$E13*100</f>
        <v>3.9156207938442726</v>
      </c>
      <c r="Z14" s="68">
        <f>'第１３表　その１'!AB13/'第１３表　その１'!$AA13*100</f>
        <v>9.062794086396892</v>
      </c>
      <c r="AA14" s="68">
        <f>'第１３表　その１'!AC13/'第１３表　その１'!$AA13*100</f>
        <v>27.488160650860628</v>
      </c>
      <c r="AB14" s="68">
        <f>'第１３表　その１'!AD13/'第１３表　その１'!$AA13*100</f>
        <v>61.6921162077654</v>
      </c>
      <c r="AC14" s="69">
        <f>('第１３表　その１'!E13-'第１３表　その１'!AA13)/'第１３表　その１'!$AA13*100</f>
        <v>-4.4264746061139615</v>
      </c>
      <c r="AD14" s="69">
        <f>('第１３表　その１'!F13-'第１３表　その１'!AB13)/'第１３表　その１'!AB13*100</f>
        <v>-9.86475735879077</v>
      </c>
      <c r="AE14" s="69">
        <f>('第１３表　その１'!J13-'第１３表　その１'!AC13)/'第１３表　その１'!AC13*100</f>
        <v>-15.749803282762048</v>
      </c>
      <c r="AF14" s="69">
        <f>('第１３表　その１'!N13-'第１３表　その１'!AD13)/'第１３表　その１'!$AD13*100</f>
        <v>0.2841747859462651</v>
      </c>
      <c r="AG14" s="62" t="s">
        <v>110</v>
      </c>
    </row>
    <row r="15" spans="2:33" s="24" customFormat="1" ht="31.5" customHeight="1">
      <c r="B15" s="72"/>
      <c r="C15" s="73" t="s">
        <v>212</v>
      </c>
      <c r="D15" s="20"/>
      <c r="E15" s="66">
        <f>'第１３表　その１'!F14/'第１３表　その１'!$E14*100</f>
        <v>12.256276545153408</v>
      </c>
      <c r="F15" s="66">
        <f>'第１３表　その１'!G14/'第１３表　その１'!$E14*100</f>
        <v>10.819763532903691</v>
      </c>
      <c r="G15" s="66">
        <f>'第１３表　その１'!H14/'第１３表　その１'!$E14*100</f>
        <v>0.33944999262065234</v>
      </c>
      <c r="H15" s="66">
        <f>'第１３表　その１'!I14/'第１３表　その１'!$E14*100</f>
        <v>1.0970630196290647</v>
      </c>
      <c r="I15" s="66">
        <f>'第１３表　その１'!J14/'第１３表　その１'!$E14*100</f>
        <v>28.025942506682412</v>
      </c>
      <c r="J15" s="66">
        <f>'第１３表　その１'!K14/'第１３表　その１'!$E14*100</f>
        <v>0.08773224446958888</v>
      </c>
      <c r="K15" s="66">
        <f>'第１３表　その１'!L14/'第１３表　その１'!$E14*100</f>
        <v>11.383873665567963</v>
      </c>
      <c r="L15" s="66">
        <f>'第１３表　その１'!M14/'第１３表　その１'!$E14*100</f>
        <v>16.554336596644855</v>
      </c>
      <c r="M15" s="66">
        <f>'第１３表　その１'!N14/'第１３表　その１'!$E14*100</f>
        <v>59.1749889309785</v>
      </c>
      <c r="N15" s="66">
        <f>'第１３表　その１'!O14/'第１３表　その１'!$E14*100</f>
        <v>0.4616191928633509</v>
      </c>
      <c r="O15" s="66">
        <f>'第１３表　その１'!P14/'第１３表　その１'!$E14*100</f>
        <v>0.7485938243059314</v>
      </c>
      <c r="P15" s="66">
        <f>'第１３表　その１'!Q14/'第１３表　その１'!$E14*100</f>
        <v>3.7249307161246947</v>
      </c>
      <c r="Q15" s="66">
        <f>'第１３表　その１'!R14/'第１３表　その１'!$E14*100</f>
        <v>15.472032272347125</v>
      </c>
      <c r="R15" s="66">
        <f>'第１３表　その１'!S14/'第１３表　その１'!$E14*100</f>
        <v>1.6972499631032618</v>
      </c>
      <c r="S15" s="66">
        <f>'第１３表　その１'!T14/'第１３表　その１'!$E14*100</f>
        <v>0.4427608599399813</v>
      </c>
      <c r="T15" s="66">
        <f>'第１３表　その１'!U14/'第１３表　その１'!$E14*100</f>
        <v>3.7273904986799167</v>
      </c>
      <c r="U15" s="66">
        <f>'第１３表　その１'!V14/'第１３表　その１'!$E14*100</f>
        <v>11.640510978829472</v>
      </c>
      <c r="V15" s="66">
        <f>'第１３表　その１'!W14/'第１３表　その１'!$E14*100</f>
        <v>4.387432150997852</v>
      </c>
      <c r="W15" s="66">
        <f>'第１３表　その１'!X14/'第１３表　その１'!$E14*100</f>
        <v>1.9711057542513244</v>
      </c>
      <c r="X15" s="66">
        <f>'第１３表　その１'!Y14/'第１３表　その１'!$E14*100</f>
        <v>10.516390351092964</v>
      </c>
      <c r="Y15" s="66">
        <f>'第１３表　その１'!Z14/'第１３表　その１'!$E14*100</f>
        <v>4.38497236844263</v>
      </c>
      <c r="Z15" s="68">
        <f>'第１３表　その１'!AB14/'第１３表　その１'!$AA14*100</f>
        <v>12.969656877800617</v>
      </c>
      <c r="AA15" s="68">
        <f>'第１３表　その１'!AC14/'第１３表　その１'!$AA14*100</f>
        <v>31.8945354029343</v>
      </c>
      <c r="AB15" s="68">
        <f>'第１３表　その１'!AD14/'第１３表　その１'!$AA14*100</f>
        <v>54.734172829005914</v>
      </c>
      <c r="AC15" s="69">
        <f>('第１３表　その１'!E14-'第１３表　その１'!AA14)/'第１３表　その１'!$AA14*100</f>
        <v>-3.9525598317858575</v>
      </c>
      <c r="AD15" s="69">
        <f>('第１３表　その１'!F14-'第１３表　その１'!AB14)/'第１３表　その１'!AB14*100</f>
        <v>-9.235533426437549</v>
      </c>
      <c r="AE15" s="69">
        <f>('第１３表　その１'!J14-'第１３表　その１'!AC14)/'第１３表　その１'!AC14*100</f>
        <v>-15.602469135802469</v>
      </c>
      <c r="AF15" s="69">
        <f>('第１３表　その１'!N14-'第１３表　その１'!AD14)/'第１３表　その１'!$AD14*100</f>
        <v>3.840177261086012</v>
      </c>
      <c r="AG15" s="62" t="s">
        <v>111</v>
      </c>
    </row>
    <row r="16" spans="2:33" s="24" customFormat="1" ht="24" customHeight="1">
      <c r="B16" s="64" t="s">
        <v>165</v>
      </c>
      <c r="C16" s="63" t="s">
        <v>161</v>
      </c>
      <c r="D16" s="20"/>
      <c r="E16" s="66">
        <f>'第１３表　その１'!F15/'第１３表　その１'!$E15*100</f>
        <v>4.333986490396938</v>
      </c>
      <c r="F16" s="66">
        <f>'第１３表　その１'!G15/'第１３表　その１'!$E15*100</f>
        <v>4.030557829203562</v>
      </c>
      <c r="G16" s="66">
        <f>'第１３表　その１'!H15/'第１３表　その１'!$E15*100</f>
        <v>0.04878008449702772</v>
      </c>
      <c r="H16" s="66">
        <f>'第１３表　その１'!I15/'第１３表　その１'!$E15*100</f>
        <v>0.2546485766963481</v>
      </c>
      <c r="I16" s="66">
        <f>'第１３表　その１'!J15/'第１３表　その１'!$E15*100</f>
        <v>20.023811295483295</v>
      </c>
      <c r="J16" s="66">
        <f>'第１３表　その１'!K15/'第１３表　その１'!$E15*100</f>
        <v>0.02397665170192888</v>
      </c>
      <c r="K16" s="66">
        <f>'第１３表　その１'!L15/'第１３表　その１'!$E15*100</f>
        <v>8.689469289216294</v>
      </c>
      <c r="L16" s="66">
        <f>'第１３表　その１'!M15/'第１３表　その１'!$E15*100</f>
        <v>11.310365354565072</v>
      </c>
      <c r="M16" s="66">
        <f>'第１３表　その１'!N15/'第１３表　その１'!$E15*100</f>
        <v>71.97212094153831</v>
      </c>
      <c r="N16" s="66">
        <f>'第１３表　その１'!O15/'第１３表　その１'!$E15*100</f>
        <v>0.5382344916536449</v>
      </c>
      <c r="O16" s="66">
        <f>'第１３表　その１'!P15/'第１３表　その１'!$E15*100</f>
        <v>1.9073839819431009</v>
      </c>
      <c r="P16" s="66">
        <f>'第１３表　その１'!Q15/'第１３表　その１'!$E15*100</f>
        <v>3.2798405966052364</v>
      </c>
      <c r="Q16" s="66">
        <f>'第１３表　その１'!R15/'第１３表　その１'!$E15*100</f>
        <v>19.777430529718647</v>
      </c>
      <c r="R16" s="66">
        <f>'第１３表　その１'!S15/'第１３表　その１'!$E15*100</f>
        <v>3.383188233251482</v>
      </c>
      <c r="S16" s="66">
        <f>'第１３表　その１'!T15/'第１３表　その１'!$E15*100</f>
        <v>1.459268629444982</v>
      </c>
      <c r="T16" s="66">
        <f>'第１３表　その１'!U15/'第１３表　その１'!$E15*100</f>
        <v>5.389785946374978</v>
      </c>
      <c r="U16" s="66">
        <f>'第１３表　その１'!V15/'第１３表　その１'!$E15*100</f>
        <v>11.76509495580855</v>
      </c>
      <c r="V16" s="66">
        <f>'第１３表　その１'!W15/'第１３表　その１'!$E15*100</f>
        <v>6.071053567147026</v>
      </c>
      <c r="W16" s="66">
        <f>'第１３表　その１'!X15/'第１３表　その１'!$E15*100</f>
        <v>0.8367024662880008</v>
      </c>
      <c r="X16" s="66">
        <f>'第１３表　その１'!Y15/'第１３表　その１'!$E15*100</f>
        <v>13.420310704334815</v>
      </c>
      <c r="Y16" s="66">
        <f>'第１３表　その１'!Z15/'第１３表　その１'!$E15*100</f>
        <v>4.143826838967846</v>
      </c>
      <c r="Z16" s="68">
        <f>'第１３表　その１'!AB15/'第１３表　その１'!$AA15*100</f>
        <v>4.64661207926668</v>
      </c>
      <c r="AA16" s="68">
        <f>'第１３表　その１'!AC15/'第１３表　その１'!$AA15*100</f>
        <v>23.14003191839157</v>
      </c>
      <c r="AB16" s="68">
        <f>'第１３表　その１'!AD15/'第１３表　その１'!$AA15*100</f>
        <v>69.37999727330323</v>
      </c>
      <c r="AC16" s="69">
        <f>('第１３表　その１'!E15-'第１３表　その１'!AA15)/'第１３表　その１'!$AA15*100</f>
        <v>-3.00097038326129</v>
      </c>
      <c r="AD16" s="69">
        <f>('第１３表　その１'!F15-'第１３表　その１'!AB15)/'第１３表　その１'!AB15*100</f>
        <v>-9.527096996893338</v>
      </c>
      <c r="AE16" s="69">
        <f>('第１３表　その１'!J15-'第１３表　その１'!AC15)/'第１３表　その１'!AC15*100</f>
        <v>-16.063630692451653</v>
      </c>
      <c r="AF16" s="69">
        <f>('第１３表　その１'!N15-'第１３表　その１'!AD15)/'第１３表　その１'!$AD15*100</f>
        <v>0.6230349546883669</v>
      </c>
      <c r="AG16" s="61" t="s">
        <v>112</v>
      </c>
    </row>
    <row r="17" spans="2:33" s="24" customFormat="1" ht="24" customHeight="1">
      <c r="B17" s="64" t="s">
        <v>166</v>
      </c>
      <c r="C17" s="63" t="s">
        <v>162</v>
      </c>
      <c r="D17" s="20"/>
      <c r="E17" s="66">
        <f>'第１３表　その１'!F16/'第１３表　その１'!$E16*100</f>
        <v>10.929368029739777</v>
      </c>
      <c r="F17" s="66">
        <f>'第１３表　その１'!G16/'第１３表　その１'!$E16*100</f>
        <v>8.942210206150726</v>
      </c>
      <c r="G17" s="66">
        <f>'第１３表　その１'!H16/'第１３表　その１'!$E16*100</f>
        <v>0.006759040216289287</v>
      </c>
      <c r="H17" s="66">
        <f>'第１３表　その１'!I16/'第１３表　その１'!$E16*100</f>
        <v>1.980398783372761</v>
      </c>
      <c r="I17" s="66">
        <f>'第１３表　その１'!J16/'第１３表　その１'!$E16*100</f>
        <v>26.73200405542413</v>
      </c>
      <c r="J17" s="66">
        <f>'第１３表　その１'!K16/'第１３表　その１'!$E16*100</f>
        <v>0.07096992227103752</v>
      </c>
      <c r="K17" s="66">
        <f>'第１３表　その１'!L16/'第１３表　その１'!$E16*100</f>
        <v>7.039540385265293</v>
      </c>
      <c r="L17" s="66">
        <f>'第１３表　その１'!M16/'第１３表　その１'!$E16*100</f>
        <v>19.6214937478878</v>
      </c>
      <c r="M17" s="66">
        <f>'第１３表　その１'!N16/'第１３表　その１'!$E16*100</f>
        <v>60.74349442379182</v>
      </c>
      <c r="N17" s="66">
        <f>'第１３表　その１'!O16/'第１３表　その１'!$E16*100</f>
        <v>0.20615072659682324</v>
      </c>
      <c r="O17" s="66">
        <f>'第１３表　その１'!P16/'第１３表　その１'!$E16*100</f>
        <v>0.9530246704967894</v>
      </c>
      <c r="P17" s="66">
        <f>'第１３表　その１'!Q16/'第１３表　その１'!$E16*100</f>
        <v>4.302129097668131</v>
      </c>
      <c r="Q17" s="66">
        <f>'第１３表　その１'!R16/'第１３表　その１'!$E16*100</f>
        <v>15.441027374112876</v>
      </c>
      <c r="R17" s="66">
        <f>'第１３表　その１'!S16/'第１３表　その１'!$E16*100</f>
        <v>1.8114227779655288</v>
      </c>
      <c r="S17" s="66">
        <f>'第１３表　その１'!T16/'第１３表　その１'!$E16*100</f>
        <v>0.861777627576884</v>
      </c>
      <c r="T17" s="66">
        <f>'第１３表　その１'!U16/'第１３表　その１'!$E16*100</f>
        <v>5.413991213247718</v>
      </c>
      <c r="U17" s="66">
        <f>'第１３表　その１'!V16/'第１３表　その１'!$E16*100</f>
        <v>10.66914498141264</v>
      </c>
      <c r="V17" s="66">
        <f>'第１３表　その１'!W16/'第１３表　その１'!$E16*100</f>
        <v>5.130111524163569</v>
      </c>
      <c r="W17" s="66">
        <f>'第１３表　その１'!X16/'第１３表　その１'!$E16*100</f>
        <v>1.2166272389320716</v>
      </c>
      <c r="X17" s="66">
        <f>'第１３表　その１'!Y16/'第１３表　その１'!$E16*100</f>
        <v>11.47009124704292</v>
      </c>
      <c r="Y17" s="66">
        <f>'第１３表　その１'!Z16/'第１３表　その１'!$E16*100</f>
        <v>3.2679959445758704</v>
      </c>
      <c r="Z17" s="68">
        <f>'第１３表　その１'!AB16/'第１３表　その１'!$AA16*100</f>
        <v>11.753807505102841</v>
      </c>
      <c r="AA17" s="68">
        <f>'第１３表　その１'!AC16/'第１３表　その１'!$AA16*100</f>
        <v>30.755220599780188</v>
      </c>
      <c r="AB17" s="68">
        <f>'第１３表　その１'!AD16/'第１３表　その１'!$AA16*100</f>
        <v>56.56775003925263</v>
      </c>
      <c r="AC17" s="69">
        <f>('第１３表　その１'!E16-'第１３表　その１'!AA16)/'第１３表　その１'!$AA16*100</f>
        <v>-7.081174438687392</v>
      </c>
      <c r="AD17" s="69">
        <f>('第１３表　その１'!F16-'第１３表　その１'!AB16)/'第１３表　その１'!AB16*100</f>
        <v>-13.598717606198237</v>
      </c>
      <c r="AE17" s="69">
        <f>('第１３表　その１'!J16-'第１３表　その１'!AC16)/'第１３表　その１'!AC16*100</f>
        <v>-19.236267102307536</v>
      </c>
      <c r="AF17" s="69">
        <f>('第１３表　その１'!N16-'第１３表　その１'!AD16)/'第１３表　その１'!$AD16*100</f>
        <v>-0.22204951704230041</v>
      </c>
      <c r="AG17" s="61" t="s">
        <v>113</v>
      </c>
    </row>
    <row r="18" spans="2:33" s="24" customFormat="1" ht="24" customHeight="1">
      <c r="B18" s="64" t="s">
        <v>167</v>
      </c>
      <c r="C18" s="63" t="s">
        <v>163</v>
      </c>
      <c r="D18" s="20"/>
      <c r="E18" s="66">
        <f>'第１３表　その１'!F17/'第１３表　その１'!$E17*100</f>
        <v>8.7168436714381</v>
      </c>
      <c r="F18" s="66">
        <f>'第１３表　その１'!G17/'第１３表　その１'!$E17*100</f>
        <v>6.623569852752552</v>
      </c>
      <c r="G18" s="66">
        <f>'第１３表　その１'!H17/'第１３表　その１'!$E17*100</f>
        <v>0.005130573085013596</v>
      </c>
      <c r="H18" s="66">
        <f>'第１３表　その１'!I17/'第１３表　その１'!$E17*100</f>
        <v>2.0881432456005338</v>
      </c>
      <c r="I18" s="66">
        <f>'第１３表　その１'!J17/'第１３表　その１'!$E17*100</f>
        <v>25.463034220922477</v>
      </c>
      <c r="J18" s="66">
        <f>'第１３表　その１'!K17/'第１３表　その１'!$E17*100</f>
        <v>0.061566877020163155</v>
      </c>
      <c r="K18" s="66">
        <f>'第１３表　その１'!L17/'第１３表　その１'!$E17*100</f>
        <v>9.358165307064798</v>
      </c>
      <c r="L18" s="66">
        <f>'第１３表　その１'!M17/'第１３表　その１'!$E17*100</f>
        <v>16.043302036837513</v>
      </c>
      <c r="M18" s="66">
        <f>'第１３表　その１'!N17/'第１３表　その１'!$E17*100</f>
        <v>63.875634908419265</v>
      </c>
      <c r="N18" s="66">
        <f>'第１３表　その１'!O17/'第１３表　その１'!$E17*100</f>
        <v>0.3847929813760197</v>
      </c>
      <c r="O18" s="66">
        <f>'第１３表　その１'!P17/'第１３表　その１'!$E17*100</f>
        <v>0.9850700323226105</v>
      </c>
      <c r="P18" s="66">
        <f>'第１３表　その１'!Q17/'第１３表　その１'!$E17*100</f>
        <v>4.191678210456108</v>
      </c>
      <c r="Q18" s="66">
        <f>'第１３表　その１'!R17/'第１３表　その１'!$E17*100</f>
        <v>18.033964393822792</v>
      </c>
      <c r="R18" s="66">
        <f>'第１３表　その１'!S17/'第１３表　その１'!$E17*100</f>
        <v>2.057359807090452</v>
      </c>
      <c r="S18" s="66">
        <f>'第１３表　その１'!T17/'第１３表　その１'!$E17*100</f>
        <v>0.5284490277564005</v>
      </c>
      <c r="T18" s="66">
        <f>'第１３表　その１'!U17/'第１３表　その１'!$E17*100</f>
        <v>3.663229182699707</v>
      </c>
      <c r="U18" s="66">
        <f>'第１３表　その１'!V17/'第１３表　その１'!$E17*100</f>
        <v>12.092760761377045</v>
      </c>
      <c r="V18" s="66">
        <f>'第１３表　その１'!W17/'第１３表　その１'!$E17*100</f>
        <v>4.3148119644964344</v>
      </c>
      <c r="W18" s="66">
        <f>'第１３表　その１'!X17/'第１３表　その１'!$E17*100</f>
        <v>1.359601867528603</v>
      </c>
      <c r="X18" s="66">
        <f>'第１３表　その１'!Y17/'第１３表　その１'!$E17*100</f>
        <v>11.07177671745934</v>
      </c>
      <c r="Y18" s="66">
        <f>'第１３表　その１'!Z17/'第１３表　その１'!$E17*100</f>
        <v>5.192139962033759</v>
      </c>
      <c r="Z18" s="68">
        <f>'第１３表　その１'!AB17/'第１３表　その１'!$AA17*100</f>
        <v>8.705612829324169</v>
      </c>
      <c r="AA18" s="68">
        <f>'第１３表　その１'!AC17/'第１３表　その１'!$AA17*100</f>
        <v>27.755366303102747</v>
      </c>
      <c r="AB18" s="68">
        <f>'第１３表　その１'!AD17/'第１３表　その１'!$AA17*100</f>
        <v>61.860650430798344</v>
      </c>
      <c r="AC18" s="69">
        <f>('第１３表　その１'!E17-'第１３表　その１'!AA17)/'第１３表　その１'!$AA17*100</f>
        <v>-2.9284326908710594</v>
      </c>
      <c r="AD18" s="69">
        <f>('第１３表　その１'!F17-'第１３表　その１'!AB17)/'第１３表　その１'!AB17*100</f>
        <v>-2.803203661327231</v>
      </c>
      <c r="AE18" s="69">
        <f>('第１３表　その１'!J17-'第１３表　その１'!AC17)/'第１３表　その１'!AC17*100</f>
        <v>-10.945630719540643</v>
      </c>
      <c r="AF18" s="69">
        <f>('第１３表　その１'!N17-'第１３表　その１'!AD17)/'第１３表　その１'!$AD17*100</f>
        <v>0.2334755655744304</v>
      </c>
      <c r="AG18" s="61" t="s">
        <v>114</v>
      </c>
    </row>
    <row r="19" spans="2:33" s="24" customFormat="1" ht="24" customHeight="1">
      <c r="B19" s="64" t="s">
        <v>168</v>
      </c>
      <c r="C19" s="63" t="s">
        <v>164</v>
      </c>
      <c r="D19" s="20"/>
      <c r="E19" s="66">
        <f>'第１３表　その１'!F18/'第１３表　その１'!$E18*100</f>
        <v>12.247922923899052</v>
      </c>
      <c r="F19" s="66">
        <f>'第１３表　その１'!G18/'第１３表　その１'!$E18*100</f>
        <v>9.77883527713851</v>
      </c>
      <c r="G19" s="66">
        <f>'第１３表　その１'!H18/'第１３表　その１'!$E18*100</f>
        <v>0.039006123961461955</v>
      </c>
      <c r="H19" s="66">
        <f>'第１３表　その１'!I18/'第１３表　その１'!$E18*100</f>
        <v>2.430081522799079</v>
      </c>
      <c r="I19" s="66">
        <f>'第１３表　その１'!J18/'第１３表　その１'!$E18*100</f>
        <v>31.189296719584974</v>
      </c>
      <c r="J19" s="66">
        <f>'第１３表　その１'!K18/'第１３表　その１'!$E18*100</f>
        <v>0.11311775948823966</v>
      </c>
      <c r="K19" s="66">
        <f>'第１３表　その１'!L18/'第１３表　その１'!$E18*100</f>
        <v>10.079182431641767</v>
      </c>
      <c r="L19" s="66">
        <f>'第１３表　その１'!M18/'第１３表　その１'!$E18*100</f>
        <v>20.996996528454968</v>
      </c>
      <c r="M19" s="66">
        <f>'第１３表　その１'!N18/'第１３表　その１'!$E18*100</f>
        <v>55.48231072278348</v>
      </c>
      <c r="N19" s="66">
        <f>'第１３表　その１'!O18/'第１３表　その１'!$E18*100</f>
        <v>1.3301088270858523</v>
      </c>
      <c r="O19" s="66">
        <f>'第１３表　その１'!P18/'第１３表　その１'!$E18*100</f>
        <v>0.4953777743105668</v>
      </c>
      <c r="P19" s="66">
        <f>'第１３表　その１'!Q18/'第１３表　その１'!$E18*100</f>
        <v>4.025431992822873</v>
      </c>
      <c r="Q19" s="66">
        <f>'第１３表　その１'!R18/'第１３表　その１'!$E18*100</f>
        <v>13.539025627023443</v>
      </c>
      <c r="R19" s="66">
        <f>'第１３表　その１'!S18/'第１３表　その１'!$E18*100</f>
        <v>1.942504973280805</v>
      </c>
      <c r="S19" s="66">
        <f>'第１３表　その１'!T18/'第１３表　その１'!$E18*100</f>
        <v>0.40566368919920426</v>
      </c>
      <c r="T19" s="66">
        <f>'第１３表　その１'!U18/'第１３表　その１'!$E18*100</f>
        <v>2.863049498771307</v>
      </c>
      <c r="U19" s="66">
        <f>'第１３表　その１'!V18/'第１３表　その１'!$E18*100</f>
        <v>10.480945508444826</v>
      </c>
      <c r="V19" s="66">
        <f>'第１３表　その１'!W18/'第１３表　その１'!$E18*100</f>
        <v>4.126847915122674</v>
      </c>
      <c r="W19" s="66">
        <f>'第１３表　その１'!X18/'第１３表　その１'!$E18*100</f>
        <v>1.6382572063814018</v>
      </c>
      <c r="X19" s="66">
        <f>'第１３表　その１'!Y18/'第１３表　その１'!$E18*100</f>
        <v>11.385887584350742</v>
      </c>
      <c r="Y19" s="66">
        <f>'第１３表　その１'!Z18/'第１３表　その１'!$E18*100</f>
        <v>3.2492101259897805</v>
      </c>
      <c r="Z19" s="68">
        <f>'第１３表　その１'!AB18/'第１３表　その１'!$AA18*100</f>
        <v>12.909716125256073</v>
      </c>
      <c r="AA19" s="68">
        <f>'第１３表　その１'!AC18/'第１３表　その１'!$AA18*100</f>
        <v>34.16374012291484</v>
      </c>
      <c r="AB19" s="68">
        <f>'第１３表　その１'!AD18/'第１３表　その１'!$AA18*100</f>
        <v>52.73266022827041</v>
      </c>
      <c r="AC19" s="69">
        <f>('第１３表　その１'!E18-'第１３表　その１'!AA18)/'第１３表　その１'!$AA18*100</f>
        <v>-6.215247292947029</v>
      </c>
      <c r="AD19" s="69">
        <f>('第１３表　その１'!F18-'第１３表　その１'!AB18)/'第１３表　その１'!AB18*100</f>
        <v>-11.02295267781241</v>
      </c>
      <c r="AE19" s="69">
        <f>('第１３表　その１'!J18-'第１３表　その１'!AC18)/'第１３表　その１'!AC18*100</f>
        <v>-14.380554663240176</v>
      </c>
      <c r="AF19" s="69">
        <f>('第１３表　その１'!N18-'第１３表　その１'!AD18)/'第１３表　その１'!$AD18*100</f>
        <v>-1.3250086715227194</v>
      </c>
      <c r="AG19" s="61" t="s">
        <v>115</v>
      </c>
    </row>
    <row r="20" spans="2:33" s="24" customFormat="1" ht="31.5" customHeight="1">
      <c r="B20" s="64" t="s">
        <v>169</v>
      </c>
      <c r="C20" s="63" t="s">
        <v>219</v>
      </c>
      <c r="D20" s="20"/>
      <c r="E20" s="66">
        <f>'第１３表　その１'!F19/'第１３表　その１'!$E19*100</f>
        <v>9.105454545454545</v>
      </c>
      <c r="F20" s="66">
        <f>'第１３表　その１'!G19/'第１３表　その１'!$E19*100</f>
        <v>8.935757575757576</v>
      </c>
      <c r="G20" s="66">
        <f>'第１３表　その１'!H19/'第１３表　その１'!$E19*100</f>
        <v>0.1503030303030303</v>
      </c>
      <c r="H20" s="66">
        <f>'第１３表　その１'!I19/'第１３表　その１'!$E19*100</f>
        <v>0.019393939393939394</v>
      </c>
      <c r="I20" s="66">
        <f>'第１３表　その１'!J19/'第１３表　その１'!$E19*100</f>
        <v>27.00121212121212</v>
      </c>
      <c r="J20" s="66">
        <f>'第１３表　その１'!K19/'第１３表　その１'!$E19*100</f>
        <v>0.07757575757575758</v>
      </c>
      <c r="K20" s="66">
        <f>'第１３表　その１'!L19/'第１３表　その１'!$E19*100</f>
        <v>10.758787878787878</v>
      </c>
      <c r="L20" s="66">
        <f>'第１３表　その１'!M19/'第１３表　その１'!$E19*100</f>
        <v>16.164848484848484</v>
      </c>
      <c r="M20" s="66">
        <f>'第１３表　その１'!N19/'第１３表　その１'!$E19*100</f>
        <v>61.153939393939396</v>
      </c>
      <c r="N20" s="66">
        <f>'第１３表　その１'!O19/'第１３表　その１'!$E19*100</f>
        <v>0.44606060606060605</v>
      </c>
      <c r="O20" s="66">
        <f>'第１３表　その１'!P19/'第１３表　その１'!$E19*100</f>
        <v>0.8387878787878787</v>
      </c>
      <c r="P20" s="66">
        <f>'第１３表　その１'!Q19/'第１３表　その１'!$E19*100</f>
        <v>3.781818181818182</v>
      </c>
      <c r="Q20" s="66">
        <f>'第１３表　その１'!R19/'第１３表　その１'!$E19*100</f>
        <v>16.795151515151517</v>
      </c>
      <c r="R20" s="66">
        <f>'第１３表　その１'!S19/'第１３表　その１'!$E19*100</f>
        <v>2.2545454545454544</v>
      </c>
      <c r="S20" s="66">
        <f>'第１３表　その１'!T19/'第１３表　その１'!$E19*100</f>
        <v>0.44606060606060605</v>
      </c>
      <c r="T20" s="66">
        <f>'第１３表　その１'!U19/'第１３表　その１'!$E19*100</f>
        <v>3.3745454545454545</v>
      </c>
      <c r="U20" s="66">
        <f>'第１３表　その１'!V19/'第１３表　その１'!$E19*100</f>
        <v>12.106666666666667</v>
      </c>
      <c r="V20" s="66">
        <f>'第１３表　その１'!W19/'第１３表　その１'!$E19*100</f>
        <v>4.998787878787879</v>
      </c>
      <c r="W20" s="66">
        <f>'第１３表　その１'!X19/'第１３表　その１'!$E19*100</f>
        <v>1.5466666666666666</v>
      </c>
      <c r="X20" s="66">
        <f>'第１３表　その１'!Y19/'第１３表　その１'!$E19*100</f>
        <v>10.739393939393938</v>
      </c>
      <c r="Y20" s="66">
        <f>'第１３表　その１'!Z19/'第１３表　その１'!$E19*100</f>
        <v>3.8254545454545457</v>
      </c>
      <c r="Z20" s="68">
        <f>'第１３表　その１'!AB19/'第１３表　その１'!$AA19*100</f>
        <v>9.980439642324889</v>
      </c>
      <c r="AA20" s="68">
        <f>'第１３表　その１'!AC19/'第１３表　その１'!$AA19*100</f>
        <v>30.55141579731744</v>
      </c>
      <c r="AB20" s="68">
        <f>'第１３表　その１'!AD19/'第１３表　その１'!$AA19*100</f>
        <v>59.165424739195224</v>
      </c>
      <c r="AC20" s="69">
        <f>('第１３表　その１'!E19-'第１３表　その１'!AA19)/'第１３表　その１'!$AA19*100</f>
        <v>-3.944672131147541</v>
      </c>
      <c r="AD20" s="69">
        <f>('第１３表　その１'!F19-'第１３表　その１'!AB19)/'第１３表　その１'!AB19*100</f>
        <v>-12.365842277181521</v>
      </c>
      <c r="AE20" s="69">
        <f>('第１３表　その１'!J19-'第１３表　その１'!AC19)/'第１３表　その１'!AC19*100</f>
        <v>-15.10670731707317</v>
      </c>
      <c r="AF20" s="69">
        <f>('第１３表　その１'!N19-'第１３表　その１'!AD19)/'第１３表　その１'!$AD19*100</f>
        <v>-0.7163098236775818</v>
      </c>
      <c r="AG20" s="61" t="s">
        <v>116</v>
      </c>
    </row>
    <row r="21" spans="2:33" s="24" customFormat="1" ht="24" customHeight="1">
      <c r="B21" s="64" t="s">
        <v>170</v>
      </c>
      <c r="C21" s="63" t="s">
        <v>218</v>
      </c>
      <c r="D21" s="20"/>
      <c r="E21" s="66">
        <f>'第１３表　その１'!F20/'第１３表　その１'!$E20*100</f>
        <v>21.177592611183616</v>
      </c>
      <c r="F21" s="66">
        <f>'第１３表　その１'!G20/'第１３表　その１'!$E20*100</f>
        <v>21.122377271358296</v>
      </c>
      <c r="G21" s="66">
        <f>'第１３表　その１'!H20/'第１３表　その１'!$E20*100</f>
        <v>0.04517618712980625</v>
      </c>
      <c r="H21" s="66">
        <f>'第１３表　その１'!I20/'第１３表　その１'!$E20*100</f>
        <v>0.010039152695512499</v>
      </c>
      <c r="I21" s="66">
        <f>'第１３表　その１'!J20/'第１３表　その１'!$E20*100</f>
        <v>27.933942375263527</v>
      </c>
      <c r="J21" s="66">
        <f>'第１３表　その１'!K20/'第１３表　その１'!$E20*100</f>
        <v>0.07529364521634374</v>
      </c>
      <c r="K21" s="66">
        <f>'第１３表　その１'!L20/'第１３表　その１'!$E20*100</f>
        <v>10.38550346350768</v>
      </c>
      <c r="L21" s="66">
        <f>'第１３表　その１'!M20/'第１３表　その１'!$E20*100</f>
        <v>17.473145266539504</v>
      </c>
      <c r="M21" s="66">
        <f>'第１３表　その１'!N20/'第１３表　その１'!$E20*100</f>
        <v>50.36642907338621</v>
      </c>
      <c r="N21" s="66">
        <f>'第１３表　その１'!O20/'第１３表　その１'!$E20*100</f>
        <v>0.16564601947595622</v>
      </c>
      <c r="O21" s="66">
        <f>'第１３表　その１'!P20/'第１３表　その１'!$E20*100</f>
        <v>0.4166248368637687</v>
      </c>
      <c r="P21" s="66">
        <f>'第１３表　その１'!Q20/'第１３表　その１'!$E20*100</f>
        <v>3.7797409898604557</v>
      </c>
      <c r="Q21" s="66">
        <f>'第１３表　その１'!R20/'第１３表　その１'!$E20*100</f>
        <v>13.19646621825118</v>
      </c>
      <c r="R21" s="66">
        <f>'第１３表　その１'!S20/'第１３表　その１'!$E20*100</f>
        <v>1.8873607067563496</v>
      </c>
      <c r="S21" s="66">
        <f>'第１３表　その１'!T20/'第１３表　その１'!$E20*100</f>
        <v>0.2409396646923</v>
      </c>
      <c r="T21" s="66">
        <f>'第１３表　その１'!U20/'第１３表　その１'!$E20*100</f>
        <v>2.173476558578456</v>
      </c>
      <c r="U21" s="66">
        <f>'第１３表　その１'!V20/'第１３表　その１'!$E20*100</f>
        <v>10.475855837767293</v>
      </c>
      <c r="V21" s="66">
        <f>'第１３表　その１'!W20/'第１３表　その１'!$E20*100</f>
        <v>4.246561590201787</v>
      </c>
      <c r="W21" s="66">
        <f>'第１３表　その１'!X20/'第１３表　その１'!$E20*100</f>
        <v>2.0630458789278183</v>
      </c>
      <c r="X21" s="66">
        <f>'第１３表　その１'!Y20/'第１３表　その１'!$E20*100</f>
        <v>8.598534283706455</v>
      </c>
      <c r="Y21" s="66">
        <f>'第１３表　その１'!Z20/'第１３表　その１'!$E20*100</f>
        <v>3.1221764883043868</v>
      </c>
      <c r="Z21" s="68">
        <f>'第１３表　その１'!AB20/'第１３表　その１'!$AA20*100</f>
        <v>21.824377946874563</v>
      </c>
      <c r="AA21" s="68">
        <f>'第１３表　その１'!AC20/'第１３表　その１'!$AA20*100</f>
        <v>31.30105970776341</v>
      </c>
      <c r="AB21" s="68">
        <f>'第１３表　その１'!AD20/'第１３表　その１'!$AA20*100</f>
        <v>46.734512861210966</v>
      </c>
      <c r="AC21" s="69">
        <f>('第１３表　その１'!E20-'第１３表　その１'!AA20)/'第１３表　その１'!$AA20*100</f>
        <v>-6.997805891414967</v>
      </c>
      <c r="AD21" s="69">
        <f>('第１３表　その１'!F20-'第１３表　その１'!AB20)/'第１３表　その１'!AB20*100</f>
        <v>-9.754010695187166</v>
      </c>
      <c r="AE21" s="69">
        <f>('第１３表　その１'!J20-'第１３表　その１'!AC20)/'第１３表　その１'!AC20*100</f>
        <v>-17.002237136465325</v>
      </c>
      <c r="AF21" s="69">
        <f>('第１３表　その１'!N20-'第１３表　その１'!AD20)/'第１３表　その１'!$AD20*100</f>
        <v>0.22974727799420636</v>
      </c>
      <c r="AG21" s="61" t="s">
        <v>117</v>
      </c>
    </row>
    <row r="22" spans="2:33" s="24" customFormat="1" ht="31.5" customHeight="1">
      <c r="B22" s="64" t="s">
        <v>171</v>
      </c>
      <c r="C22" s="63" t="s">
        <v>220</v>
      </c>
      <c r="D22" s="20"/>
      <c r="E22" s="66">
        <f>'第１３表　その１'!F21/'第１３表　その１'!$E21*100</f>
        <v>13.516968108902667</v>
      </c>
      <c r="F22" s="66">
        <f>'第１３表　その１'!G21/'第１３表　その１'!$E21*100</f>
        <v>12.999296989838308</v>
      </c>
      <c r="G22" s="66">
        <f>'第１３表　その１'!H21/'第１３表　その１'!$E21*100</f>
        <v>0.4984981146545664</v>
      </c>
      <c r="H22" s="66">
        <f>'第１３表　その１'!I21/'第１３表　その１'!$E21*100</f>
        <v>0.019173004409791014</v>
      </c>
      <c r="I22" s="66">
        <f>'第１３表　その１'!J21/'第１３表　その１'!$E21*100</f>
        <v>30.727935067425065</v>
      </c>
      <c r="J22" s="66">
        <f>'第１３表　その１'!K21/'第１３表　その１'!$E21*100</f>
        <v>0.20451204703777082</v>
      </c>
      <c r="K22" s="66">
        <f>'第１３表　その１'!L21/'第１３表　その１'!$E21*100</f>
        <v>14.673739374960057</v>
      </c>
      <c r="L22" s="66">
        <f>'第１３表　その１'!M21/'第１３表　その１'!$E21*100</f>
        <v>15.849683645427238</v>
      </c>
      <c r="M22" s="66">
        <f>'第１３表　その１'!N21/'第１３表　その１'!$E21*100</f>
        <v>55.5505847766345</v>
      </c>
      <c r="N22" s="66">
        <f>'第１３表　その１'!O21/'第１３表　その１'!$E21*100</f>
        <v>0.396242091135681</v>
      </c>
      <c r="O22" s="66">
        <f>'第１３表　その１'!P21/'第１３表　その１'!$E21*100</f>
        <v>0.3451140793762383</v>
      </c>
      <c r="P22" s="66">
        <f>'第１３表　その１'!Q21/'第１３表　その１'!$E21*100</f>
        <v>3.0357256982169107</v>
      </c>
      <c r="Q22" s="66">
        <f>'第１３表　その１'!R21/'第１３表　その１'!$E21*100</f>
        <v>15.351185530772671</v>
      </c>
      <c r="R22" s="66">
        <f>'第１３表　その１'!S21/'第１３表　その１'!$E21*100</f>
        <v>1.629705374832236</v>
      </c>
      <c r="S22" s="66">
        <f>'第１３表　その１'!T21/'第１３表　その１'!$E21*100</f>
        <v>0.17255703968811914</v>
      </c>
      <c r="T22" s="66">
        <f>'第１３表　その１'!U21/'第１３表　その１'!$E21*100</f>
        <v>3.316929762893846</v>
      </c>
      <c r="U22" s="66">
        <f>'第１３表　その１'!V21/'第１３表　その１'!$E21*100</f>
        <v>11.644404678213077</v>
      </c>
      <c r="V22" s="66">
        <f>'第１３表　その１'!W21/'第１３表　その１'!$E21*100</f>
        <v>4.492874033361028</v>
      </c>
      <c r="W22" s="66">
        <f>'第１３表　その１'!X21/'第１３表　その１'!$E21*100</f>
        <v>1.949255448328753</v>
      </c>
      <c r="X22" s="66">
        <f>'第１３表　その１'!Y21/'第１３表　その１'!$E21*100</f>
        <v>9.209433118169617</v>
      </c>
      <c r="Y22" s="66">
        <f>'第１３表　その１'!Z21/'第１３表　その１'!$E21*100</f>
        <v>4.007157921646322</v>
      </c>
      <c r="Z22" s="68">
        <f>'第１３表　その１'!AB21/'第１３表　その１'!$AA21*100</f>
        <v>13.493585900971105</v>
      </c>
      <c r="AA22" s="68">
        <f>'第１３表　その１'!AC21/'第１３表　その１'!$AA21*100</f>
        <v>33.65303920393238</v>
      </c>
      <c r="AB22" s="68">
        <f>'第１３表　その１'!AD21/'第１３表　その１'!$AA21*100</f>
        <v>50.947128641649684</v>
      </c>
      <c r="AC22" s="69">
        <f>('第１３表　その１'!E21-'第１３表　その１'!AA21)/'第１３表　その１'!$AA21*100</f>
        <v>-6.204292051312792</v>
      </c>
      <c r="AD22" s="69">
        <f>('第１３表　その１'!F21-'第１３表　その１'!AB21)/'第１３表　その１'!AB21*100</f>
        <v>-6.041759218125278</v>
      </c>
      <c r="AE22" s="69">
        <f>('第１３表　その１'!J21-'第１３表　その１'!AC21)/'第１３表　その１'!AC21*100</f>
        <v>-14.35696473102957</v>
      </c>
      <c r="AF22" s="69">
        <f>('第１３表　その１'!N21-'第１３表　その１'!AD21)/'第１３表　その１'!$AD21*100</f>
        <v>2.270855394752324</v>
      </c>
      <c r="AG22" s="61" t="s">
        <v>118</v>
      </c>
    </row>
    <row r="23" spans="2:33" s="24" customFormat="1" ht="24" customHeight="1">
      <c r="B23" s="64" t="s">
        <v>172</v>
      </c>
      <c r="C23" s="63" t="s">
        <v>83</v>
      </c>
      <c r="D23" s="20"/>
      <c r="E23" s="66">
        <f>'第１３表　その１'!F22/'第１３表　その１'!$E22*100</f>
        <v>27.6918500892326</v>
      </c>
      <c r="F23" s="66">
        <f>'第１３表　その１'!G22/'第１３表　その１'!$E22*100</f>
        <v>27.364663890541348</v>
      </c>
      <c r="G23" s="66">
        <f>'第１３表　その１'!H22/'第１３表　その１'!$E22*100</f>
        <v>0.20820939916716238</v>
      </c>
      <c r="H23" s="66">
        <f>'第１３表　その１'!I22/'第１３表　その１'!$E22*100</f>
        <v>0.1189767995240928</v>
      </c>
      <c r="I23" s="66">
        <f>'第１３表　その１'!J22/'第１３表　その１'!$E22*100</f>
        <v>23.34919690660321</v>
      </c>
      <c r="J23" s="66">
        <f>'第１３表　その１'!K22/'第１３表　その１'!$E22*100</f>
        <v>0.6246281975014872</v>
      </c>
      <c r="K23" s="66">
        <f>'第１３表　その１'!L22/'第１３表　その１'!$E22*100</f>
        <v>11.659726353361094</v>
      </c>
      <c r="L23" s="66">
        <f>'第１３表　その１'!M22/'第１３表　その１'!$E22*100</f>
        <v>11.06484235574063</v>
      </c>
      <c r="M23" s="66">
        <f>'第１３表　その１'!N22/'第１３表　その１'!$E22*100</f>
        <v>48.63176680547293</v>
      </c>
      <c r="N23" s="66">
        <f>'第１３表　その１'!O22/'第１３表　その１'!$E22*100</f>
        <v>0.2379535990481856</v>
      </c>
      <c r="O23" s="66">
        <f>'第１３表　その１'!P22/'第１３表　その１'!$E22*100</f>
        <v>0.3866745984533016</v>
      </c>
      <c r="P23" s="66">
        <f>'第１３表　その１'!Q22/'第１３表　その１'!$E22*100</f>
        <v>2.7662105889351576</v>
      </c>
      <c r="Q23" s="66">
        <f>'第１３表　その１'!R22/'第１３表　その１'!$E22*100</f>
        <v>14.991076740035695</v>
      </c>
      <c r="R23" s="66">
        <f>'第１３表　その１'!S22/'第１３表　その１'!$E22*100</f>
        <v>1.189767995240928</v>
      </c>
      <c r="S23" s="66">
        <f>'第１３表　その１'!T22/'第１３表　その１'!$E22*100</f>
        <v>0.1784651992861392</v>
      </c>
      <c r="T23" s="66">
        <f>'第１３表　その１'!U22/'第１３表　その１'!$E22*100</f>
        <v>2.2308149910767403</v>
      </c>
      <c r="U23" s="66">
        <f>'第１３表　その１'!V22/'第１３表　その１'!$E22*100</f>
        <v>10.618679357525282</v>
      </c>
      <c r="V23" s="66">
        <f>'第１３表　その１'!W22/'第１３表　その１'!$E22*100</f>
        <v>3.0041641879833434</v>
      </c>
      <c r="W23" s="66">
        <f>'第１３表　その１'!X22/'第１３表　その１'!$E22*100</f>
        <v>2.379535990481856</v>
      </c>
      <c r="X23" s="66">
        <f>'第１３表　その１'!Y22/'第１３表　その１'!$E22*100</f>
        <v>7.822724568709102</v>
      </c>
      <c r="Y23" s="66">
        <f>'第１３表　その１'!Z22/'第１３表　その１'!$E22*100</f>
        <v>2.825698988697204</v>
      </c>
      <c r="Z23" s="68">
        <f>'第１３表　その１'!AB22/'第１３表　その１'!$AA22*100</f>
        <v>26.135726303982054</v>
      </c>
      <c r="AA23" s="68">
        <f>'第１３表　その１'!AC22/'第１３表　その１'!$AA22*100</f>
        <v>27.762198541783512</v>
      </c>
      <c r="AB23" s="68">
        <f>'第１３表　その１'!AD22/'第１３表　その１'!$AA22*100</f>
        <v>46.04598990465508</v>
      </c>
      <c r="AC23" s="69">
        <f>('第１３表　その１'!E22-'第１３表　その１'!AA22)/'第１３表　その１'!$AA22*100</f>
        <v>-5.720695457094784</v>
      </c>
      <c r="AD23" s="69">
        <f>('第１３表　その１'!F22-'第１３表　その１'!AB22)/'第１３表　その１'!AB22*100</f>
        <v>-0.1072961373390558</v>
      </c>
      <c r="AE23" s="69">
        <f>('第１３表　その１'!J22-'第１３表　その１'!AC22)/'第１３表　その１'!AC22*100</f>
        <v>-20.707070707070706</v>
      </c>
      <c r="AF23" s="69">
        <f>('第１３表　その１'!N22-'第１３表　その１'!AD22)/'第１３表　その１'!$AD22*100</f>
        <v>-0.42630937880633374</v>
      </c>
      <c r="AG23" s="61" t="s">
        <v>119</v>
      </c>
    </row>
    <row r="24" spans="2:33" s="24" customFormat="1" ht="24" customHeight="1">
      <c r="B24" s="64" t="s">
        <v>173</v>
      </c>
      <c r="C24" s="63" t="s">
        <v>84</v>
      </c>
      <c r="D24" s="20"/>
      <c r="E24" s="66">
        <f>'第１３表　その１'!F23/'第１３表　その１'!$E23*100</f>
        <v>41.27617148554337</v>
      </c>
      <c r="F24" s="66">
        <f>'第１３表　その１'!G23/'第１３表　その１'!$E23*100</f>
        <v>38.08574277168494</v>
      </c>
      <c r="G24" s="66">
        <f>'第１３表　その１'!H23/'第１３表　その１'!$E23*100</f>
        <v>2.1934197407776668</v>
      </c>
      <c r="H24" s="66">
        <f>'第１３表　その１'!I23/'第１３表　その１'!$E23*100</f>
        <v>0.9970089730807578</v>
      </c>
      <c r="I24" s="66">
        <f>'第１３表　その１'!J23/'第１３表　その１'!$E23*100</f>
        <v>20.837487537387837</v>
      </c>
      <c r="J24" s="66">
        <f>'第１３表　その１'!K23/'第１３表　その１'!$E23*100</f>
        <v>0.09970089730807577</v>
      </c>
      <c r="K24" s="66">
        <f>'第１３表　その１'!L23/'第１３表　その１'!$E23*100</f>
        <v>12.163509471585245</v>
      </c>
      <c r="L24" s="66">
        <f>'第１３表　その１'!M23/'第１３表　その１'!$E23*100</f>
        <v>8.574277168494516</v>
      </c>
      <c r="M24" s="66">
        <f>'第１３表　その１'!N23/'第１３表　その１'!$E23*100</f>
        <v>37.88634097706879</v>
      </c>
      <c r="N24" s="66">
        <f>'第１３表　その１'!O23/'第１３表　その１'!$E23*100</f>
        <v>0.19940179461615154</v>
      </c>
      <c r="O24" s="66">
        <f>'第１３表　その１'!P23/'第１３表　その１'!$E23*100</f>
        <v>0.19940179461615154</v>
      </c>
      <c r="P24" s="66">
        <f>'第１３表　その１'!Q23/'第１３表　その１'!$E23*100</f>
        <v>1.4955134596211366</v>
      </c>
      <c r="Q24" s="66">
        <f>'第１３表　その１'!R23/'第１３表　その１'!$E23*100</f>
        <v>6.380857427716849</v>
      </c>
      <c r="R24" s="66">
        <f>'第１３表　その１'!S23/'第１３表　その１'!$E23*100</f>
        <v>0.19940179461615154</v>
      </c>
      <c r="S24" s="66">
        <f>'第１３表　その１'!T23/'第１３表　その１'!$E23*100</f>
        <v>0.09970089730807577</v>
      </c>
      <c r="T24" s="66">
        <f>'第１３表　その１'!U23/'第１３表　その１'!$E23*100</f>
        <v>4.187437686939183</v>
      </c>
      <c r="U24" s="66">
        <f>'第１３表　その１'!V23/'第１３表　その１'!$E23*100</f>
        <v>6.4805583250249255</v>
      </c>
      <c r="V24" s="66">
        <f>'第１３表　その１'!W23/'第１３表　その１'!$E23*100</f>
        <v>2.293120638085743</v>
      </c>
      <c r="W24" s="66">
        <f>'第１３表　その１'!X23/'第１３表　その１'!$E23*100</f>
        <v>3.988035892323031</v>
      </c>
      <c r="X24" s="66">
        <f>'第１３表　その１'!Y23/'第１３表　その１'!$E23*100</f>
        <v>6.281156530408774</v>
      </c>
      <c r="Y24" s="66">
        <f>'第１３表　その１'!Z23/'第１３表　その１'!$E23*100</f>
        <v>6.0817547357926225</v>
      </c>
      <c r="Z24" s="68">
        <f>'第１３表　その１'!AB23/'第１３表　その１'!$AA23*100</f>
        <v>41.57399486740804</v>
      </c>
      <c r="AA24" s="68">
        <f>'第１３表　その１'!AC23/'第１３表　その１'!$AA23*100</f>
        <v>24.550898203592812</v>
      </c>
      <c r="AB24" s="68">
        <f>'第１３表　その１'!AD23/'第１３表　その１'!$AA23*100</f>
        <v>33.78956372968349</v>
      </c>
      <c r="AC24" s="69">
        <f>('第１３表　その１'!E23-'第１３表　その１'!AA23)/'第１３表　その１'!$AA23*100</f>
        <v>-14.20017108639863</v>
      </c>
      <c r="AD24" s="69">
        <f>('第１３表　その１'!F23-'第１３表　その１'!AB23)/'第１３表　その１'!AB23*100</f>
        <v>-14.814814814814813</v>
      </c>
      <c r="AE24" s="69">
        <f>('第１３表　その１'!J23-'第１３表　その１'!AC23)/'第１３表　その１'!AC23*100</f>
        <v>-27.177700348432055</v>
      </c>
      <c r="AF24" s="69">
        <f>('第１３表　その１'!N23-'第１３表　その１'!AD23)/'第１３表　その１'!$AD23*100</f>
        <v>-3.79746835443038</v>
      </c>
      <c r="AG24" s="61" t="s">
        <v>120</v>
      </c>
    </row>
    <row r="25" spans="2:33" s="24" customFormat="1" ht="24" customHeight="1">
      <c r="B25" s="64" t="s">
        <v>174</v>
      </c>
      <c r="C25" s="63" t="s">
        <v>85</v>
      </c>
      <c r="D25" s="20"/>
      <c r="E25" s="66">
        <f>'第１３表　その１'!F24/'第１３表　その１'!$E24*100</f>
        <v>41.73913043478261</v>
      </c>
      <c r="F25" s="66">
        <f>'第１３表　その１'!G24/'第１３表　その１'!$E24*100</f>
        <v>41.449275362318836</v>
      </c>
      <c r="G25" s="66">
        <f>'第１３表　その１'!H24/'第１３表　その１'!$E24*100</f>
        <v>0.2898550724637681</v>
      </c>
      <c r="H25" s="60" t="s">
        <v>109</v>
      </c>
      <c r="I25" s="66">
        <f>'第１３表　その１'!J24/'第１３表　その１'!$E24*100</f>
        <v>22.202898550724637</v>
      </c>
      <c r="J25" s="66">
        <f>'第１３表　その１'!K24/'第１３表　その１'!$E24*100</f>
        <v>0.11594202898550725</v>
      </c>
      <c r="K25" s="66">
        <f>'第１３表　その１'!L24/'第１３表　その１'!$E24*100</f>
        <v>13.391304347826086</v>
      </c>
      <c r="L25" s="66">
        <f>'第１３表　その１'!M24/'第１３表　その１'!$E24*100</f>
        <v>8.695652173913043</v>
      </c>
      <c r="M25" s="66">
        <f>'第１３表　その１'!N24/'第１３表　その１'!$E24*100</f>
        <v>35.82608695652174</v>
      </c>
      <c r="N25" s="60" t="s">
        <v>109</v>
      </c>
      <c r="O25" s="66">
        <f>'第１３表　その１'!P24/'第１３表　その１'!$E24*100</f>
        <v>0.4057971014492754</v>
      </c>
      <c r="P25" s="66">
        <f>'第１３表　その１'!Q24/'第１３表　その１'!$E24*100</f>
        <v>2.3768115942028984</v>
      </c>
      <c r="Q25" s="66">
        <f>'第１３表　その１'!R24/'第１３表　その１'!$E24*100</f>
        <v>9.507246376811594</v>
      </c>
      <c r="R25" s="66">
        <f>'第１３表　その１'!S24/'第１３表　その１'!$E24*100</f>
        <v>1.7971014492753623</v>
      </c>
      <c r="S25" s="66">
        <f>'第１３表　その１'!T24/'第１３表　その１'!$E24*100</f>
        <v>0.17391304347826086</v>
      </c>
      <c r="T25" s="66">
        <f>'第１３表　その１'!U24/'第１３表　その１'!$E24*100</f>
        <v>2.1449275362318843</v>
      </c>
      <c r="U25" s="66">
        <f>'第１３表　その１'!V24/'第１３表　その１'!$E24*100</f>
        <v>6.434782608695652</v>
      </c>
      <c r="V25" s="66">
        <f>'第１３表　その１'!W24/'第１３表　その１'!$E24*100</f>
        <v>2.086956521739131</v>
      </c>
      <c r="W25" s="66">
        <f>'第１３表　その１'!X24/'第１３表　その１'!$E24*100</f>
        <v>2.4347826086956523</v>
      </c>
      <c r="X25" s="66">
        <f>'第１３表　その１'!Y24/'第１３表　その１'!$E24*100</f>
        <v>5.391304347826087</v>
      </c>
      <c r="Y25" s="66">
        <f>'第１３表　その１'!Z24/'第１３表　その１'!$E24*100</f>
        <v>3.072463768115942</v>
      </c>
      <c r="Z25" s="68">
        <f>'第１３表　その１'!AB24/'第１３表　その１'!$AA24*100</f>
        <v>40.4853833425262</v>
      </c>
      <c r="AA25" s="68">
        <f>'第１３表　その１'!AC24/'第１３表　その１'!$AA24*100</f>
        <v>23.166023166023166</v>
      </c>
      <c r="AB25" s="68">
        <f>'第１３表　その１'!AD24/'第１３表　その１'!$AA24*100</f>
        <v>35.907335907335906</v>
      </c>
      <c r="AC25" s="69">
        <f>('第１３表　その１'!E24-'第１３表　その１'!AA24)/'第１３表　その１'!$AA24*100</f>
        <v>-4.853833425261997</v>
      </c>
      <c r="AD25" s="69">
        <f>('第１３表　その１'!F24-'第１３表　その１'!AB24)/'第１３表　その１'!AB24*100</f>
        <v>-1.9073569482288828</v>
      </c>
      <c r="AE25" s="69">
        <f>('第１３表　その１'!J24-'第１３表　その１'!AC24)/'第１３表　その１'!AC24*100</f>
        <v>-8.80952380952381</v>
      </c>
      <c r="AF25" s="69">
        <f>('第１３表　その１'!N24-'第１３表　その１'!AD24)/'第１３表　その１'!$AD24*100</f>
        <v>-5.0691244239631335</v>
      </c>
      <c r="AG25" s="61" t="s">
        <v>121</v>
      </c>
    </row>
    <row r="26" spans="2:33" s="24" customFormat="1" ht="24" customHeight="1">
      <c r="B26" s="64" t="s">
        <v>175</v>
      </c>
      <c r="C26" s="63" t="s">
        <v>86</v>
      </c>
      <c r="D26" s="20"/>
      <c r="E26" s="66">
        <f>'第１３表　その１'!F25/'第１３表　その１'!$E25*100</f>
        <v>12.836624775583482</v>
      </c>
      <c r="F26" s="66">
        <f>'第１３表　その１'!G25/'第１３表　その１'!$E25*100</f>
        <v>12.795821772482455</v>
      </c>
      <c r="G26" s="66">
        <f>'第１３表　その１'!H25/'第１３表　その１'!$E25*100</f>
        <v>0.008160600620205648</v>
      </c>
      <c r="H26" s="66">
        <f>'第１３表　その１'!I25/'第１３表　その１'!$E25*100</f>
        <v>0.03264240248082259</v>
      </c>
      <c r="I26" s="66">
        <f>'第１３表　その１'!J25/'第１３表　その１'!$E25*100</f>
        <v>24.171699037049127</v>
      </c>
      <c r="J26" s="66">
        <f>'第１３表　その１'!K25/'第１３表　その１'!$E25*100</f>
        <v>0.03264240248082259</v>
      </c>
      <c r="K26" s="66">
        <f>'第１３表　その１'!L25/'第１３表　その１'!$E25*100</f>
        <v>9.237799902072792</v>
      </c>
      <c r="L26" s="66">
        <f>'第１３表　その１'!M25/'第１３表　その１'!$E25*100</f>
        <v>14.90125673249551</v>
      </c>
      <c r="M26" s="66">
        <f>'第１３表　その１'!N25/'第１３表　その１'!$E25*100</f>
        <v>62.771339970621845</v>
      </c>
      <c r="N26" s="66">
        <f>'第１３表　その１'!O25/'第１３表　その１'!$E25*100</f>
        <v>0.4569936347315162</v>
      </c>
      <c r="O26" s="66">
        <f>'第１３表　その１'!P25/'第１３表　その１'!$E25*100</f>
        <v>1.1261628855883794</v>
      </c>
      <c r="P26" s="66">
        <f>'第１３表　その１'!Q25/'第１３表　その１'!$E25*100</f>
        <v>3.558021870409662</v>
      </c>
      <c r="Q26" s="66">
        <f>'第１３表　その１'!R25/'第１３表　その１'!$E25*100</f>
        <v>17.186224906153093</v>
      </c>
      <c r="R26" s="66">
        <f>'第１３表　その１'!S25/'第１３表　その１'!$E25*100</f>
        <v>2.178880365594908</v>
      </c>
      <c r="S26" s="66">
        <f>'第１３表　その１'!T25/'第１３表　その１'!$E25*100</f>
        <v>0.4651542353517219</v>
      </c>
      <c r="T26" s="66">
        <f>'第１３表　その１'!U25/'第１３表　その１'!$E25*100</f>
        <v>3.1336706381589683</v>
      </c>
      <c r="U26" s="66">
        <f>'第１３表　その１'!V25/'第１３表　その１'!$E25*100</f>
        <v>12.094010119144768</v>
      </c>
      <c r="V26" s="66">
        <f>'第１３表　その１'!W25/'第１３表　その１'!$E25*100</f>
        <v>5.696099232903542</v>
      </c>
      <c r="W26" s="66">
        <f>'第１３表　その１'!X25/'第１３表　その１'!$E25*100</f>
        <v>1.5994777215603069</v>
      </c>
      <c r="X26" s="66">
        <f>'第１３表　その１'!Y25/'第１３表　その１'!$E25*100</f>
        <v>11.057613840378652</v>
      </c>
      <c r="Y26" s="66">
        <f>'第１３表　その１'!Z25/'第１３表　その１'!$E25*100</f>
        <v>4.21903052064632</v>
      </c>
      <c r="Z26" s="68">
        <f>'第１３表　その１'!AB25/'第１３表　その１'!$AA25*100</f>
        <v>12.643227122900644</v>
      </c>
      <c r="AA26" s="68">
        <f>'第１３表　その１'!AC25/'第１３表　その１'!$AA25*100</f>
        <v>28.001883534766915</v>
      </c>
      <c r="AB26" s="68">
        <f>'第１３表　その１'!AD25/'第１３表　その１'!$AA25*100</f>
        <v>59.26071260398682</v>
      </c>
      <c r="AC26" s="69">
        <f>('第１３表　その１'!E25-'第１３表　その１'!AA25)/'第１３表　その１'!$AA25*100</f>
        <v>-3.8298540260555645</v>
      </c>
      <c r="AD26" s="69">
        <f>('第１３表　その１'!F25-'第１３表　その１'!AB25)/'第１３表　その１'!AB25*100</f>
        <v>-2.3587833643699563</v>
      </c>
      <c r="AE26" s="69">
        <f>('第１３表　その１'!J25-'第１３表　その１'!AC25)/'第１３表　その１'!AC25*100</f>
        <v>-16.984304932735427</v>
      </c>
      <c r="AF26" s="69">
        <f>('第１３表　その１'!N25-'第１３表　その１'!AD25)/'第１３表　その１'!$AD25*100</f>
        <v>1.8673023440603893</v>
      </c>
      <c r="AG26" s="61" t="s">
        <v>122</v>
      </c>
    </row>
    <row r="27" spans="2:33" s="24" customFormat="1" ht="31.5" customHeight="1">
      <c r="B27" s="64" t="s">
        <v>176</v>
      </c>
      <c r="C27" s="63" t="s">
        <v>87</v>
      </c>
      <c r="D27" s="20"/>
      <c r="E27" s="66">
        <f>'第１３表　その１'!F26/'第１３表　その１'!$E26*100</f>
        <v>33.39011925042589</v>
      </c>
      <c r="F27" s="66">
        <f>'第１３表　その１'!G26/'第１３表　その１'!$E26*100</f>
        <v>32.793867120954005</v>
      </c>
      <c r="G27" s="66">
        <f>'第１３表　その１'!H26/'第１３表　その１'!$E26*100</f>
        <v>0.5394662123793299</v>
      </c>
      <c r="H27" s="66">
        <f>'第１３表　その１'!I26/'第１３表　その１'!$E26*100</f>
        <v>0.05678591709256105</v>
      </c>
      <c r="I27" s="66">
        <f>'第１３表　その１'!J26/'第１３表　その１'!$E26*100</f>
        <v>23.708120386144234</v>
      </c>
      <c r="J27" s="66">
        <f>'第１３表　その１'!K26/'第１３表　その１'!$E26*100</f>
        <v>0.028392958546280524</v>
      </c>
      <c r="K27" s="66">
        <f>'第１３表　その１'!L26/'第１３表　その１'!$E26*100</f>
        <v>13.401476433844406</v>
      </c>
      <c r="L27" s="66">
        <f>'第１３表　その１'!M26/'第１３表　その１'!$E26*100</f>
        <v>10.278250993753549</v>
      </c>
      <c r="M27" s="66">
        <f>'第１３表　その１'!N26/'第１３表　その１'!$E26*100</f>
        <v>42.674616695059626</v>
      </c>
      <c r="N27" s="66">
        <f>'第１３表　その１'!O26/'第１３表　その１'!$E26*100</f>
        <v>0.17035775127768313</v>
      </c>
      <c r="O27" s="66">
        <f>'第１３表　その１'!P26/'第１３表　その１'!$E26*100</f>
        <v>0.3123225440090857</v>
      </c>
      <c r="P27" s="66">
        <f>'第１３表　その１'!Q26/'第１３表　その１'!$E26*100</f>
        <v>2.441794434980125</v>
      </c>
      <c r="Q27" s="66">
        <f>'第１３表　その１'!R26/'第１３表　その１'!$E26*100</f>
        <v>10.533787620670074</v>
      </c>
      <c r="R27" s="66">
        <f>'第１３表　その１'!S26/'第１３表　その１'!$E26*100</f>
        <v>0.5110732538330494</v>
      </c>
      <c r="S27" s="66">
        <f>'第１３表　その１'!T26/'第１３表　その１'!$E26*100</f>
        <v>0.08517887563884156</v>
      </c>
      <c r="T27" s="66">
        <f>'第１３表　その１'!U26/'第１３表　その１'!$E26*100</f>
        <v>4.230550823395798</v>
      </c>
      <c r="U27" s="66">
        <f>'第１３表　その１'!V26/'第１３表　その１'!$E26*100</f>
        <v>7.893242475865986</v>
      </c>
      <c r="V27" s="66">
        <f>'第１３表　その１'!W26/'第１３表　その１'!$E26*100</f>
        <v>2.385008517887564</v>
      </c>
      <c r="W27" s="66">
        <f>'第１３表　その１'!X26/'第１３表　その１'!$E26*100</f>
        <v>2.9812606473594547</v>
      </c>
      <c r="X27" s="66">
        <f>'第１３表　その１'!Y26/'第１３表　その１'!$E26*100</f>
        <v>8.262350936967632</v>
      </c>
      <c r="Y27" s="66">
        <f>'第１３表　その１'!Z26/'第１３表　その１'!$E26*100</f>
        <v>2.867688813174333</v>
      </c>
      <c r="Z27" s="68">
        <f>'第１３表　その１'!AB26/'第１３表　その１'!$AA26*100</f>
        <v>31.81934166879306</v>
      </c>
      <c r="AA27" s="68">
        <f>'第１３表　その１'!AC26/'第１３表　その１'!$AA26*100</f>
        <v>26.690482265884153</v>
      </c>
      <c r="AB27" s="68">
        <f>'第１３表　その１'!AD26/'第１３表　その１'!$AA26*100</f>
        <v>41.31155907119163</v>
      </c>
      <c r="AC27" s="69">
        <f>('第１３表　その１'!E26-'第１３表　その１'!AA26)/'第１３表　その１'!$AA26*100</f>
        <v>-10.130135238581271</v>
      </c>
      <c r="AD27" s="69">
        <f>('第１３表　その１'!F26-'第１３表　その１'!AB26)/'第１３表　その１'!AB26*100</f>
        <v>-5.693664795509222</v>
      </c>
      <c r="AE27" s="69">
        <f>('第１３表　その１'!J26-'第１３表　その１'!AC26)/'第１３表　その１'!AC26*100</f>
        <v>-20.172084130019122</v>
      </c>
      <c r="AF27" s="69">
        <f>('第１３表　その１'!N26-'第１３表　その１'!AD26)/'第１３表　その１'!$AD26*100</f>
        <v>-7.164916615194565</v>
      </c>
      <c r="AG27" s="61" t="s">
        <v>123</v>
      </c>
    </row>
    <row r="28" spans="2:33" s="24" customFormat="1" ht="24" customHeight="1">
      <c r="B28" s="64" t="s">
        <v>177</v>
      </c>
      <c r="C28" s="63" t="s">
        <v>88</v>
      </c>
      <c r="D28" s="20"/>
      <c r="E28" s="66">
        <f>'第１３表　その１'!F27/'第１３表　その１'!$E27*100</f>
        <v>10.524286815728605</v>
      </c>
      <c r="F28" s="66">
        <f>'第１３表　その１'!G27/'第１３表　その１'!$E27*100</f>
        <v>8.172706245181187</v>
      </c>
      <c r="G28" s="66">
        <f>'第１３表　その１'!H27/'第１３表　その１'!$E27*100</f>
        <v>0.019275250578257516</v>
      </c>
      <c r="H28" s="66">
        <f>'第１３表　その１'!I27/'第１３表　その１'!$E27*100</f>
        <v>2.3323053199691595</v>
      </c>
      <c r="I28" s="66">
        <f>'第１３表　その１'!J27/'第１３表　その１'!$E27*100</f>
        <v>31.97764070932922</v>
      </c>
      <c r="J28" s="66">
        <f>'第１３表　その１'!K27/'第１３表　その１'!$E27*100</f>
        <v>0.07710100231303006</v>
      </c>
      <c r="K28" s="66">
        <f>'第１３表　その１'!L27/'第１３表　その１'!$E27*100</f>
        <v>10.33153430994603</v>
      </c>
      <c r="L28" s="66">
        <f>'第１３表　その１'!M27/'第１３表　その１'!$E27*100</f>
        <v>21.569005397070164</v>
      </c>
      <c r="M28" s="66">
        <f>'第１３表　その１'!N27/'第１３表　その１'!$E27*100</f>
        <v>56.84271395528142</v>
      </c>
      <c r="N28" s="66">
        <f>'第１３表　その１'!O27/'第１３表　その１'!$E27*100</f>
        <v>0.32767925983037777</v>
      </c>
      <c r="O28" s="66">
        <f>'第１３表　その１'!P27/'第１３表　その１'!$E27*100</f>
        <v>0.5975327679259831</v>
      </c>
      <c r="P28" s="66">
        <f>'第１３表　その１'!Q27/'第１３表　その１'!$E27*100</f>
        <v>4.124903623747109</v>
      </c>
      <c r="Q28" s="66">
        <f>'第１３表　その１'!R27/'第１３表　その１'!$E27*100</f>
        <v>14.45643793369314</v>
      </c>
      <c r="R28" s="66">
        <f>'第１３表　その１'!S27/'第１３表　その１'!$E27*100</f>
        <v>2.5828835774865073</v>
      </c>
      <c r="S28" s="66">
        <f>'第１３表　その１'!T27/'第１３表　その１'!$E27*100</f>
        <v>0.17347725520431764</v>
      </c>
      <c r="T28" s="66">
        <f>'第１３表　その１'!U27/'第１３表　その１'!$E27*100</f>
        <v>1.927525057825752</v>
      </c>
      <c r="U28" s="66">
        <f>'第１３表　その１'!V27/'第１３表　その１'!$E27*100</f>
        <v>12.278334618350039</v>
      </c>
      <c r="V28" s="66">
        <f>'第１３表　その１'!W27/'第１３表　その１'!$E27*100</f>
        <v>4.452582883577486</v>
      </c>
      <c r="W28" s="66">
        <f>'第１３表　その１'!X27/'第１３表　その１'!$E27*100</f>
        <v>1.7540478026214341</v>
      </c>
      <c r="X28" s="66">
        <f>'第１３表　その１'!Y27/'第１３表　その１'!$E27*100</f>
        <v>10.485736314572089</v>
      </c>
      <c r="Y28" s="66">
        <f>'第１３表　その１'!Z27/'第１３表　その１'!$E27*100</f>
        <v>3.681572860447186</v>
      </c>
      <c r="Z28" s="68">
        <f>'第１３表　その１'!AB27/'第１３表　その１'!$AA27*100</f>
        <v>11.904291081668973</v>
      </c>
      <c r="AA28" s="68">
        <f>'第１３表　その１'!AC27/'第１３表　その１'!$AA27*100</f>
        <v>37.275064267352185</v>
      </c>
      <c r="AB28" s="68">
        <f>'第１３表　その１'!AD27/'第１３表　その１'!$AA27*100</f>
        <v>50.62289895194779</v>
      </c>
      <c r="AC28" s="69">
        <f>('第１３表　その１'!E27-'第１３表　その１'!AA27)/'第１３表　その１'!$AA27*100</f>
        <v>2.5904686573067033</v>
      </c>
      <c r="AD28" s="69">
        <f>('第１３表　その１'!F27-'第１３表　その１'!AB27)/'第１３表　その１'!AB27*100</f>
        <v>-9.30232558139535</v>
      </c>
      <c r="AE28" s="69">
        <f>('第１３表　その１'!J27-'第１３表　その１'!AC27)/'第１３表　その１'!AC27*100</f>
        <v>-11.989389920424404</v>
      </c>
      <c r="AF28" s="69">
        <f>('第１３表　その１'!N27-'第１３表　その１'!AD27)/'第１３表　その１'!$AD27*100</f>
        <v>15.1953125</v>
      </c>
      <c r="AG28" s="61" t="s">
        <v>124</v>
      </c>
    </row>
    <row r="29" spans="2:33" s="24" customFormat="1" ht="24" customHeight="1">
      <c r="B29" s="64" t="s">
        <v>178</v>
      </c>
      <c r="C29" s="63" t="s">
        <v>89</v>
      </c>
      <c r="D29" s="20"/>
      <c r="E29" s="66">
        <f>'第１３表　その１'!F28/'第１３表　その１'!$E28*100</f>
        <v>5.628847845206685</v>
      </c>
      <c r="F29" s="66">
        <f>'第１３表　その１'!G28/'第１３表　その１'!$E28*100</f>
        <v>5.259454705364996</v>
      </c>
      <c r="G29" s="66">
        <f>'第１３表　その１'!H28/'第１３表　その１'!$E28*100</f>
        <v>0.05277044854881266</v>
      </c>
      <c r="H29" s="66">
        <f>'第１３表　その１'!I28/'第１３表　その１'!$E28*100</f>
        <v>0.31662269129287596</v>
      </c>
      <c r="I29" s="66">
        <f>'第１３表　その１'!J28/'第１３表　その１'!$E28*100</f>
        <v>27.194371152154794</v>
      </c>
      <c r="J29" s="66">
        <f>'第１３表　その１'!K28/'第１３表　その１'!$E28*100</f>
        <v>0.08795074758135445</v>
      </c>
      <c r="K29" s="66">
        <f>'第１３表　その１'!L28/'第１３表　その１'!$E28*100</f>
        <v>8.3377308707124</v>
      </c>
      <c r="L29" s="66">
        <f>'第１３表　その１'!M28/'第１３表　その１'!$E28*100</f>
        <v>18.76868953386104</v>
      </c>
      <c r="M29" s="66">
        <f>'第１３表　その１'!N28/'第１３表　その１'!$E28*100</f>
        <v>66.19173262972735</v>
      </c>
      <c r="N29" s="66">
        <f>'第１３表　その１'!O28/'第１３表　その１'!$E28*100</f>
        <v>0.6860158311345647</v>
      </c>
      <c r="O29" s="66">
        <f>'第１３表　その１'!P28/'第１３表　その１'!$E28*100</f>
        <v>1.0905892700087951</v>
      </c>
      <c r="P29" s="66">
        <f>'第１３表　その１'!Q28/'第１３表　その１'!$E28*100</f>
        <v>4.133685136323659</v>
      </c>
      <c r="Q29" s="66">
        <f>'第１３表　その１'!R28/'第１３表　その１'!$E28*100</f>
        <v>17.502198768689535</v>
      </c>
      <c r="R29" s="66">
        <f>'第１３表　その１'!S28/'第１３表　その１'!$E28*100</f>
        <v>2.392260334212841</v>
      </c>
      <c r="S29" s="66">
        <f>'第１３表　その１'!T28/'第１３表　その１'!$E28*100</f>
        <v>0.7211961301671064</v>
      </c>
      <c r="T29" s="66">
        <f>'第１３表　その１'!U28/'第１３表　その１'!$E28*100</f>
        <v>2.4978012313104663</v>
      </c>
      <c r="U29" s="66">
        <f>'第１３表　その１'!V28/'第１３表　その１'!$E28*100</f>
        <v>14.072119613016712</v>
      </c>
      <c r="V29" s="66">
        <f>'第１３表　その１'!W28/'第１３表　その１'!$E28*100</f>
        <v>5.593667546174143</v>
      </c>
      <c r="W29" s="66">
        <f>'第１３表　その１'!X28/'第１３表　その１'!$E28*100</f>
        <v>1.4599824098504837</v>
      </c>
      <c r="X29" s="66">
        <f>'第１３表　その１'!Y28/'第１３表　その１'!$E28*100</f>
        <v>11.785400175901495</v>
      </c>
      <c r="Y29" s="66">
        <f>'第１３表　その１'!Z28/'第１３表　その１'!$E28*100</f>
        <v>4.256816182937555</v>
      </c>
      <c r="Z29" s="68">
        <f>'第１３表　その１'!AB28/'第１３表　その１'!$AA28*100</f>
        <v>5.274298818133709</v>
      </c>
      <c r="AA29" s="68">
        <f>'第１３表　その１'!AC28/'第１３表　その１'!$AA28*100</f>
        <v>31.99858881636973</v>
      </c>
      <c r="AB29" s="68">
        <f>'第１３表　その１'!AD28/'第１３表　その１'!$AA28*100</f>
        <v>62.18027870876698</v>
      </c>
      <c r="AC29" s="69">
        <f>('第１３表　その１'!E28-'第１３表　その１'!AA28)/'第１３表　その１'!$AA28*100</f>
        <v>0.28223672605397776</v>
      </c>
      <c r="AD29" s="69">
        <f>('第１３表　その１'!F28-'第１３表　その１'!AB28)/'第１３表　その１'!AB28*100</f>
        <v>7.023411371237458</v>
      </c>
      <c r="AE29" s="69">
        <f>('第１３表　その１'!J28-'第１３表　その１'!AC28)/'第１３表　その１'!AC28*100</f>
        <v>-14.773980154355016</v>
      </c>
      <c r="AF29" s="69">
        <f>('第１３表　その１'!N28-'第１３表　その１'!AD28)/'第１３表　その１'!$AD28*100</f>
        <v>6.75177304964539</v>
      </c>
      <c r="AG29" s="61" t="s">
        <v>125</v>
      </c>
    </row>
    <row r="30" spans="2:33" s="24" customFormat="1" ht="24" customHeight="1">
      <c r="B30" s="64" t="s">
        <v>179</v>
      </c>
      <c r="C30" s="63" t="s">
        <v>221</v>
      </c>
      <c r="D30" s="20"/>
      <c r="E30" s="66">
        <f>'第１３表　その１'!F29/'第１３表　その１'!$E29*100</f>
        <v>20.31401434386509</v>
      </c>
      <c r="F30" s="66">
        <f>'第１３表　その１'!G29/'第１３表　その１'!$E29*100</f>
        <v>17.367706919945725</v>
      </c>
      <c r="G30" s="66">
        <f>'第１３表　その１'!H29/'第１３表　その１'!$E29*100</f>
        <v>2.694320604768366</v>
      </c>
      <c r="H30" s="66">
        <f>'第１３表　その１'!I29/'第１３表　その１'!$E29*100</f>
        <v>0.25198681915099824</v>
      </c>
      <c r="I30" s="66">
        <f>'第１３表　その１'!J29/'第１３表　その１'!$E29*100</f>
        <v>32.44814886605931</v>
      </c>
      <c r="J30" s="66">
        <f>'第１３表　その１'!K29/'第１３表　その１'!$E29*100</f>
        <v>0.11630160883892228</v>
      </c>
      <c r="K30" s="66">
        <f>'第１３表　その１'!L29/'第１３表　その１'!$E29*100</f>
        <v>18.123667377398718</v>
      </c>
      <c r="L30" s="66">
        <f>'第１３表　その１'!M29/'第１３表　その１'!$E29*100</f>
        <v>14.20817987982167</v>
      </c>
      <c r="M30" s="66">
        <f>'第１３表　その１'!N29/'第１３表　その１'!$E29*100</f>
        <v>46.966466369451446</v>
      </c>
      <c r="N30" s="66">
        <f>'第１３表　その１'!O29/'第１３表　その１'!$E29*100</f>
        <v>0.8334948633456096</v>
      </c>
      <c r="O30" s="66">
        <f>'第１３表　その１'!P29/'第１３表　その１'!$E29*100</f>
        <v>0.36828842798992056</v>
      </c>
      <c r="P30" s="66">
        <f>'第１３表　その１'!Q29/'第１３表　その１'!$E29*100</f>
        <v>2.287264973832138</v>
      </c>
      <c r="Q30" s="66">
        <f>'第１３表　その１'!R29/'第１３表　その１'!$E29*100</f>
        <v>9.517348323318473</v>
      </c>
      <c r="R30" s="66">
        <f>'第１３表　その１'!S29/'第１３表　その１'!$E29*100</f>
        <v>0.6396588486140725</v>
      </c>
      <c r="S30" s="66">
        <f>'第１３表　その１'!T29/'第１３表　その１'!$E29*100</f>
        <v>0.07753440589261484</v>
      </c>
      <c r="T30" s="66">
        <f>'第１３表　その１'!U29/'第１３表　その１'!$E29*100</f>
        <v>3.3339794533824385</v>
      </c>
      <c r="U30" s="66">
        <f>'第１３表　その１'!V29/'第１３表　その１'!$E29*100</f>
        <v>9.187827098274859</v>
      </c>
      <c r="V30" s="66">
        <f>'第１３表　その１'!W29/'第１３表　その１'!$E29*100</f>
        <v>4.051172707889126</v>
      </c>
      <c r="W30" s="66">
        <f>'第１３表　その１'!X29/'第１３表　その１'!$E29*100</f>
        <v>4.884667571234735</v>
      </c>
      <c r="X30" s="66">
        <f>'第１３表　その１'!Y29/'第１３表　その１'!$E29*100</f>
        <v>6.881178522969568</v>
      </c>
      <c r="Y30" s="66">
        <f>'第１３表　その１'!Z29/'第１３表　その１'!$E29*100</f>
        <v>4.904051172707889</v>
      </c>
      <c r="Z30" s="68">
        <f>'第１３表　その１'!AB29/'第１３表　その１'!$AA29*100</f>
        <v>19.165023011176856</v>
      </c>
      <c r="AA30" s="68">
        <f>'第１３表　その１'!AC29/'第１３表　その１'!$AA29*100</f>
        <v>36.489151873767256</v>
      </c>
      <c r="AB30" s="68">
        <f>'第１３表　その１'!AD29/'第１３表　その１'!$AA29*100</f>
        <v>44.28007889546351</v>
      </c>
      <c r="AC30" s="69">
        <f>('第１３表　その１'!E29-'第１３表　その１'!AA29)/'第１３表　その１'!$AA29*100</f>
        <v>-15.203813280736359</v>
      </c>
      <c r="AD30" s="69">
        <f>('第１３表　その１'!F29-'第１３表　その１'!AB29)/'第１３表　その１'!AB29*100</f>
        <v>-10.120068610634648</v>
      </c>
      <c r="AE30" s="69">
        <f>('第１３表　その１'!J29-'第１３表　その１'!AC29)/'第１３表　その１'!AC29*100</f>
        <v>-24.594594594594597</v>
      </c>
      <c r="AF30" s="69">
        <f>('第１３表　その１'!N29-'第１３表　その１'!AD29)/'第１３表　その１'!$AD29*100</f>
        <v>-10.05939123979213</v>
      </c>
      <c r="AG30" s="61" t="s">
        <v>126</v>
      </c>
    </row>
    <row r="31" spans="2:33" s="24" customFormat="1" ht="24" customHeight="1">
      <c r="B31" s="64" t="s">
        <v>180</v>
      </c>
      <c r="C31" s="63" t="s">
        <v>90</v>
      </c>
      <c r="D31" s="20"/>
      <c r="E31" s="66">
        <f>'第１３表　その１'!F30/'第１３表　その１'!$E30*100</f>
        <v>26.887131560028756</v>
      </c>
      <c r="F31" s="66">
        <f>'第１３表　その１'!G30/'第１３表　その１'!$E30*100</f>
        <v>5.8950395398993525</v>
      </c>
      <c r="G31" s="66">
        <f>'第１３表　その１'!H30/'第１３表　その１'!$E30*100</f>
        <v>0.07189072609633358</v>
      </c>
      <c r="H31" s="66">
        <f>'第１３表　その１'!I30/'第１３表　その１'!$E30*100</f>
        <v>20.92020129403307</v>
      </c>
      <c r="I31" s="66">
        <f>'第１３表　その１'!J30/'第１３表　その１'!$E30*100</f>
        <v>23.14881380301941</v>
      </c>
      <c r="J31" s="66">
        <f>'第１３表　その１'!K30/'第１３表　その１'!$E30*100</f>
        <v>0.07189072609633358</v>
      </c>
      <c r="K31" s="66">
        <f>'第１３表　その１'!L30/'第１３表　その１'!$E30*100</f>
        <v>11.718188353702372</v>
      </c>
      <c r="L31" s="66">
        <f>'第１３表　その１'!M30/'第１３表　その１'!$E30*100</f>
        <v>11.358734723220705</v>
      </c>
      <c r="M31" s="66">
        <f>'第１３表　その１'!N30/'第１３表　その１'!$E30*100</f>
        <v>49.892163910855494</v>
      </c>
      <c r="N31" s="66">
        <f>'第１３表　その１'!O30/'第１３表　その１'!$E30*100</f>
        <v>0.14378145219266716</v>
      </c>
      <c r="O31" s="66">
        <f>'第１３表　その１'!P30/'第１３表　その１'!$E30*100</f>
        <v>0.14378145219266716</v>
      </c>
      <c r="P31" s="66">
        <f>'第１３表　その１'!Q30/'第１３表　その１'!$E30*100</f>
        <v>4.816678648454349</v>
      </c>
      <c r="Q31" s="66">
        <f>'第１３表　その１'!R30/'第１３表　その１'!$E30*100</f>
        <v>13.084112149532709</v>
      </c>
      <c r="R31" s="66">
        <f>'第１３表　その１'!S30/'第１３表　その１'!$E30*100</f>
        <v>0.7189072609633357</v>
      </c>
      <c r="S31" s="66">
        <f>'第１３表　その１'!T30/'第１３表　その１'!$E30*100</f>
        <v>0.07189072609633358</v>
      </c>
      <c r="T31" s="66">
        <f>'第１３表　その１'!U30/'第１３表　その１'!$E30*100</f>
        <v>2.0848310567936736</v>
      </c>
      <c r="U31" s="66">
        <f>'第１３表　その１'!V30/'第１３表　その１'!$E30*100</f>
        <v>9.992810927390366</v>
      </c>
      <c r="V31" s="66">
        <f>'第１３表　その１'!W30/'第１３表　その１'!$E30*100</f>
        <v>5.104241552839683</v>
      </c>
      <c r="W31" s="66">
        <f>'第１３表　その１'!X30/'第１３表　その１'!$E30*100</f>
        <v>2.516175413371675</v>
      </c>
      <c r="X31" s="66">
        <f>'第１３表　その１'!Y30/'第１３表　その１'!$E30*100</f>
        <v>6.9015097052480225</v>
      </c>
      <c r="Y31" s="66">
        <f>'第１３表　その１'!Z30/'第１３表　その１'!$E30*100</f>
        <v>4.313443565780014</v>
      </c>
      <c r="Z31" s="68">
        <f>'第１３表　その１'!AB30/'第１３表　その１'!$AA30*100</f>
        <v>28.5137861466039</v>
      </c>
      <c r="AA31" s="68">
        <f>'第１３表　その１'!AC30/'第１３表　その１'!$AA30*100</f>
        <v>22.19233355749832</v>
      </c>
      <c r="AB31" s="68">
        <f>'第１３表　その１'!AD30/'第１３表　その１'!$AA30*100</f>
        <v>49.226630800269</v>
      </c>
      <c r="AC31" s="69">
        <f>('第１３表　その１'!E30-'第１３表　その１'!AA30)/'第１３表　その１'!$AA30*100</f>
        <v>-6.4559515803631475</v>
      </c>
      <c r="AD31" s="69">
        <f>('第１３表　その１'!F30-'第１３表　その１'!AB30)/'第１３表　その１'!AB30*100</f>
        <v>-11.79245283018868</v>
      </c>
      <c r="AE31" s="69">
        <f>('第１３表　その１'!J30-'第１３表　その１'!AC30)/'第１３表　その１'!AC30*100</f>
        <v>-2.4242424242424243</v>
      </c>
      <c r="AF31" s="69">
        <f>('第１３表　その１'!N30-'第１３表　その１'!AD30)/'第１３表　その１'!$AD30*100</f>
        <v>-5.191256830601093</v>
      </c>
      <c r="AG31" s="61" t="s">
        <v>127</v>
      </c>
    </row>
    <row r="32" spans="2:33" s="24" customFormat="1" ht="31.5" customHeight="1">
      <c r="B32" s="64" t="s">
        <v>181</v>
      </c>
      <c r="C32" s="63" t="s">
        <v>91</v>
      </c>
      <c r="D32" s="20"/>
      <c r="E32" s="66">
        <f>'第１３表　その１'!F31/'第１３表　その１'!$E31*100</f>
        <v>12.692619626926197</v>
      </c>
      <c r="F32" s="66">
        <f>'第１３表　その１'!G31/'第１３表　その１'!$E31*100</f>
        <v>7.785888077858881</v>
      </c>
      <c r="G32" s="66">
        <f>'第１３表　その１'!H31/'第１３表　その１'!$E31*100</f>
        <v>0.5677210056772101</v>
      </c>
      <c r="H32" s="66">
        <f>'第１３表　その１'!I31/'第１３表　その１'!$E31*100</f>
        <v>4.339010543390105</v>
      </c>
      <c r="I32" s="66">
        <f>'第１３表　その１'!J31/'第１３表　その１'!$E31*100</f>
        <v>25.628548256285484</v>
      </c>
      <c r="J32" s="60" t="s">
        <v>109</v>
      </c>
      <c r="K32" s="66">
        <f>'第１３表　その１'!L31/'第１３表　その１'!$E31*100</f>
        <v>10.583941605839415</v>
      </c>
      <c r="L32" s="66">
        <f>'第１３表　その１'!M31/'第１３表　その１'!$E31*100</f>
        <v>15.044606650446065</v>
      </c>
      <c r="M32" s="66">
        <f>'第１３表　その１'!N31/'第１３表　その１'!$E31*100</f>
        <v>61.273317112733174</v>
      </c>
      <c r="N32" s="66">
        <f>'第１３表　その１'!O31/'第１３表　その１'!$E31*100</f>
        <v>0.24330900243309003</v>
      </c>
      <c r="O32" s="66">
        <f>'第１３表　その１'!P31/'第１３表　その１'!$E31*100</f>
        <v>0.4460665044606651</v>
      </c>
      <c r="P32" s="66">
        <f>'第１３表　その１'!Q31/'第１３表　その１'!$E31*100</f>
        <v>3.0008110300081103</v>
      </c>
      <c r="Q32" s="66">
        <f>'第１３表　その１'!R31/'第１３表　その１'!$E31*100</f>
        <v>14.557988645579886</v>
      </c>
      <c r="R32" s="66">
        <f>'第１３表　その１'!S31/'第１３表　その１'!$E31*100</f>
        <v>0.9732360097323601</v>
      </c>
      <c r="S32" s="66">
        <f>'第１３表　その１'!T31/'第１３表　その１'!$E31*100</f>
        <v>0.08110300081103002</v>
      </c>
      <c r="T32" s="66">
        <f>'第１３表　その１'!U31/'第１３表　その１'!$E31*100</f>
        <v>4.906731549067316</v>
      </c>
      <c r="U32" s="66">
        <f>'第１３表　その１'!V31/'第１３表　その１'!$E31*100</f>
        <v>13.463098134630982</v>
      </c>
      <c r="V32" s="66">
        <f>'第１３表　その１'!W31/'第１３表　その１'!$E31*100</f>
        <v>5.393349553933495</v>
      </c>
      <c r="W32" s="66">
        <f>'第１３表　その１'!X31/'第１３表　その１'!$E31*100</f>
        <v>3.2035685320356855</v>
      </c>
      <c r="X32" s="66">
        <f>'第１３表　その１'!Y31/'第１３表　その１'!$E31*100</f>
        <v>9.610705596107055</v>
      </c>
      <c r="Y32" s="66">
        <f>'第１３表　その１'!Z31/'第１３表　その１'!$E31*100</f>
        <v>5.393349553933495</v>
      </c>
      <c r="Z32" s="68">
        <f>'第１３表　その１'!AB31/'第１３表　その１'!$AA31*100</f>
        <v>13.381624094548227</v>
      </c>
      <c r="AA32" s="68">
        <f>'第１３表　その１'!AC31/'第１３表　その１'!$AA31*100</f>
        <v>27.52573389248952</v>
      </c>
      <c r="AB32" s="68">
        <f>'第１３表　その１'!AD31/'第１３表　その１'!$AA31*100</f>
        <v>58.787647731605034</v>
      </c>
      <c r="AC32" s="69">
        <f>('第１３表　その１'!E31-'第１３表　その１'!AA31)/'第１３表　その１'!$AA31*100</f>
        <v>-5.985512771635531</v>
      </c>
      <c r="AD32" s="69">
        <f>('第１３表　その１'!F31-'第１３表　その１'!AB31)/'第１３表　その１'!AB31*100</f>
        <v>-10.826210826210826</v>
      </c>
      <c r="AE32" s="69">
        <f>('第１３表　その１'!J31-'第１３表　その１'!AC31)/'第１３表　その１'!AC31*100</f>
        <v>-12.465373961218837</v>
      </c>
      <c r="AF32" s="69">
        <f>('第１３表　その１'!N31-'第１３表　その１'!AD31)/'第１３表　その１'!$AD31*100</f>
        <v>-2.0103761348897535</v>
      </c>
      <c r="AG32" s="61" t="s">
        <v>128</v>
      </c>
    </row>
    <row r="33" spans="2:33" s="24" customFormat="1" ht="24" customHeight="1">
      <c r="B33" s="64" t="s">
        <v>182</v>
      </c>
      <c r="C33" s="63" t="s">
        <v>92</v>
      </c>
      <c r="D33" s="20"/>
      <c r="E33" s="66">
        <f>'第１３表　その１'!F32/'第１３表　その１'!$E32*100</f>
        <v>15.643153526970954</v>
      </c>
      <c r="F33" s="66">
        <f>'第１３表　その１'!G32/'第１３表　その１'!$E32*100</f>
        <v>3.900414937759336</v>
      </c>
      <c r="G33" s="66">
        <f>'第１３表　その１'!H32/'第１３表　その１'!$E32*100</f>
        <v>0.29045643153526973</v>
      </c>
      <c r="H33" s="66">
        <f>'第１３表　その１'!I32/'第１３表　その１'!$E32*100</f>
        <v>11.452282157676349</v>
      </c>
      <c r="I33" s="66">
        <f>'第１３表　その１'!J32/'第１３表　その１'!$E32*100</f>
        <v>22.61410788381743</v>
      </c>
      <c r="J33" s="60" t="s">
        <v>109</v>
      </c>
      <c r="K33" s="66">
        <f>'第１３表　その１'!L32/'第１３表　その１'!$E32*100</f>
        <v>10.04149377593361</v>
      </c>
      <c r="L33" s="66">
        <f>'第１３表　その１'!M32/'第１３表　その１'!$E32*100</f>
        <v>12.572614107883817</v>
      </c>
      <c r="M33" s="66">
        <f>'第１３表　その１'!N32/'第１３表　その１'!$E32*100</f>
        <v>61.57676348547718</v>
      </c>
      <c r="N33" s="66">
        <f>'第１３表　その１'!O32/'第１３表　その１'!$E32*100</f>
        <v>0.4564315352697096</v>
      </c>
      <c r="O33" s="66">
        <f>'第１３表　その１'!P32/'第１３表　その１'!$E32*100</f>
        <v>0.16597510373443983</v>
      </c>
      <c r="P33" s="66">
        <f>'第１３表　その１'!Q32/'第１３表　その１'!$E32*100</f>
        <v>4.232365145228216</v>
      </c>
      <c r="Q33" s="66">
        <f>'第１３表　その１'!R32/'第１３表　その１'!$E32*100</f>
        <v>17.842323651452283</v>
      </c>
      <c r="R33" s="66">
        <f>'第１３表　その１'!S32/'第１３表　その１'!$E32*100</f>
        <v>1.203319502074689</v>
      </c>
      <c r="S33" s="66">
        <f>'第１３表　その１'!T32/'第１３表　その１'!$E32*100</f>
        <v>0.08298755186721991</v>
      </c>
      <c r="T33" s="66">
        <f>'第１３表　その１'!U32/'第１３表　その１'!$E32*100</f>
        <v>3.9834024896265556</v>
      </c>
      <c r="U33" s="66">
        <f>'第１３表　その１'!V32/'第１３表　その１'!$E32*100</f>
        <v>11.2448132780083</v>
      </c>
      <c r="V33" s="66">
        <f>'第１３表　その１'!W32/'第１３表　その１'!$E32*100</f>
        <v>4.979253112033195</v>
      </c>
      <c r="W33" s="66">
        <f>'第１３表　その１'!X32/'第１３表　その１'!$E32*100</f>
        <v>2.863070539419087</v>
      </c>
      <c r="X33" s="66">
        <f>'第１３表　その１'!Y32/'第１３表　その１'!$E32*100</f>
        <v>8.838174273858922</v>
      </c>
      <c r="Y33" s="66">
        <f>'第１３表　その１'!Z32/'第１３表　その１'!$E32*100</f>
        <v>5.6846473029045645</v>
      </c>
      <c r="Z33" s="68">
        <f>'第１３表　その１'!AB32/'第１３表　その１'!$AA32*100</f>
        <v>16.648002986188875</v>
      </c>
      <c r="AA33" s="68">
        <f>'第１３表　その１'!AC32/'第１３表　その１'!$AA32*100</f>
        <v>23.441582680104517</v>
      </c>
      <c r="AB33" s="68">
        <f>'第１３表　その１'!AD32/'第１３表　その１'!$AA32*100</f>
        <v>59.79843225083986</v>
      </c>
      <c r="AC33" s="69">
        <f>('第１３表　その１'!E32-'第１３表　その１'!AA32)/'第１３表　その１'!$AA32*100</f>
        <v>-10.041060097051139</v>
      </c>
      <c r="AD33" s="69">
        <f>('第１３表　その１'!F32-'第１３表　その１'!AB32)/'第１３表　その１'!AB32*100</f>
        <v>-15.47085201793722</v>
      </c>
      <c r="AE33" s="69">
        <f>('第１３表　その１'!J32-'第１３表　その１'!AC32)/'第１３表　その１'!AC32*100</f>
        <v>-13.21656050955414</v>
      </c>
      <c r="AF33" s="69">
        <f>('第１３表　その１'!N32-'第１３表　その１'!AD32)/'第１３表　その１'!$AD32*100</f>
        <v>-7.365792759051186</v>
      </c>
      <c r="AG33" s="61" t="s">
        <v>129</v>
      </c>
    </row>
    <row r="34" spans="2:33" s="24" customFormat="1" ht="24" customHeight="1">
      <c r="B34" s="64" t="s">
        <v>183</v>
      </c>
      <c r="C34" s="63" t="s">
        <v>93</v>
      </c>
      <c r="D34" s="20"/>
      <c r="E34" s="66">
        <f>'第１３表　その１'!F33/'第１３表　その１'!$E33*100</f>
        <v>10.80557707203718</v>
      </c>
      <c r="F34" s="66">
        <f>'第１３表　その１'!G33/'第１３表　その１'!$E33*100</f>
        <v>6.816421378776143</v>
      </c>
      <c r="G34" s="66">
        <f>'第１３表　その１'!H33/'第１３表　その１'!$E33*100</f>
        <v>1.0457010069713402</v>
      </c>
      <c r="H34" s="66">
        <f>'第１３表　その１'!I33/'第１３表　その１'!$E33*100</f>
        <v>2.943454686289698</v>
      </c>
      <c r="I34" s="66">
        <f>'第１３表　その１'!J33/'第１３表　その１'!$E33*100</f>
        <v>30.092951200619673</v>
      </c>
      <c r="J34" s="66">
        <f>'第１３表　その１'!K33/'第１３表　その１'!$E33*100</f>
        <v>0.46475600309837334</v>
      </c>
      <c r="K34" s="66">
        <f>'第１３表　その１'!L33/'第１３表　その１'!$E33*100</f>
        <v>14.446165762974438</v>
      </c>
      <c r="L34" s="66">
        <f>'第１３表　その１'!M33/'第１３表　その１'!$E33*100</f>
        <v>15.182029434546862</v>
      </c>
      <c r="M34" s="66">
        <f>'第１３表　その１'!N33/'第１３表　その１'!$E33*100</f>
        <v>58.83036405886909</v>
      </c>
      <c r="N34" s="66">
        <f>'第１３表　その１'!O33/'第１３表　その１'!$E33*100</f>
        <v>0.2711076684740511</v>
      </c>
      <c r="O34" s="66">
        <f>'第１３表　その１'!P33/'第１３表　その１'!$E33*100</f>
        <v>0.0774593338497289</v>
      </c>
      <c r="P34" s="66">
        <f>'第１３表　その１'!Q33/'第１３表　その１'!$E33*100</f>
        <v>2.672347017815647</v>
      </c>
      <c r="Q34" s="66">
        <f>'第１３表　その１'!R33/'第１３表　その１'!$E33*100</f>
        <v>15.530596436870642</v>
      </c>
      <c r="R34" s="66">
        <f>'第１３表　その１'!S33/'第１３表　その１'!$E33*100</f>
        <v>1.2780790085205267</v>
      </c>
      <c r="S34" s="66">
        <f>'第１３表　その１'!T33/'第１３表　その１'!$E33*100</f>
        <v>0.0774593338497289</v>
      </c>
      <c r="T34" s="66">
        <f>'第１３表　その１'!U33/'第１３表　その１'!$E33*100</f>
        <v>4.8799380325329205</v>
      </c>
      <c r="U34" s="66">
        <f>'第１３表　その１'!V33/'第１３表　その１'!$E33*100</f>
        <v>11.425251742835012</v>
      </c>
      <c r="V34" s="66">
        <f>'第１３表　その１'!W33/'第１３表　その１'!$E33*100</f>
        <v>5.92563903950426</v>
      </c>
      <c r="W34" s="66">
        <f>'第１３表　その１'!X33/'第１３表　その１'!$E33*100</f>
        <v>4.453911696359411</v>
      </c>
      <c r="X34" s="66">
        <f>'第１３表　その１'!Y33/'第１３表　その１'!$E33*100</f>
        <v>8.210689388071263</v>
      </c>
      <c r="Y34" s="66">
        <f>'第１３表　その１'!Z33/'第１３表　その１'!$E33*100</f>
        <v>4.027885360185903</v>
      </c>
      <c r="Z34" s="68">
        <f>'第１３表　その１'!AB33/'第１３表　その１'!$AA33*100</f>
        <v>12.13832039520113</v>
      </c>
      <c r="AA34" s="68">
        <f>'第１３表　その１'!AC33/'第１３表　その１'!$AA33*100</f>
        <v>32.921665490472826</v>
      </c>
      <c r="AB34" s="68">
        <f>'第１３表　その１'!AD33/'第１３表　その１'!$AA33*100</f>
        <v>54.94001411432604</v>
      </c>
      <c r="AC34" s="69">
        <f>('第１３表　その１'!E33-'第１３表　その１'!AA33)/'第１３表　その１'!$AA33*100</f>
        <v>-8.892025405786875</v>
      </c>
      <c r="AD34" s="69">
        <f>('第１３表　その１'!F33-'第１３表　その１'!AB33)/'第１３表　その１'!AB33*100</f>
        <v>-18.8953488372093</v>
      </c>
      <c r="AE34" s="69">
        <f>('第１３表　その１'!J33-'第１３表　その１'!AC33)/'第１３表　その１'!AC33*100</f>
        <v>-16.720257234726688</v>
      </c>
      <c r="AF34" s="69">
        <f>('第１３表　その１'!N33-'第１３表　その１'!AD33)/'第１３表　その１'!$AD33*100</f>
        <v>-2.440590879897238</v>
      </c>
      <c r="AG34" s="61" t="s">
        <v>130</v>
      </c>
    </row>
    <row r="35" spans="2:33" s="24" customFormat="1" ht="24" customHeight="1">
      <c r="B35" s="64" t="s">
        <v>184</v>
      </c>
      <c r="C35" s="63" t="s">
        <v>94</v>
      </c>
      <c r="D35" s="20"/>
      <c r="E35" s="66">
        <f>'第１３表　その１'!F34/'第１３表　その１'!$E34*100</f>
        <v>21.578947368421055</v>
      </c>
      <c r="F35" s="66">
        <f>'第１３表　その１'!G34/'第１３表　その１'!$E34*100</f>
        <v>10.175438596491228</v>
      </c>
      <c r="G35" s="66">
        <f>'第１３表　その１'!H34/'第１３表　その１'!$E34*100</f>
        <v>0.6140350877192983</v>
      </c>
      <c r="H35" s="66">
        <f>'第１３表　その１'!I34/'第１３表　その１'!$E34*100</f>
        <v>10.789473684210527</v>
      </c>
      <c r="I35" s="66">
        <f>'第１３表　その１'!J34/'第１３表　その１'!$E34*100</f>
        <v>25.17543859649123</v>
      </c>
      <c r="J35" s="66">
        <f>'第１３表　その１'!K34/'第１３表　その１'!$E34*100</f>
        <v>0.08771929824561403</v>
      </c>
      <c r="K35" s="66">
        <f>'第１３表　その１'!L34/'第１３表　その１'!$E34*100</f>
        <v>10.87719298245614</v>
      </c>
      <c r="L35" s="66">
        <f>'第１３表　その１'!M34/'第１３表　その１'!$E34*100</f>
        <v>14.210526315789473</v>
      </c>
      <c r="M35" s="66">
        <f>'第１３表　その１'!N34/'第１３表　その１'!$E34*100</f>
        <v>52.98245614035088</v>
      </c>
      <c r="N35" s="66">
        <f>'第１３表　その１'!O34/'第１３表　その１'!$E34*100</f>
        <v>0.43859649122807015</v>
      </c>
      <c r="O35" s="66">
        <f>'第１３表　その１'!P34/'第１３表　その１'!$E34*100</f>
        <v>0.08771929824561403</v>
      </c>
      <c r="P35" s="66">
        <f>'第１３表　その１'!Q34/'第１３表　その１'!$E34*100</f>
        <v>2.1052631578947367</v>
      </c>
      <c r="Q35" s="66">
        <f>'第１３表　その１'!R34/'第１３表　その１'!$E34*100</f>
        <v>17.894736842105264</v>
      </c>
      <c r="R35" s="66">
        <f>'第１３表　その１'!S34/'第１３表　その１'!$E34*100</f>
        <v>1.4035087719298245</v>
      </c>
      <c r="S35" s="66">
        <f>'第１３表　その１'!T34/'第１３表　その１'!$E34*100</f>
        <v>0.08771929824561403</v>
      </c>
      <c r="T35" s="66">
        <f>'第１３表　その１'!U34/'第１３表　その１'!$E34*100</f>
        <v>5.87719298245614</v>
      </c>
      <c r="U35" s="66">
        <f>'第１３表　その１'!V34/'第１３表　その１'!$E34*100</f>
        <v>7.631578947368421</v>
      </c>
      <c r="V35" s="66">
        <f>'第１３表　その１'!W34/'第１３表　その１'!$E34*100</f>
        <v>3.508771929824561</v>
      </c>
      <c r="W35" s="66">
        <f>'第１３表　その１'!X34/'第１３表　その１'!$E34*100</f>
        <v>2.631578947368421</v>
      </c>
      <c r="X35" s="66">
        <f>'第１３表　その１'!Y34/'第１３表　その１'!$E34*100</f>
        <v>7.368421052631578</v>
      </c>
      <c r="Y35" s="66">
        <f>'第１３表　その１'!Z34/'第１３表　その１'!$E34*100</f>
        <v>3.9473684210526314</v>
      </c>
      <c r="Z35" s="68">
        <f>'第１３表　その１'!AB34/'第１３表　その１'!$AA34*100</f>
        <v>21.30131680867545</v>
      </c>
      <c r="AA35" s="68">
        <f>'第１３表　その１'!AC34/'第１３表　その１'!$AA34*100</f>
        <v>28.117738187451586</v>
      </c>
      <c r="AB35" s="68">
        <f>'第１３表　その１'!AD34/'第１３表　その１'!$AA34*100</f>
        <v>50.58094500387297</v>
      </c>
      <c r="AC35" s="69">
        <f>('第１３表　その１'!E34-'第１３表　その１'!AA34)/'第１３表　その１'!$AA34*100</f>
        <v>-11.696359411309063</v>
      </c>
      <c r="AD35" s="69">
        <f>('第１３表　その１'!F34-'第１３表　その１'!AB34)/'第１３表　その１'!AB34*100</f>
        <v>-10.545454545454545</v>
      </c>
      <c r="AE35" s="69">
        <f>('第１３表　その１'!J34-'第１３表　その１'!AC34)/'第１３表　その１'!AC34*100</f>
        <v>-20.9366391184573</v>
      </c>
      <c r="AF35" s="69">
        <f>('第１３表　その１'!N34-'第１３表　その１'!AD34)/'第１３表　その１'!$AD34*100</f>
        <v>-7.503828483920367</v>
      </c>
      <c r="AG35" s="61" t="s">
        <v>131</v>
      </c>
    </row>
    <row r="36" spans="2:33" s="24" customFormat="1" ht="24" customHeight="1">
      <c r="B36" s="64" t="s">
        <v>185</v>
      </c>
      <c r="C36" s="63" t="s">
        <v>95</v>
      </c>
      <c r="D36" s="20"/>
      <c r="E36" s="66">
        <f>'第１３表　その１'!F35/'第１３表　その１'!$E35*100</f>
        <v>22.27243382827631</v>
      </c>
      <c r="F36" s="66">
        <f>'第１３表　その１'!G35/'第１３表　その１'!$E35*100</f>
        <v>9.74822466107166</v>
      </c>
      <c r="G36" s="66">
        <f>'第１３表　その１'!H35/'第１３表　その１'!$E35*100</f>
        <v>0.8392511297611362</v>
      </c>
      <c r="H36" s="66">
        <f>'第１３表　その１'!I35/'第１３表　その１'!$E35*100</f>
        <v>11.684958037443511</v>
      </c>
      <c r="I36" s="66">
        <f>'第１３表　その１'!J35/'第１３表　その１'!$E35*100</f>
        <v>25.952227243382826</v>
      </c>
      <c r="J36" s="66">
        <f>'第１３表　その１'!K35/'第１３表　その１'!$E35*100</f>
        <v>0.06455777921239508</v>
      </c>
      <c r="K36" s="66">
        <f>'第１３表　その１'!L35/'第１３表　その１'!$E35*100</f>
        <v>12.782440284054228</v>
      </c>
      <c r="L36" s="66">
        <f>'第１３表　その１'!M35/'第１３表　その１'!$E35*100</f>
        <v>13.105229180116204</v>
      </c>
      <c r="M36" s="66">
        <f>'第１３表　その１'!N35/'第１３表　その１'!$E35*100</f>
        <v>51.775338928340865</v>
      </c>
      <c r="N36" s="66">
        <f>'第１３表　その１'!O35/'第１３表　その１'!$E35*100</f>
        <v>0.12911555842479017</v>
      </c>
      <c r="O36" s="66">
        <f>'第１３表　その１'!P35/'第１３表　その１'!$E35*100</f>
        <v>0.12911555842479017</v>
      </c>
      <c r="P36" s="66">
        <f>'第１３表　その１'!Q35/'第１３表　その１'!$E35*100</f>
        <v>2.646868947708199</v>
      </c>
      <c r="Q36" s="66">
        <f>'第１３表　その１'!R35/'第１３表　その１'!$E35*100</f>
        <v>12.201420271142673</v>
      </c>
      <c r="R36" s="66">
        <f>'第１３表　その１'!S35/'第１３表　その１'!$E35*100</f>
        <v>0.7101355713363461</v>
      </c>
      <c r="S36" s="60" t="s">
        <v>109</v>
      </c>
      <c r="T36" s="66">
        <f>'第１３表　その１'!U35/'第１３表　その１'!$E35*100</f>
        <v>8.198837959974178</v>
      </c>
      <c r="U36" s="66">
        <f>'第１３表　その１'!V35/'第１３表　その１'!$E35*100</f>
        <v>8.779857972885733</v>
      </c>
      <c r="V36" s="66">
        <f>'第１３表　その１'!W35/'第１３表　その１'!$E35*100</f>
        <v>3.357004519044545</v>
      </c>
      <c r="W36" s="66">
        <f>'第１３表　その１'!X35/'第１３表　その１'!$E35*100</f>
        <v>4.002582311168496</v>
      </c>
      <c r="X36" s="66">
        <f>'第１３表　その１'!Y35/'第１３表　その１'!$E35*100</f>
        <v>6.8431245965138805</v>
      </c>
      <c r="Y36" s="66">
        <f>'第１３表　その１'!Z35/'第１３表　その１'!$E35*100</f>
        <v>4.777275661717237</v>
      </c>
      <c r="Z36" s="68">
        <f>'第１３表　その１'!AB35/'第１３表　その１'!$AA35*100</f>
        <v>20.92471843509188</v>
      </c>
      <c r="AA36" s="68">
        <f>'第１３表　その１'!AC35/'第１３表　その１'!$AA35*100</f>
        <v>30.23117960877297</v>
      </c>
      <c r="AB36" s="68">
        <f>'第１３表　その１'!AD35/'第１３表　その１'!$AA35*100</f>
        <v>48.78482513337285</v>
      </c>
      <c r="AC36" s="69">
        <f>('第１３表　その１'!E35-'第１３表　その１'!AA35)/'第１３表　その１'!$AA35*100</f>
        <v>-8.180201541197391</v>
      </c>
      <c r="AD36" s="69">
        <f>('第１３表　その１'!F35-'第１３表　その１'!AB35)/'第１３表　その１'!AB35*100</f>
        <v>-2.26628895184136</v>
      </c>
      <c r="AE36" s="69">
        <f>('第１３表　その１'!J35-'第１３表　その１'!AC35)/'第１３表　その１'!AC35*100</f>
        <v>-21.176470588235293</v>
      </c>
      <c r="AF36" s="69">
        <f>('第１３表　その１'!N35-'第１３表　その１'!AD35)/'第１３表　その１'!$AD35*100</f>
        <v>-2.551640340218712</v>
      </c>
      <c r="AG36" s="61" t="s">
        <v>132</v>
      </c>
    </row>
    <row r="37" spans="2:33" s="24" customFormat="1" ht="31.5" customHeight="1">
      <c r="B37" s="64" t="s">
        <v>186</v>
      </c>
      <c r="C37" s="63" t="s">
        <v>96</v>
      </c>
      <c r="D37" s="20"/>
      <c r="E37" s="66">
        <f>'第１３表　その１'!F36/'第１３表　その１'!$E36*100</f>
        <v>9.630606860158311</v>
      </c>
      <c r="F37" s="66">
        <f>'第１３表　その１'!G36/'第１３表　その１'!$E36*100</f>
        <v>8.37730870712401</v>
      </c>
      <c r="G37" s="66">
        <f>'第１３表　その１'!H36/'第１３表　その１'!$E36*100</f>
        <v>0.013192612137203165</v>
      </c>
      <c r="H37" s="66">
        <f>'第１３表　その１'!I36/'第１３表　その１'!$E36*100</f>
        <v>1.2401055408970976</v>
      </c>
      <c r="I37" s="66">
        <f>'第１３表　その１'!J36/'第１３表　その１'!$E36*100</f>
        <v>28.12664907651715</v>
      </c>
      <c r="J37" s="66">
        <f>'第１３表　その１'!K36/'第１３表　その１'!$E36*100</f>
        <v>0.039577836411609495</v>
      </c>
      <c r="K37" s="66">
        <f>'第１３表　その１'!L36/'第１３表　その１'!$E36*100</f>
        <v>6.675461741424803</v>
      </c>
      <c r="L37" s="66">
        <f>'第１３表　その１'!M36/'第１３表　その１'!$E36*100</f>
        <v>21.41160949868074</v>
      </c>
      <c r="M37" s="66">
        <f>'第１３表　その１'!N36/'第１３表　その１'!$E36*100</f>
        <v>61.6754617414248</v>
      </c>
      <c r="N37" s="66">
        <f>'第１３表　その１'!O36/'第１３表　その１'!$E36*100</f>
        <v>0.2638522427440633</v>
      </c>
      <c r="O37" s="66">
        <f>'第１３表　その１'!P36/'第１３表　その１'!$E36*100</f>
        <v>0.7783641160949868</v>
      </c>
      <c r="P37" s="66">
        <f>'第１３表　その１'!Q36/'第１３表　その１'!$E36*100</f>
        <v>4.841688654353562</v>
      </c>
      <c r="Q37" s="66">
        <f>'第１３表　その１'!R36/'第１３表　その１'!$E36*100</f>
        <v>14.261213720316624</v>
      </c>
      <c r="R37" s="66">
        <f>'第１３表　その１'!S36/'第１３表　その１'!$E36*100</f>
        <v>1.9920844327176783</v>
      </c>
      <c r="S37" s="66">
        <f>'第１３表　その１'!T36/'第１３表　その１'!$E36*100</f>
        <v>0.8839050131926122</v>
      </c>
      <c r="T37" s="66">
        <f>'第１３表　その１'!U36/'第１３表　その１'!$E36*100</f>
        <v>4.604221635883905</v>
      </c>
      <c r="U37" s="66">
        <f>'第１３表　その１'!V36/'第１３表　その１'!$E36*100</f>
        <v>9.683377308707124</v>
      </c>
      <c r="V37" s="66">
        <f>'第１３表　その１'!W36/'第１３表　その１'!$E36*100</f>
        <v>3.245382585751979</v>
      </c>
      <c r="W37" s="66">
        <f>'第１３表　その１'!X36/'第１３表　その１'!$E36*100</f>
        <v>0.8707124010554089</v>
      </c>
      <c r="X37" s="66">
        <f>'第１３表　その１'!Y36/'第１３表　その１'!$E36*100</f>
        <v>11.728232189973614</v>
      </c>
      <c r="Y37" s="66">
        <f>'第１３表　その１'!Z36/'第１３表　その１'!$E36*100</f>
        <v>8.522427440633246</v>
      </c>
      <c r="Z37" s="68">
        <f>'第１３表　その１'!AB36/'第１３表　その１'!$AA36*100</f>
        <v>10.61128742928108</v>
      </c>
      <c r="AA37" s="68">
        <f>'第１３表　その１'!AC36/'第１３表　その１'!$AA36*100</f>
        <v>29.819235545743066</v>
      </c>
      <c r="AB37" s="68">
        <f>'第１３表　その１'!AD36/'第１３表　その１'!$AA36*100</f>
        <v>58.83813991996688</v>
      </c>
      <c r="AC37" s="69">
        <f>('第１３表　その１'!E36-'第１３表　その１'!AA36)/'第１３表　その１'!$AA36*100</f>
        <v>4.5950048295846555</v>
      </c>
      <c r="AD37" s="69">
        <f>('第１３表　その１'!F36-'第１３表　その１'!AB36)/'第１３表　その１'!AB36*100</f>
        <v>-5.071521456436931</v>
      </c>
      <c r="AE37" s="69">
        <f>('第１３表　その１'!J36-'第１３表　その１'!AC36)/'第１３表　その１'!AC36*100</f>
        <v>-1.3419713095788985</v>
      </c>
      <c r="AF37" s="69">
        <f>('第１３表　その１'!N36-'第１３表　その１'!AD36)/'第１３表　その１'!$AD36*100</f>
        <v>9.638836772983113</v>
      </c>
      <c r="AG37" s="61" t="s">
        <v>133</v>
      </c>
    </row>
    <row r="38" spans="2:33" s="24" customFormat="1" ht="24" customHeight="1">
      <c r="B38" s="64" t="s">
        <v>187</v>
      </c>
      <c r="C38" s="63" t="s">
        <v>97</v>
      </c>
      <c r="D38" s="20"/>
      <c r="E38" s="66">
        <f>'第１３表　その１'!F37/'第１３表　その１'!$E37*100</f>
        <v>3.276052658024319</v>
      </c>
      <c r="F38" s="66">
        <f>'第１３表　その１'!G37/'第１３表　その１'!$E37*100</f>
        <v>3.255954175459753</v>
      </c>
      <c r="G38" s="66">
        <f>'第１３表　その１'!H37/'第１３表　その１'!$E37*100</f>
        <v>0.010049241282283189</v>
      </c>
      <c r="H38" s="66">
        <f>'第１３表　その１'!I37/'第１３表　その１'!$E37*100</f>
        <v>0.010049241282283189</v>
      </c>
      <c r="I38" s="66">
        <f>'第１３表　その１'!J37/'第１３表　その１'!$E37*100</f>
        <v>28.982011858104713</v>
      </c>
      <c r="J38" s="66">
        <f>'第１３表　その１'!K37/'第１３表　その１'!$E37*100</f>
        <v>0.010049241282283189</v>
      </c>
      <c r="K38" s="66">
        <f>'第１３表　その１'!L37/'第１３表　その１'!$E37*100</f>
        <v>8.20018088634308</v>
      </c>
      <c r="L38" s="66">
        <f>'第１３表　その１'!M37/'第１３表　その１'!$E37*100</f>
        <v>20.77178173047935</v>
      </c>
      <c r="M38" s="66">
        <f>'第１３表　その１'!N37/'第１３表　その１'!$E37*100</f>
        <v>67.07868555924028</v>
      </c>
      <c r="N38" s="66">
        <f>'第１３表　その１'!O37/'第１３表　その１'!$E37*100</f>
        <v>0.39192041000904426</v>
      </c>
      <c r="O38" s="66">
        <f>'第１３表　その１'!P37/'第１３表　その１'!$E37*100</f>
        <v>1.497336951060195</v>
      </c>
      <c r="P38" s="66">
        <f>'第１３表　その１'!Q37/'第１３表　その１'!$E37*100</f>
        <v>4.2508290624057885</v>
      </c>
      <c r="Q38" s="66">
        <f>'第１３表　その１'!R37/'第１３表　その１'!$E37*100</f>
        <v>18.993066023515222</v>
      </c>
      <c r="R38" s="66">
        <f>'第１３表　その１'!S37/'第１３表　その１'!$E37*100</f>
        <v>2.3816701839011154</v>
      </c>
      <c r="S38" s="66">
        <f>'第１３表　その１'!T37/'第１３表　その１'!$E37*100</f>
        <v>1.0853180584865842</v>
      </c>
      <c r="T38" s="66">
        <f>'第１３表　その１'!U37/'第１３表　その１'!$E37*100</f>
        <v>3.868957893679027</v>
      </c>
      <c r="U38" s="66">
        <f>'第１３表　その１'!V37/'第１３表　その１'!$E37*100</f>
        <v>11.245100994874887</v>
      </c>
      <c r="V38" s="66">
        <f>'第１３表　その１'!W37/'第１３表　その１'!$E37*100</f>
        <v>5.305999397045523</v>
      </c>
      <c r="W38" s="66">
        <f>'第１３表　その１'!X37/'第１３表　その１'!$E37*100</f>
        <v>1.0049241282283188</v>
      </c>
      <c r="X38" s="66">
        <f>'第１３表　その１'!Y37/'第１３表　その１'!$E37*100</f>
        <v>12.6117978092654</v>
      </c>
      <c r="Y38" s="66">
        <f>'第１３表　その１'!Z37/'第１３表　その１'!$E37*100</f>
        <v>4.441764646769169</v>
      </c>
      <c r="Z38" s="68">
        <f>'第１３表　その１'!AB37/'第１３表　その１'!$AA37*100</f>
        <v>3.7905033625433058</v>
      </c>
      <c r="AA38" s="68">
        <f>'第１３表　その１'!AC37/'第１３表　その１'!$AA37*100</f>
        <v>33.57448542897901</v>
      </c>
      <c r="AB38" s="68">
        <f>'第１３表　その１'!AD37/'第１３表　その１'!$AA37*100</f>
        <v>61.78928061952313</v>
      </c>
      <c r="AC38" s="69">
        <f>('第１３表　その１'!E37-'第１３表　その１'!AA37)/'第１３表　その１'!$AA37*100</f>
        <v>1.3959649480334215</v>
      </c>
      <c r="AD38" s="69">
        <f>('第１３表　その１'!F37-'第１３表　その１'!AB37)/'第１３表　その１'!AB37*100</f>
        <v>-12.365591397849462</v>
      </c>
      <c r="AE38" s="69">
        <f>('第１３表　その１'!J37-'第１３表　その１'!AC37)/'第１３表　その１'!AC37*100</f>
        <v>-12.473444613050075</v>
      </c>
      <c r="AF38" s="69">
        <f>('第１３表　その１'!N37-'第１３表　その１'!AD37)/'第１３表　その１'!$AD37*100</f>
        <v>10.075857519788919</v>
      </c>
      <c r="AG38" s="61" t="s">
        <v>134</v>
      </c>
    </row>
    <row r="39" spans="2:33" s="24" customFormat="1" ht="24" customHeight="1">
      <c r="B39" s="64" t="s">
        <v>188</v>
      </c>
      <c r="C39" s="63" t="s">
        <v>98</v>
      </c>
      <c r="D39" s="20"/>
      <c r="E39" s="66">
        <f>'第１３表　その１'!F38/'第１３表　その１'!$E38*100</f>
        <v>5.404049902827409</v>
      </c>
      <c r="F39" s="66">
        <f>'第１３表　その１'!G38/'第１３表　その１'!$E38*100</f>
        <v>5.3601655068647736</v>
      </c>
      <c r="G39" s="66">
        <f>'第１３表　その１'!H38/'第１３表　その１'!$E38*100</f>
        <v>0.01880759826970096</v>
      </c>
      <c r="H39" s="66">
        <f>'第１３表　その１'!I38/'第１３表　その１'!$E38*100</f>
        <v>0.02507679769293461</v>
      </c>
      <c r="I39" s="66">
        <f>'第１３表　その１'!J38/'第１３表　その１'!$E38*100</f>
        <v>30.167387624600337</v>
      </c>
      <c r="J39" s="66">
        <f>'第１３表　その１'!K38/'第１３表　その１'!$E38*100</f>
        <v>0.04388439596263557</v>
      </c>
      <c r="K39" s="66">
        <f>'第１３表　その１'!L38/'第１３表　その１'!$E38*100</f>
        <v>10.26267945583349</v>
      </c>
      <c r="L39" s="66">
        <f>'第１３表　その１'!M38/'第１３表　その１'!$E38*100</f>
        <v>19.860823772804213</v>
      </c>
      <c r="M39" s="66">
        <f>'第１３表　その１'!N38/'第１３表　その１'!$E38*100</f>
        <v>64.32198608237728</v>
      </c>
      <c r="N39" s="66">
        <f>'第１３表　その１'!O38/'第１３表　その１'!$E38*100</f>
        <v>0.2507679769293461</v>
      </c>
      <c r="O39" s="66">
        <f>'第１３表　その１'!P38/'第１３表　その１'!$E38*100</f>
        <v>1.2350322863770298</v>
      </c>
      <c r="P39" s="66">
        <f>'第１３表　その１'!Q38/'第１３表　その１'!$E38*100</f>
        <v>4.350824399724155</v>
      </c>
      <c r="Q39" s="66">
        <f>'第１３表　その１'!R38/'第１３表　その１'!$E38*100</f>
        <v>18.406369506614006</v>
      </c>
      <c r="R39" s="66">
        <f>'第１３表　その１'!S38/'第１３表　その１'!$E38*100</f>
        <v>2.1001818067832736</v>
      </c>
      <c r="S39" s="66">
        <f>'第１３表　その１'!T38/'第１３表　その１'!$E38*100</f>
        <v>0.796188326750674</v>
      </c>
      <c r="T39" s="66">
        <f>'第１３表　その１'!U38/'第１３表　その１'!$E38*100</f>
        <v>3.8680960441351635</v>
      </c>
      <c r="U39" s="66">
        <f>'第１３表　その１'!V38/'第１３表　その１'!$E38*100</f>
        <v>12.576014043006708</v>
      </c>
      <c r="V39" s="66">
        <f>'第１３表　その１'!W38/'第１３表　その１'!$E38*100</f>
        <v>4.081248824525108</v>
      </c>
      <c r="W39" s="66">
        <f>'第１３表　その１'!X38/'第１３表　その１'!$E38*100</f>
        <v>0.9027647169456461</v>
      </c>
      <c r="X39" s="66">
        <f>'第１３表　その１'!Y38/'第１３表　その１'!$E38*100</f>
        <v>12.519591248197607</v>
      </c>
      <c r="Y39" s="66">
        <f>'第１３表　その１'!Z38/'第１３表　その１'!$E38*100</f>
        <v>3.2349069023885653</v>
      </c>
      <c r="Z39" s="68">
        <f>'第１３表　その１'!AB38/'第１３表　その１'!$AA38*100</f>
        <v>5.98273572377158</v>
      </c>
      <c r="AA39" s="68">
        <f>'第１３表　その１'!AC38/'第１３表　その１'!$AA38*100</f>
        <v>35.43160690571049</v>
      </c>
      <c r="AB39" s="68">
        <f>'第１３表　その１'!AD38/'第１３表　その１'!$AA38*100</f>
        <v>57.69588313413014</v>
      </c>
      <c r="AC39" s="69">
        <f>('第１３表　その１'!E38-'第１３表　その１'!AA38)/'第１３表　その１'!$AA38*100</f>
        <v>5.916334661354582</v>
      </c>
      <c r="AD39" s="69">
        <f>('第１３表　その１'!F38-'第１３表　その１'!AB38)/'第１３表　その１'!AB38*100</f>
        <v>-4.328523862375139</v>
      </c>
      <c r="AE39" s="69">
        <f>('第１３表　その１'!J38-'第１３表　その１'!AC38)/'第１３表　その１'!AC38*100</f>
        <v>-9.820089955022489</v>
      </c>
      <c r="AF39" s="69">
        <f>('第１３表　その１'!N38-'第１３表　その１'!AD38)/'第１３表　その１'!$AD38*100</f>
        <v>18.080331453561975</v>
      </c>
      <c r="AG39" s="61" t="s">
        <v>135</v>
      </c>
    </row>
    <row r="40" spans="2:33" s="24" customFormat="1" ht="24" customHeight="1">
      <c r="B40" s="64" t="s">
        <v>189</v>
      </c>
      <c r="C40" s="63" t="s">
        <v>99</v>
      </c>
      <c r="D40" s="20"/>
      <c r="E40" s="66">
        <f>'第１３表　その１'!F39/'第１３表　その１'!$E39*100</f>
        <v>13.488875154511742</v>
      </c>
      <c r="F40" s="66">
        <f>'第１３表　その１'!G39/'第１３表　その１'!$E39*100</f>
        <v>13.442521631644006</v>
      </c>
      <c r="G40" s="60" t="s">
        <v>109</v>
      </c>
      <c r="H40" s="66">
        <f>'第１３表　その１'!I39/'第１３表　その１'!$E39*100</f>
        <v>0.04635352286773795</v>
      </c>
      <c r="I40" s="66">
        <f>'第１３表　その１'!J39/'第１３表　その１'!$E39*100</f>
        <v>26.761433868974045</v>
      </c>
      <c r="J40" s="66">
        <f>'第１３表　その１'!K39/'第１３表　その１'!$E39*100</f>
        <v>0.13906056860321384</v>
      </c>
      <c r="K40" s="66">
        <f>'第１３表　その１'!L39/'第１３表　その１'!$E39*100</f>
        <v>10.105067985166873</v>
      </c>
      <c r="L40" s="66">
        <f>'第１３表　その１'!M39/'第１３表　その１'!$E39*100</f>
        <v>16.517305315203956</v>
      </c>
      <c r="M40" s="66">
        <f>'第１３表　その１'!N39/'第１３表　その１'!$E39*100</f>
        <v>57.61742892459827</v>
      </c>
      <c r="N40" s="66">
        <f>'第１３表　その１'!O39/'第１３表　その１'!$E39*100</f>
        <v>0.32447466007416564</v>
      </c>
      <c r="O40" s="66">
        <f>'第１３表　その１'!P39/'第１３表　その１'!$E39*100</f>
        <v>0.9270704573547589</v>
      </c>
      <c r="P40" s="66">
        <f>'第１３表　その１'!Q39/'第１３表　その１'!$E39*100</f>
        <v>4.140914709517923</v>
      </c>
      <c r="Q40" s="66">
        <f>'第１３表　その１'!R39/'第１３表　その１'!$E39*100</f>
        <v>14.802224969097653</v>
      </c>
      <c r="R40" s="66">
        <f>'第１３表　その１'!S39/'第１３表　その１'!$E39*100</f>
        <v>1.5914709517923362</v>
      </c>
      <c r="S40" s="66">
        <f>'第１３表　その１'!T39/'第１３表　その１'!$E39*100</f>
        <v>0.32447466007416564</v>
      </c>
      <c r="T40" s="66">
        <f>'第１３表　その１'!U39/'第１３表　その１'!$E39*100</f>
        <v>3.260197775030902</v>
      </c>
      <c r="U40" s="66">
        <f>'第１３表　その１'!V39/'第１３表　その１'!$E39*100</f>
        <v>11.912855377008652</v>
      </c>
      <c r="V40" s="66">
        <f>'第１３表　その１'!W39/'第１３表　その１'!$E39*100</f>
        <v>3.9864029666254637</v>
      </c>
      <c r="W40" s="66">
        <f>'第１３表　その１'!X39/'第１３表　その１'!$E39*100</f>
        <v>1.3597033374536465</v>
      </c>
      <c r="X40" s="66">
        <f>'第１３表　その１'!Y39/'第１３表　その１'!$E39*100</f>
        <v>11.588380716934488</v>
      </c>
      <c r="Y40" s="66">
        <f>'第１３表　その１'!Z39/'第１３表　その１'!$E39*100</f>
        <v>3.3992583436341164</v>
      </c>
      <c r="Z40" s="68">
        <f>'第１３表　その１'!AB39/'第１３表　その１'!$AA39*100</f>
        <v>13.943746259724715</v>
      </c>
      <c r="AA40" s="68">
        <f>'第１３表　その１'!AC39/'第１３表　その１'!$AA39*100</f>
        <v>31.448234590065827</v>
      </c>
      <c r="AB40" s="68">
        <f>'第１３表　その１'!AD39/'第１３表　その１'!$AA39*100</f>
        <v>54.099341711549975</v>
      </c>
      <c r="AC40" s="69">
        <f>('第１３表　その１'!E39-'第１３表　その１'!AA39)/'第１３表　その１'!$AA39*100</f>
        <v>-3.1717534410532613</v>
      </c>
      <c r="AD40" s="69">
        <f>('第１３表　その１'!F39-'第１３表　その１'!AB39)/'第１３表　その１'!AB39*100</f>
        <v>-6.330472103004292</v>
      </c>
      <c r="AE40" s="69">
        <f>('第１３表　その１'!J39-'第１３表　その１'!AC39)/'第１３表　その１'!AC39*100</f>
        <v>-17.602283539486205</v>
      </c>
      <c r="AF40" s="69">
        <f>('第１３表　その１'!N39-'第１３表　その１'!AD39)/'第１３表　その１'!$AD39*100</f>
        <v>3.125</v>
      </c>
      <c r="AG40" s="61" t="s">
        <v>136</v>
      </c>
    </row>
    <row r="41" spans="2:33" s="24" customFormat="1" ht="24" customHeight="1">
      <c r="B41" s="64" t="s">
        <v>190</v>
      </c>
      <c r="C41" s="63" t="s">
        <v>100</v>
      </c>
      <c r="D41" s="20"/>
      <c r="E41" s="66">
        <f>'第１３表　その１'!F40/'第１３表　その１'!$E40*100</f>
        <v>15.69041051435989</v>
      </c>
      <c r="F41" s="66">
        <f>'第１３表　その１'!G40/'第１３表　その１'!$E40*100</f>
        <v>15.609281194223593</v>
      </c>
      <c r="G41" s="60" t="s">
        <v>109</v>
      </c>
      <c r="H41" s="66">
        <f>'第１３表　その１'!I40/'第１３表　その１'!$E40*100</f>
        <v>0.08112932013629726</v>
      </c>
      <c r="I41" s="66">
        <f>'第１３表　その１'!J40/'第１３表　その１'!$E40*100</f>
        <v>28.038293039104335</v>
      </c>
      <c r="J41" s="66">
        <f>'第１３表　その１'!K40/'第１３表　その１'!$E40*100</f>
        <v>0.0324517280545189</v>
      </c>
      <c r="K41" s="66">
        <f>'第１３表　その１'!L40/'第１３表　その１'!$E40*100</f>
        <v>9.16761317540159</v>
      </c>
      <c r="L41" s="66">
        <f>'第１３表　その１'!M40/'第１３表　その１'!$E40*100</f>
        <v>18.838228135648226</v>
      </c>
      <c r="M41" s="66">
        <f>'第１３表　その１'!N40/'第１３表　その１'!$E40*100</f>
        <v>55.735842933636214</v>
      </c>
      <c r="N41" s="66">
        <f>'第１３表　その１'!O40/'第１３表　その１'!$E40*100</f>
        <v>0.3082914165179296</v>
      </c>
      <c r="O41" s="66">
        <f>'第１３表　その１'!P40/'第１３表　その１'!$E40*100</f>
        <v>0.5841311049813402</v>
      </c>
      <c r="P41" s="66">
        <f>'第１３表　その１'!Q40/'第１３表　その１'!$E40*100</f>
        <v>3.813078046405971</v>
      </c>
      <c r="Q41" s="66">
        <f>'第１３表　その１'!R40/'第１３表　その１'!$E40*100</f>
        <v>15.544377738114553</v>
      </c>
      <c r="R41" s="66">
        <f>'第１３表　その１'!S40/'第１３表　その１'!$E40*100</f>
        <v>1.7199415868895018</v>
      </c>
      <c r="S41" s="66">
        <f>'第１３表　その１'!T40/'第１３表　その１'!$E40*100</f>
        <v>0.3082914165179296</v>
      </c>
      <c r="T41" s="66">
        <f>'第１３表　その１'!U40/'第１３表　その１'!$E40*100</f>
        <v>2.774622748661366</v>
      </c>
      <c r="U41" s="66">
        <f>'第１３表　その１'!V40/'第１３表　その１'!$E40*100</f>
        <v>10.806425442154795</v>
      </c>
      <c r="V41" s="66">
        <f>'第１３表　その１'!W40/'第１３表　その１'!$E40*100</f>
        <v>4.721726431932501</v>
      </c>
      <c r="W41" s="66">
        <f>'第１３表　その１'!X40/'第１３表　その１'!$E40*100</f>
        <v>1.752393314944021</v>
      </c>
      <c r="X41" s="66">
        <f>'第１３表　その１'!Y40/'第１３表　その１'!$E40*100</f>
        <v>10.09248742495538</v>
      </c>
      <c r="Y41" s="66">
        <f>'第１３表　その１'!Z40/'第１３表　その１'!$E40*100</f>
        <v>3.3100762615609285</v>
      </c>
      <c r="Z41" s="68">
        <f>'第１３表　その１'!AB40/'第１３表　その１'!$AA40*100</f>
        <v>18.067950524502898</v>
      </c>
      <c r="AA41" s="68">
        <f>'第１３表　その１'!AC40/'第１３表　その１'!$AA40*100</f>
        <v>30.34288398309065</v>
      </c>
      <c r="AB41" s="68">
        <f>'第１３表　その１'!AD40/'第１３表　その１'!$AA40*100</f>
        <v>50.79066854548301</v>
      </c>
      <c r="AC41" s="69">
        <f>('第１３表　その１'!E40-'第１３表　その１'!AA40)/'第１３表　その１'!$AA40*100</f>
        <v>-3.5071238453107876</v>
      </c>
      <c r="AD41" s="69">
        <f>('第１３表　その１'!F40-'第１３表　その１'!AB40)/'第１３表　その１'!AB40*100</f>
        <v>-16.204506065857885</v>
      </c>
      <c r="AE41" s="69">
        <f>('第１３表　その１'!J40-'第１３表　その１'!AC40)/'第１３表　その１'!AC40*100</f>
        <v>-10.8359133126935</v>
      </c>
      <c r="AF41" s="69">
        <f>('第１３表　その１'!N40-'第１３表　その１'!AD40)/'第１３表　その１'!$AD40*100</f>
        <v>5.887792848335388</v>
      </c>
      <c r="AG41" s="61" t="s">
        <v>137</v>
      </c>
    </row>
    <row r="42" spans="2:33" s="24" customFormat="1" ht="31.5" customHeight="1">
      <c r="B42" s="65" t="s">
        <v>191</v>
      </c>
      <c r="C42" s="75" t="s">
        <v>217</v>
      </c>
      <c r="D42" s="20"/>
      <c r="E42" s="66">
        <f>'第１３表　その１'!F41/'第１３表　その１'!$E41*100</f>
        <v>11.06436684896929</v>
      </c>
      <c r="F42" s="66">
        <f>'第１３表　その１'!G41/'第１３表　その１'!$E41*100</f>
        <v>10.265039966344132</v>
      </c>
      <c r="G42" s="66">
        <f>'第１３表　その１'!H41/'第１３表　その１'!$E41*100</f>
        <v>0.7782919646613379</v>
      </c>
      <c r="H42" s="66">
        <f>'第１３表　その１'!I41/'第１３表　その１'!$E41*100</f>
        <v>0.02103491796381994</v>
      </c>
      <c r="I42" s="66">
        <f>'第１３表　その１'!J41/'第１３表　その１'!$E41*100</f>
        <v>33.193100546907864</v>
      </c>
      <c r="J42" s="66">
        <f>'第１３表　その１'!K41/'第１３表　その１'!$E41*100</f>
        <v>0.08413967185527976</v>
      </c>
      <c r="K42" s="66">
        <f>'第１３表　その１'!L41/'第１３表　その１'!$E41*100</f>
        <v>16.302061421960452</v>
      </c>
      <c r="L42" s="66">
        <f>'第１３表　その１'!M41/'第１３表　その１'!$E41*100</f>
        <v>16.806899453092132</v>
      </c>
      <c r="M42" s="66">
        <f>'第１３表　その１'!N41/'第１３表　その１'!$E41*100</f>
        <v>55.42700883466555</v>
      </c>
      <c r="N42" s="66">
        <f>'第１３表　その１'!O41/'第１３表　その１'!$E41*100</f>
        <v>0.4206983592763988</v>
      </c>
      <c r="O42" s="66">
        <f>'第１３表　その１'!P41/'第１３表　その１'!$E41*100</f>
        <v>0.23138409760201936</v>
      </c>
      <c r="P42" s="66">
        <f>'第１３表　その１'!Q41/'第１３表　その１'!$E41*100</f>
        <v>2.755574253260412</v>
      </c>
      <c r="Q42" s="66">
        <f>'第１３表　その１'!R41/'第１３表　その１'!$E41*100</f>
        <v>14.135464871687</v>
      </c>
      <c r="R42" s="66">
        <f>'第１３表　その１'!S41/'第１３表　その１'!$E41*100</f>
        <v>1.472444257467396</v>
      </c>
      <c r="S42" s="66">
        <f>'第１３表　その１'!T41/'第１３表　その１'!$E41*100</f>
        <v>0.1051745898190997</v>
      </c>
      <c r="T42" s="66">
        <f>'第１３表　その１'!U41/'第１３表　その１'!$E41*100</f>
        <v>3.0921329406815317</v>
      </c>
      <c r="U42" s="66">
        <f>'第１３表　その１'!V41/'第１３表　その１'!$E41*100</f>
        <v>12.957509465713082</v>
      </c>
      <c r="V42" s="66">
        <f>'第１３表　その１'!W41/'第１３表　その１'!$E41*100</f>
        <v>3.786285233487589</v>
      </c>
      <c r="W42" s="66">
        <f>'第１３表　その１'!X41/'第１３表　その１'!$E41*100</f>
        <v>2.0824568784181743</v>
      </c>
      <c r="X42" s="66">
        <f>'第１３表　その１'!Y41/'第１３表　その１'!$E41*100</f>
        <v>8.855700462768196</v>
      </c>
      <c r="Y42" s="66">
        <f>'第１３表　その１'!Z41/'第１３表　その１'!$E41*100</f>
        <v>5.532183424484645</v>
      </c>
      <c r="Z42" s="68">
        <f>'第１３表　その１'!AB41/'第１３表　その１'!$AA41*100</f>
        <v>11.931299104695778</v>
      </c>
      <c r="AA42" s="68">
        <f>'第１３表　その１'!AC41/'第１３表　その１'!$AA41*100</f>
        <v>36.26895669651014</v>
      </c>
      <c r="AB42" s="68">
        <f>'第１３表　その１'!AD41/'第１３表　その１'!$AA41*100</f>
        <v>51.6718435958341</v>
      </c>
      <c r="AC42" s="69">
        <f>('第１３表　その１'!E41-'第１３表　その１'!AA41)/'第１３表　その１'!$AA41*100</f>
        <v>-13.137219075461356</v>
      </c>
      <c r="AD42" s="69">
        <f>('第１３表　その１'!F41-'第１３表　その１'!AB41)/'第１３表　その１'!AB41*100</f>
        <v>-19.448698315467077</v>
      </c>
      <c r="AE42" s="69">
        <f>('第１３表　その１'!J41-'第１３表　その１'!AC41)/'第１３表　その１'!AC41*100</f>
        <v>-20.503778337531486</v>
      </c>
      <c r="AF42" s="69">
        <f>('第１３表　その１'!N41-'第１３表　その１'!AD41)/'第１３表　その１'!$AD41*100</f>
        <v>-6.824611032531824</v>
      </c>
      <c r="AG42" s="61" t="s">
        <v>138</v>
      </c>
    </row>
    <row r="43" spans="2:33" s="24" customFormat="1" ht="24" customHeight="1">
      <c r="B43" s="64" t="s">
        <v>192</v>
      </c>
      <c r="C43" s="63" t="s">
        <v>101</v>
      </c>
      <c r="D43" s="20"/>
      <c r="E43" s="66">
        <f>'第１３表　その１'!F42/'第１３表　その１'!$E42*100</f>
        <v>18.080264791063303</v>
      </c>
      <c r="F43" s="66">
        <f>'第１３表　その１'!G42/'第１３表　その１'!$E42*100</f>
        <v>17.749275961936284</v>
      </c>
      <c r="G43" s="66">
        <f>'第１３表　その１'!H42/'第１３表　その１'!$E42*100</f>
        <v>0.16549441456350847</v>
      </c>
      <c r="H43" s="66">
        <f>'第１３表　その１'!I42/'第１３表　その１'!$E42*100</f>
        <v>0.16549441456350847</v>
      </c>
      <c r="I43" s="66">
        <f>'第１３表　その１'!J42/'第１３表　その１'!$E42*100</f>
        <v>29.954489035995035</v>
      </c>
      <c r="J43" s="66">
        <f>'第１３表　その１'!K42/'第１３表　その１'!$E42*100</f>
        <v>0.3723624327678941</v>
      </c>
      <c r="K43" s="66">
        <f>'第１３表　その１'!L42/'第１３表　その１'!$E42*100</f>
        <v>15.597848572610673</v>
      </c>
      <c r="L43" s="66">
        <f>'第１３表　その１'!M42/'第１３表　その１'!$E42*100</f>
        <v>13.984278030616467</v>
      </c>
      <c r="M43" s="66">
        <f>'第１３表　その１'!N42/'第１３表　その１'!$E42*100</f>
        <v>51.96524617294166</v>
      </c>
      <c r="N43" s="66">
        <f>'第１３表　その１'!O42/'第１３表　その１'!$E42*100</f>
        <v>0.2068680182043856</v>
      </c>
      <c r="O43" s="66">
        <f>'第１３表　その１'!P42/'第１３表　その１'!$E42*100</f>
        <v>0.2068680182043856</v>
      </c>
      <c r="P43" s="66">
        <f>'第１３表　その１'!Q42/'第１３表　その１'!$E42*100</f>
        <v>3.2685146876292928</v>
      </c>
      <c r="Q43" s="66">
        <f>'第１３表　その１'!R42/'第１３表　その１'!$E42*100</f>
        <v>12.78444352503103</v>
      </c>
      <c r="R43" s="66">
        <f>'第１３表　その１'!S42/'第１３表　その１'!$E42*100</f>
        <v>0.8688456764584195</v>
      </c>
      <c r="S43" s="66">
        <f>'第１３表　その１'!T42/'第１３表　その１'!$E42*100</f>
        <v>0.2068680182043856</v>
      </c>
      <c r="T43" s="66">
        <f>'第１３表　その１'!U42/'第１３表　その１'!$E42*100</f>
        <v>1.8204385601985933</v>
      </c>
      <c r="U43" s="66">
        <f>'第１３表　その１'!V42/'第１３表　その１'!$E42*100</f>
        <v>15.184112536201901</v>
      </c>
      <c r="V43" s="66">
        <f>'第１３表　その１'!W42/'第１３表　その１'!$E42*100</f>
        <v>3.847745138601572</v>
      </c>
      <c r="W43" s="66">
        <f>'第１３表　その１'!X42/'第１３表　その１'!$E42*100</f>
        <v>1.985932974762102</v>
      </c>
      <c r="X43" s="66">
        <f>'第１３表　その１'!Y42/'第１３表　その１'!$E42*100</f>
        <v>8.067852709971039</v>
      </c>
      <c r="Y43" s="66">
        <f>'第１３表　その１'!Z42/'第１３表　その１'!$E42*100</f>
        <v>3.516756309474555</v>
      </c>
      <c r="Z43" s="68">
        <f>'第１３表　その１'!AB42/'第１３表　その１'!$AA42*100</f>
        <v>19.076305220883537</v>
      </c>
      <c r="AA43" s="68">
        <f>'第１３表　その１'!AC42/'第１３表　その１'!$AA42*100</f>
        <v>31.84738955823293</v>
      </c>
      <c r="AB43" s="68">
        <f>'第１３表　その１'!AD42/'第１３表　その１'!$AA42*100</f>
        <v>48.99598393574297</v>
      </c>
      <c r="AC43" s="69">
        <f>('第１３表　その１'!E42-'第１３表　その１'!AA42)/'第１３表　その１'!$AA42*100</f>
        <v>-2.931726907630522</v>
      </c>
      <c r="AD43" s="69">
        <f>('第１３表　その１'!F42-'第１３表　その１'!AB42)/'第１３表　その１'!AB42*100</f>
        <v>-8</v>
      </c>
      <c r="AE43" s="69">
        <f>('第１３表　その１'!J42-'第１３表　その１'!AC42)/'第１３表　その１'!AC42*100</f>
        <v>-8.701134930643127</v>
      </c>
      <c r="AF43" s="69">
        <f>('第１３表　その１'!N42-'第１３表　その１'!AD42)/'第１３表　その１'!$AD42*100</f>
        <v>2.9508196721311477</v>
      </c>
      <c r="AG43" s="61" t="s">
        <v>139</v>
      </c>
    </row>
    <row r="44" spans="2:33" s="24" customFormat="1" ht="24" customHeight="1">
      <c r="B44" s="64" t="s">
        <v>193</v>
      </c>
      <c r="C44" s="63" t="s">
        <v>102</v>
      </c>
      <c r="D44" s="20"/>
      <c r="E44" s="66">
        <f>'第１３表　その１'!F43/'第１３表　その１'!$E43*100</f>
        <v>13.7642330877428</v>
      </c>
      <c r="F44" s="66">
        <f>'第１３表　その１'!G43/'第１３表　その１'!$E43*100</f>
        <v>13.596784996651037</v>
      </c>
      <c r="G44" s="66">
        <f>'第１３表　その１'!H43/'第１３表　その１'!$E43*100</f>
        <v>0.16744809109176156</v>
      </c>
      <c r="H44" s="60" t="s">
        <v>200</v>
      </c>
      <c r="I44" s="66">
        <f>'第１３表　その１'!J43/'第１３表　その１'!$E43*100</f>
        <v>28.2987273945077</v>
      </c>
      <c r="J44" s="66">
        <f>'第１３表　その１'!K43/'第１３表　その１'!$E43*100</f>
        <v>0.03348961821835231</v>
      </c>
      <c r="K44" s="66">
        <f>'第１３表　その１'!L43/'第１３表　その１'!$E43*100</f>
        <v>14.266577361018085</v>
      </c>
      <c r="L44" s="66">
        <f>'第１３表　その１'!M43/'第１３表　その１'!$E43*100</f>
        <v>13.998660415271265</v>
      </c>
      <c r="M44" s="66">
        <f>'第１３表　その１'!N43/'第１３表　その１'!$E43*100</f>
        <v>57.70261219022104</v>
      </c>
      <c r="N44" s="66">
        <f>'第１３表　その１'!O43/'第１３表　その１'!$E43*100</f>
        <v>0.4018754186202277</v>
      </c>
      <c r="O44" s="66">
        <f>'第１３表　その１'!P43/'第１３表　その１'!$E43*100</f>
        <v>0.26791694574681846</v>
      </c>
      <c r="P44" s="66">
        <f>'第１３表　その１'!Q43/'第１３表　その１'!$E43*100</f>
        <v>3.6168787675820497</v>
      </c>
      <c r="Q44" s="66">
        <f>'第１３表　その１'!R43/'第１３表　その１'!$E43*100</f>
        <v>13.429336905559278</v>
      </c>
      <c r="R44" s="66">
        <f>'第１３表　その１'!S43/'第１３表　その１'!$E43*100</f>
        <v>1.4400535833891492</v>
      </c>
      <c r="S44" s="66">
        <f>'第１３表　その１'!T43/'第１３表　その１'!$E43*100</f>
        <v>0.23442732752846618</v>
      </c>
      <c r="T44" s="66">
        <f>'第１３表　その１'!U43/'第１３表　その１'!$E43*100</f>
        <v>3.148024112525117</v>
      </c>
      <c r="U44" s="66">
        <f>'第１３表　その１'!V43/'第１３表　その１'!$E43*100</f>
        <v>14.032150033489618</v>
      </c>
      <c r="V44" s="66">
        <f>'第１３表　その１'!W43/'第１３表　その１'!$E43*100</f>
        <v>4.454119223040857</v>
      </c>
      <c r="W44" s="66">
        <f>'第１３表　その１'!X43/'第１３表　その１'!$E43*100</f>
        <v>2.3777628935030144</v>
      </c>
      <c r="X44" s="66">
        <f>'第１３表　その１'!Y43/'第１３表　その１'!$E43*100</f>
        <v>10.147354320160751</v>
      </c>
      <c r="Y44" s="66">
        <f>'第１３表　その１'!Z43/'第１３表　その１'!$E43*100</f>
        <v>4.152712659075687</v>
      </c>
      <c r="Z44" s="68">
        <f>'第１３表　その１'!AB43/'第１３表　その１'!$AA43*100</f>
        <v>14.864864864864865</v>
      </c>
      <c r="AA44" s="68">
        <f>'第１３表　その１'!AC43/'第１３表　その１'!$AA43*100</f>
        <v>34.234234234234236</v>
      </c>
      <c r="AB44" s="68">
        <f>'第１３表　その１'!AD43/'第１３表　その１'!$AA43*100</f>
        <v>50.77220077220077</v>
      </c>
      <c r="AC44" s="69">
        <f>('第１３表　その１'!E43-'第１３表　その１'!AA43)/'第１３表　その１'!$AA43*100</f>
        <v>-3.925353925353926</v>
      </c>
      <c r="AD44" s="69">
        <f>('第１３表　その１'!F43-'第１３表　その１'!AB43)/'第１３表　その１'!AB43*100</f>
        <v>-11.03896103896104</v>
      </c>
      <c r="AE44" s="69">
        <f>('第１３表　その１'!J43-'第１３表　その１'!AC43)/'第１３表　その１'!AC43*100</f>
        <v>-20.582706766917294</v>
      </c>
      <c r="AF44" s="69">
        <f>('第１３表　その１'!N43-'第１３表　その１'!AD43)/'第１３表　その１'!$AD43*100</f>
        <v>9.188846641318124</v>
      </c>
      <c r="AG44" s="61" t="s">
        <v>140</v>
      </c>
    </row>
    <row r="45" spans="2:33" s="24" customFormat="1" ht="24" customHeight="1">
      <c r="B45" s="64" t="s">
        <v>194</v>
      </c>
      <c r="C45" s="63" t="s">
        <v>103</v>
      </c>
      <c r="D45" s="20"/>
      <c r="E45" s="66">
        <f>'第１３表　その１'!F44/'第１３表　その１'!$E44*100</f>
        <v>4.777896504350481</v>
      </c>
      <c r="F45" s="66">
        <f>'第１３表　その１'!G44/'第１３表　その１'!$E44*100</f>
        <v>4.487864448175851</v>
      </c>
      <c r="G45" s="66">
        <f>'第１３表　その１'!H44/'第１３表　その１'!$E44*100</f>
        <v>0.29003205617462985</v>
      </c>
      <c r="H45" s="60" t="s">
        <v>109</v>
      </c>
      <c r="I45" s="66">
        <f>'第１３表　その１'!J44/'第１３表　その１'!$E44*100</f>
        <v>26.820332773622347</v>
      </c>
      <c r="J45" s="66">
        <f>'第１３表　その１'!K44/'第１３表　その１'!$E44*100</f>
        <v>0.0763242253091131</v>
      </c>
      <c r="K45" s="66">
        <f>'第１３表　その１'!L44/'第１３表　その１'!$E44*100</f>
        <v>11.189131430315982</v>
      </c>
      <c r="L45" s="66">
        <f>'第１３表　その１'!M44/'第１３表　その１'!$E44*100</f>
        <v>15.55487711799725</v>
      </c>
      <c r="M45" s="66">
        <f>'第１３表　その１'!N44/'第１３表　その１'!$E44*100</f>
        <v>68.05067928560526</v>
      </c>
      <c r="N45" s="66">
        <f>'第１３表　その１'!O44/'第１３表　その１'!$E44*100</f>
        <v>1.2211876049458097</v>
      </c>
      <c r="O45" s="66">
        <f>'第１３表　その１'!P44/'第１３表　その１'!$E44*100</f>
        <v>0.7479774080293086</v>
      </c>
      <c r="P45" s="66">
        <f>'第１３表　その１'!Q44/'第１３表　その１'!$E44*100</f>
        <v>4.350480842619447</v>
      </c>
      <c r="Q45" s="66">
        <f>'第１３表　その１'!R44/'第１３表　その１'!$E44*100</f>
        <v>17.76827965196153</v>
      </c>
      <c r="R45" s="66">
        <f>'第１３表　その１'!S44/'第１３表　その１'!$E44*100</f>
        <v>1.4043657456876812</v>
      </c>
      <c r="S45" s="66">
        <f>'第１３表　その１'!T44/'第１３表　その１'!$E44*100</f>
        <v>0.3358265913600977</v>
      </c>
      <c r="T45" s="66">
        <f>'第１３表　その１'!U44/'第１３表　その１'!$E44*100</f>
        <v>5.128987940772401</v>
      </c>
      <c r="U45" s="66">
        <f>'第１３表　その１'!V44/'第１３表　その１'!$E44*100</f>
        <v>12.959853457487405</v>
      </c>
      <c r="V45" s="66">
        <f>'第１３表　その１'!W44/'第１３表　その１'!$E44*100</f>
        <v>3.8009464203938332</v>
      </c>
      <c r="W45" s="66">
        <f>'第１３表　その１'!X44/'第１３表　その１'!$E44*100</f>
        <v>2.1676079987788124</v>
      </c>
      <c r="X45" s="66">
        <f>'第１３表　その１'!Y44/'第１３表　その１'!$E44*100</f>
        <v>13.494123034651198</v>
      </c>
      <c r="Y45" s="66">
        <f>'第１３表　その１'!Z44/'第１３表　その１'!$E44*100</f>
        <v>4.6710425889177225</v>
      </c>
      <c r="Z45" s="68">
        <f>'第１３表　その１'!AB44/'第１３表　その１'!$AA44*100</f>
        <v>5.322933771209634</v>
      </c>
      <c r="AA45" s="68">
        <f>'第１３表　その１'!AC44/'第１３表　その１'!$AA44*100</f>
        <v>30.692391899288452</v>
      </c>
      <c r="AB45" s="68">
        <f>'第１３表　その１'!AD44/'第１３表　その１'!$AA44*100</f>
        <v>63.560481663929934</v>
      </c>
      <c r="AC45" s="69">
        <f>('第１３表　その１'!E44-'第１３表　その１'!AA44)/'第１３表　その１'!$AA44*100</f>
        <v>-10.358511220580185</v>
      </c>
      <c r="AD45" s="69">
        <f>('第１３表　その１'!F44-'第１３表　その１'!AB44)/'第１３表　その１'!AB44*100</f>
        <v>-19.53727506426735</v>
      </c>
      <c r="AE45" s="69">
        <f>('第１３表　その１'!J44-'第１３表　その１'!AC44)/'第１３表　その１'!AC44*100</f>
        <v>-21.66740971912617</v>
      </c>
      <c r="AF45" s="69">
        <f>('第１３表　その１'!N44-'第１３表　その１'!AD44)/'第１３表　その１'!$AD44*100</f>
        <v>-4.025834230355221</v>
      </c>
      <c r="AG45" s="61" t="s">
        <v>141</v>
      </c>
    </row>
    <row r="46" spans="2:33" s="24" customFormat="1" ht="24" customHeight="1">
      <c r="B46" s="64" t="s">
        <v>195</v>
      </c>
      <c r="C46" s="63" t="s">
        <v>104</v>
      </c>
      <c r="D46" s="20"/>
      <c r="E46" s="66">
        <f>'第１３表　その１'!F45/'第１３表　その１'!$E45*100</f>
        <v>12.165450121654501</v>
      </c>
      <c r="F46" s="66">
        <f>'第１３表　その１'!G45/'第１３表　その１'!$E45*100</f>
        <v>10.754257907542579</v>
      </c>
      <c r="G46" s="66">
        <f>'第１３表　その１'!H45/'第１３表　その１'!$E45*100</f>
        <v>1.4111922141119222</v>
      </c>
      <c r="H46" s="60" t="s">
        <v>109</v>
      </c>
      <c r="I46" s="66">
        <f>'第１３表　その１'!J45/'第１３表　その１'!$E45*100</f>
        <v>34.50121654501216</v>
      </c>
      <c r="J46" s="66">
        <f>'第１３表　その１'!K45/'第１３表　その１'!$E45*100</f>
        <v>0.145985401459854</v>
      </c>
      <c r="K46" s="66">
        <f>'第１３表　その１'!L45/'第１３表　その１'!$E45*100</f>
        <v>19.659367396593673</v>
      </c>
      <c r="L46" s="66">
        <f>'第１３表　その１'!M45/'第１３表　その１'!$E45*100</f>
        <v>14.695863746958636</v>
      </c>
      <c r="M46" s="66">
        <f>'第１３表　その１'!N45/'第１３表　その１'!$E45*100</f>
        <v>53.187347931873475</v>
      </c>
      <c r="N46" s="66">
        <f>'第１３表　その１'!O45/'第１３表　その１'!$E45*100</f>
        <v>0.19464720194647203</v>
      </c>
      <c r="O46" s="66">
        <f>'第１３表　その１'!P45/'第１３表　その１'!$E45*100</f>
        <v>0.291970802919708</v>
      </c>
      <c r="P46" s="66">
        <f>'第１３表　その１'!Q45/'第１３表　その１'!$E45*100</f>
        <v>3.5523114355231145</v>
      </c>
      <c r="Q46" s="66">
        <f>'第１３表　その１'!R45/'第１３表　その１'!$E45*100</f>
        <v>13.041362530413625</v>
      </c>
      <c r="R46" s="66">
        <f>'第１３表　その１'!S45/'第１３表　その１'!$E45*100</f>
        <v>0.583941605839416</v>
      </c>
      <c r="S46" s="66">
        <f>'第１３表　その１'!T45/'第１３表　その１'!$E45*100</f>
        <v>0.04866180048661801</v>
      </c>
      <c r="T46" s="66">
        <f>'第１３表　その１'!U45/'第１３表　その１'!$E45*100</f>
        <v>5.4987834549878345</v>
      </c>
      <c r="U46" s="66">
        <f>'第１３表　その１'!V45/'第１３表　その１'!$E45*100</f>
        <v>8.905109489051096</v>
      </c>
      <c r="V46" s="66">
        <f>'第１３表　その１'!W45/'第１３表　その１'!$E45*100</f>
        <v>3.309002433090024</v>
      </c>
      <c r="W46" s="66">
        <f>'第１３表　その１'!X45/'第１３表　その１'!$E45*100</f>
        <v>2.9197080291970803</v>
      </c>
      <c r="X46" s="66">
        <f>'第１３表　その１'!Y45/'第１３表　その１'!$E45*100</f>
        <v>9.878345498783455</v>
      </c>
      <c r="Y46" s="66">
        <f>'第１３表　その１'!Z45/'第１３表　その１'!$E45*100</f>
        <v>4.963503649635037</v>
      </c>
      <c r="Z46" s="68">
        <f>'第１３表　その１'!AB45/'第１３表　その１'!$AA45*100</f>
        <v>14.702154626109</v>
      </c>
      <c r="AA46" s="68">
        <f>'第１３表　その１'!AC45/'第１３表　その１'!$AA45*100</f>
        <v>40.34643008027039</v>
      </c>
      <c r="AB46" s="68">
        <f>'第１３表　その１'!AD45/'第１３表　その１'!$AA45*100</f>
        <v>44.95141529362062</v>
      </c>
      <c r="AC46" s="69">
        <f>('第１３表　その１'!E45-'第１３表　その１'!AA45)/'第１３表　その１'!$AA45*100</f>
        <v>-13.181242078580482</v>
      </c>
      <c r="AD46" s="69">
        <f>('第１３表　その１'!F45-'第１３表　その１'!AB45)/'第１３表　その１'!AB45*100</f>
        <v>-28.160919540229884</v>
      </c>
      <c r="AE46" s="69">
        <f>('第１３表　その１'!J45-'第１３表　その１'!AC45)/'第１３表　その１'!AC45*100</f>
        <v>-25.759162303664922</v>
      </c>
      <c r="AF46" s="69">
        <f>('第１３表　その１'!N45-'第１３表　その１'!AD45)/'第１３表　その１'!$AD45*100</f>
        <v>2.725563909774436</v>
      </c>
      <c r="AG46" s="61" t="s">
        <v>142</v>
      </c>
    </row>
    <row r="47" spans="2:33" s="24" customFormat="1" ht="31.5" customHeight="1">
      <c r="B47" s="64" t="s">
        <v>196</v>
      </c>
      <c r="C47" s="63" t="s">
        <v>105</v>
      </c>
      <c r="D47" s="20"/>
      <c r="E47" s="66">
        <f>'第１３表　その１'!F46/'第１３表　その１'!$E46*100</f>
        <v>4.103103629668595</v>
      </c>
      <c r="F47" s="66">
        <f>'第１３表　その１'!G46/'第１３表　その１'!$E46*100</f>
        <v>3.840084166228301</v>
      </c>
      <c r="G47" s="66">
        <f>'第１３表　その１'!H46/'第１３表　その１'!$E46*100</f>
        <v>0.2630194634402946</v>
      </c>
      <c r="H47" s="60" t="s">
        <v>109</v>
      </c>
      <c r="I47" s="66">
        <f>'第１３表　その１'!J46/'第１３表　その１'!$E46*100</f>
        <v>30.825881115202524</v>
      </c>
      <c r="J47" s="66">
        <f>'第１３表　その１'!K46/'第１３表　その１'!$E46*100</f>
        <v>0.052603892688058915</v>
      </c>
      <c r="K47" s="66">
        <f>'第１３表　その１'!L46/'第１３表　その１'!$E46*100</f>
        <v>15.99158337716991</v>
      </c>
      <c r="L47" s="66">
        <f>'第１３表　その１'!M46/'第１３表　その１'!$E46*100</f>
        <v>14.781693845344556</v>
      </c>
      <c r="M47" s="66">
        <f>'第１３表　その１'!N46/'第１３表　その１'!$E46*100</f>
        <v>64.6501841136244</v>
      </c>
      <c r="N47" s="66">
        <f>'第１３表　その１'!O46/'第１３表　その１'!$E46*100</f>
        <v>3.314045239347712</v>
      </c>
      <c r="O47" s="66">
        <f>'第１３表　その１'!P46/'第１３表　その１'!$E46*100</f>
        <v>0.47343503419253025</v>
      </c>
      <c r="P47" s="66">
        <f>'第１３表　その１'!Q46/'第１３表　その１'!$E46*100</f>
        <v>3.787480273540242</v>
      </c>
      <c r="Q47" s="66">
        <f>'第１３表　その１'!R46/'第１３表　その１'!$E46*100</f>
        <v>14.781693845344556</v>
      </c>
      <c r="R47" s="66">
        <f>'第１３表　その１'!S46/'第１３表　その１'!$E46*100</f>
        <v>2.261967385586533</v>
      </c>
      <c r="S47" s="66">
        <f>'第１３表　その１'!T46/'第１３表　その１'!$E46*100</f>
        <v>0.31562335612835346</v>
      </c>
      <c r="T47" s="66">
        <f>'第１３表　その１'!U46/'第１３表　その１'!$E46*100</f>
        <v>2.367175170962651</v>
      </c>
      <c r="U47" s="66">
        <f>'第１３表　その１'!V46/'第１３表　その１'!$E46*100</f>
        <v>14.308258811152024</v>
      </c>
      <c r="V47" s="66">
        <f>'第１３表　その１'!W46/'第１３表　その１'!$E46*100</f>
        <v>4.155707522356654</v>
      </c>
      <c r="W47" s="66">
        <f>'第１３表　その１'!X46/'第１３表　その１'!$E46*100</f>
        <v>2.89321409784324</v>
      </c>
      <c r="X47" s="66">
        <f>'第１３表　その１'!Y46/'第１３表　その１'!$E46*100</f>
        <v>10.994213571804314</v>
      </c>
      <c r="Y47" s="66">
        <f>'第１３表　その１'!Z46/'第１３表　その１'!$E46*100</f>
        <v>4.997369805365597</v>
      </c>
      <c r="Z47" s="68">
        <f>'第１３表　その１'!AB46/'第１３表　その１'!$AA46*100</f>
        <v>8.290398126463701</v>
      </c>
      <c r="AA47" s="68">
        <f>'第１３表　その１'!AC46/'第１３表　その１'!$AA46*100</f>
        <v>33.62997658079625</v>
      </c>
      <c r="AB47" s="68">
        <f>'第１３表　その１'!AD46/'第１３表　その１'!$AA46*100</f>
        <v>57.470725995316165</v>
      </c>
      <c r="AC47" s="69">
        <f>('第１３表　その１'!E46-'第１３表　その１'!AA46)/'第１３表　その１'!$AA46*100</f>
        <v>-10.960187353629976</v>
      </c>
      <c r="AD47" s="69">
        <f>('第１３表　その１'!F46-'第１３表　その１'!AB46)/'第１３表　その１'!AB46*100</f>
        <v>-55.932203389830505</v>
      </c>
      <c r="AE47" s="69">
        <f>('第１３表　その１'!J46-'第１３表　その１'!AC46)/'第１３表　その１'!AC46*100</f>
        <v>-18.384401114206128</v>
      </c>
      <c r="AF47" s="69">
        <f>('第１３表　その１'!N46-'第１３表　その１'!AD46)/'第１３表　その１'!$AD46*100</f>
        <v>0.16299918500407498</v>
      </c>
      <c r="AG47" s="61" t="s">
        <v>143</v>
      </c>
    </row>
    <row r="48" spans="2:33" s="24" customFormat="1" ht="24" customHeight="1">
      <c r="B48" s="64" t="s">
        <v>197</v>
      </c>
      <c r="C48" s="63" t="s">
        <v>106</v>
      </c>
      <c r="D48" s="20"/>
      <c r="E48" s="66">
        <f>'第１３表　その１'!F47/'第１３表　その１'!$E47*100</f>
        <v>9.820413730393271</v>
      </c>
      <c r="F48" s="66">
        <f>'第１３表　その１'!G47/'第１３表　その１'!$E47*100</f>
        <v>9.456694703341668</v>
      </c>
      <c r="G48" s="66">
        <f>'第１３表　その１'!H47/'第１３表　その１'!$E47*100</f>
        <v>0.36371902705160264</v>
      </c>
      <c r="H48" s="60" t="s">
        <v>109</v>
      </c>
      <c r="I48" s="66">
        <f>'第１３表　その１'!J47/'第１３表　その１'!$E47*100</f>
        <v>27.597181177540346</v>
      </c>
      <c r="J48" s="66">
        <f>'第１３表　その１'!K47/'第１３表　その１'!$E47*100</f>
        <v>0.0681973175721755</v>
      </c>
      <c r="K48" s="66">
        <f>'第１３表　その１'!L47/'第１３表　その１'!$E47*100</f>
        <v>14.412366446919755</v>
      </c>
      <c r="L48" s="66">
        <f>'第１３表　その１'!M47/'第１３表　その１'!$E47*100</f>
        <v>13.11661741304842</v>
      </c>
      <c r="M48" s="66">
        <f>'第１３表　その１'!N47/'第１３表　その１'!$E47*100</f>
        <v>59.649920436462835</v>
      </c>
      <c r="N48" s="66">
        <f>'第１３表　その１'!O47/'第１３表　その１'!$E47*100</f>
        <v>0.6137758581495795</v>
      </c>
      <c r="O48" s="66">
        <f>'第１３表　その１'!P47/'第１３表　その１'!$E47*100</f>
        <v>0.3182541486701523</v>
      </c>
      <c r="P48" s="66">
        <f>'第１３表　その１'!Q47/'第１３表　その１'!$E47*100</f>
        <v>3.7963173448511025</v>
      </c>
      <c r="Q48" s="66">
        <f>'第１３表　その１'!R47/'第１３表　その１'!$E47*100</f>
        <v>14.821550352352808</v>
      </c>
      <c r="R48" s="66">
        <f>'第１３表　その１'!S47/'第１３表　その１'!$E47*100</f>
        <v>1.5912707433507616</v>
      </c>
      <c r="S48" s="66">
        <f>'第１３表　その１'!T47/'第１３表　その１'!$E47*100</f>
        <v>0.3182541486701523</v>
      </c>
      <c r="T48" s="66">
        <f>'第１３表　その１'!U47/'第１３表　その１'!$E47*100</f>
        <v>3.841782223232553</v>
      </c>
      <c r="U48" s="66">
        <f>'第１３表　その１'!V47/'第１３表　その１'!$E47*100</f>
        <v>13.77585814957945</v>
      </c>
      <c r="V48" s="66">
        <f>'第１３表　その１'!W47/'第１３表　その１'!$E47*100</f>
        <v>5.023869061150261</v>
      </c>
      <c r="W48" s="66">
        <f>'第１３表　その１'!X47/'第１３表　その１'!$E47*100</f>
        <v>2.341441236644692</v>
      </c>
      <c r="X48" s="66">
        <f>'第１３表　その１'!Y47/'第１３表　その１'!$E47*100</f>
        <v>9.547624460104569</v>
      </c>
      <c r="Y48" s="66">
        <f>'第１３表　その１'!Z47/'第１３表　その１'!$E47*100</f>
        <v>3.659922709706752</v>
      </c>
      <c r="Z48" s="68">
        <f>'第１３表　その１'!AB47/'第１３表　その１'!$AA47*100</f>
        <v>9.98248686514886</v>
      </c>
      <c r="AA48" s="68">
        <f>'第１３表　その１'!AC47/'第１３表　その１'!$AA47*100</f>
        <v>32.508756567425564</v>
      </c>
      <c r="AB48" s="68">
        <f>'第１３表　その１'!AD47/'第１３表　その１'!$AA47*100</f>
        <v>57.289842381786336</v>
      </c>
      <c r="AC48" s="69">
        <f>('第１３表　その１'!E47-'第１３表　その１'!AA47)/'第１３表　その１'!$AA47*100</f>
        <v>-3.699649737302977</v>
      </c>
      <c r="AD48" s="69">
        <f>('第１３表　その１'!F47-'第１３表　その１'!AB47)/'第１３表　その１'!AB47*100</f>
        <v>-5.263157894736842</v>
      </c>
      <c r="AE48" s="69">
        <f>('第１３表　その１'!J47-'第１３表　その１'!AC47)/'第１３表　その１'!AC47*100</f>
        <v>-18.24915824915825</v>
      </c>
      <c r="AF48" s="69">
        <f>('第１３表　その１'!N47-'第１３表　その１'!AD47)/'第１３表　その１'!$AD47*100</f>
        <v>0.26748184944593045</v>
      </c>
      <c r="AG48" s="61" t="s">
        <v>144</v>
      </c>
    </row>
    <row r="49" spans="2:33" s="24" customFormat="1" ht="24" customHeight="1">
      <c r="B49" s="64" t="s">
        <v>198</v>
      </c>
      <c r="C49" s="63" t="s">
        <v>107</v>
      </c>
      <c r="D49" s="20"/>
      <c r="E49" s="66">
        <f>'第１３表　その１'!F48/'第１３表　その１'!$E48*100</f>
        <v>5.390070921985815</v>
      </c>
      <c r="F49" s="66">
        <f>'第１３表　その１'!G48/'第１３表　その１'!$E48*100</f>
        <v>2.6950354609929077</v>
      </c>
      <c r="G49" s="66">
        <f>'第１３表　その１'!H48/'第１３表　その１'!$E48*100</f>
        <v>2.6950354609929077</v>
      </c>
      <c r="H49" s="60" t="s">
        <v>109</v>
      </c>
      <c r="I49" s="66">
        <f>'第１３表　その１'!J48/'第１３表　その１'!$E48*100</f>
        <v>41.702127659574465</v>
      </c>
      <c r="J49" s="60" t="s">
        <v>109</v>
      </c>
      <c r="K49" s="66">
        <f>'第１３表　その１'!L48/'第１３表　その１'!$E48*100</f>
        <v>35.46099290780142</v>
      </c>
      <c r="L49" s="66">
        <f>'第１３表　その１'!M48/'第１３表　その１'!$E48*100</f>
        <v>6.24113475177305</v>
      </c>
      <c r="M49" s="66">
        <f>'第１３表　その１'!N48/'第１３表　その１'!$E48*100</f>
        <v>52.76595744680851</v>
      </c>
      <c r="N49" s="66">
        <f>'第１３表　その１'!O48/'第１３表　その１'!$E48*100</f>
        <v>0.7092198581560284</v>
      </c>
      <c r="O49" s="66">
        <f>'第１３表　その１'!P48/'第１３表　その１'!$E48*100</f>
        <v>0.7092198581560284</v>
      </c>
      <c r="P49" s="66">
        <f>'第１３表　その１'!Q48/'第１３表　その１'!$E48*100</f>
        <v>1.1347517730496455</v>
      </c>
      <c r="Q49" s="66">
        <f>'第１３表　その１'!R48/'第１３表　その１'!$E48*100</f>
        <v>7.659574468085106</v>
      </c>
      <c r="R49" s="66">
        <f>'第１３表　その１'!S48/'第１３表　その１'!$E48*100</f>
        <v>0.14184397163120568</v>
      </c>
      <c r="S49" s="66">
        <f>'第１３表　その１'!T48/'第１３表　その１'!$E48*100</f>
        <v>0.7092198581560284</v>
      </c>
      <c r="T49" s="66">
        <f>'第１３表　その１'!U48/'第１３表　その１'!$E48*100</f>
        <v>9.645390070921986</v>
      </c>
      <c r="U49" s="66">
        <f>'第１３表　その１'!V48/'第１３表　その１'!$E48*100</f>
        <v>8.085106382978724</v>
      </c>
      <c r="V49" s="66">
        <f>'第１３表　その１'!W48/'第１３表　その１'!$E48*100</f>
        <v>5.957446808510639</v>
      </c>
      <c r="W49" s="66">
        <f>'第１３表　その１'!X48/'第１３表　その１'!$E48*100</f>
        <v>3.404255319148936</v>
      </c>
      <c r="X49" s="66">
        <f>'第１３表　その１'!Y48/'第１３表　その１'!$E48*100</f>
        <v>5.815602836879433</v>
      </c>
      <c r="Y49" s="66">
        <f>'第１３表　その１'!Z48/'第１３表　その１'!$E48*100</f>
        <v>8.794326241134751</v>
      </c>
      <c r="Z49" s="68">
        <f>'第１３表　その１'!AB48/'第１３表　その１'!$AA48*100</f>
        <v>7.426778242677824</v>
      </c>
      <c r="AA49" s="68">
        <f>'第１３表　その１'!AC48/'第１３表　その１'!$AA48*100</f>
        <v>48.64016736401673</v>
      </c>
      <c r="AB49" s="68">
        <f>'第１３表　その１'!AD48/'第１３表　その１'!$AA48*100</f>
        <v>43.93305439330544</v>
      </c>
      <c r="AC49" s="69">
        <f>('第１３表　その１'!E48-'第１３表　その１'!AA48)/'第１３表　その１'!$AA48*100</f>
        <v>-26.25523012552301</v>
      </c>
      <c r="AD49" s="69">
        <f>('第１３表　その１'!F48-'第１３表　その１'!AB48)/'第１３表　その１'!AB48*100</f>
        <v>-46.478873239436616</v>
      </c>
      <c r="AE49" s="69">
        <f>('第１３表　その１'!J48-'第１３表　その１'!AC48)/'第１３表　その１'!AC48*100</f>
        <v>-36.774193548387096</v>
      </c>
      <c r="AF49" s="69">
        <f>('第１３表　その１'!N48-'第１３表　その１'!AD48)/'第１３表　その１'!$AD48*100</f>
        <v>-11.428571428571429</v>
      </c>
      <c r="AG49" s="61" t="s">
        <v>145</v>
      </c>
    </row>
    <row r="50" spans="2:33" s="24" customFormat="1" ht="24" customHeight="1">
      <c r="B50" s="64" t="s">
        <v>199</v>
      </c>
      <c r="C50" s="63" t="s">
        <v>108</v>
      </c>
      <c r="D50" s="20"/>
      <c r="E50" s="66">
        <f>'第１３表　その１'!F49/'第１３表　その１'!$E49*100</f>
        <v>6.708268330733229</v>
      </c>
      <c r="F50" s="66">
        <f>'第１３表　その１'!G49/'第１３表　その１'!$E49*100</f>
        <v>5.30421216848674</v>
      </c>
      <c r="G50" s="66">
        <f>'第１３表　その１'!H49/'第１３表　その１'!$E49*100</f>
        <v>1.40405616224649</v>
      </c>
      <c r="H50" s="60" t="s">
        <v>109</v>
      </c>
      <c r="I50" s="66">
        <f>'第１３表　その１'!J49/'第１３表　その１'!$E49*100</f>
        <v>26.209048361934478</v>
      </c>
      <c r="J50" s="60" t="s">
        <v>109</v>
      </c>
      <c r="K50" s="66">
        <f>'第１３表　その１'!L49/'第１３表　その１'!$E49*100</f>
        <v>23.08892355694228</v>
      </c>
      <c r="L50" s="66">
        <f>'第１３表　その１'!M49/'第１３表　その１'!$E49*100</f>
        <v>3.1201248049921997</v>
      </c>
      <c r="M50" s="66">
        <f>'第１３表　その１'!N49/'第１３表　その１'!$E49*100</f>
        <v>67.08268330733229</v>
      </c>
      <c r="N50" s="66">
        <f>'第１３表　その１'!O49/'第１３表　その１'!$E49*100</f>
        <v>0.62402496099844</v>
      </c>
      <c r="O50" s="60" t="s">
        <v>109</v>
      </c>
      <c r="P50" s="66">
        <f>'第１３表　その１'!Q49/'第１３表　その１'!$E49*100</f>
        <v>2.80811232449298</v>
      </c>
      <c r="Q50" s="66">
        <f>'第１３表　その１'!R49/'第１３表　その１'!$E49*100</f>
        <v>5.61622464898596</v>
      </c>
      <c r="R50" s="66">
        <f>'第１３表　その１'!S49/'第１３表　その１'!$E49*100</f>
        <v>0.31201248049922</v>
      </c>
      <c r="S50" s="66">
        <f>'第１３表　その１'!T49/'第１３表　その１'!$E49*100</f>
        <v>0.15600624024961</v>
      </c>
      <c r="T50" s="66">
        <f>'第１３表　その１'!U49/'第１３表　その１'!$E49*100</f>
        <v>20.2808112324493</v>
      </c>
      <c r="U50" s="66">
        <f>'第１３表　その１'!V49/'第１３表　その１'!$E49*100</f>
        <v>10.60842433697348</v>
      </c>
      <c r="V50" s="66">
        <f>'第１３表　その１'!W49/'第１３表　その１'!$E49*100</f>
        <v>6.708268330733229</v>
      </c>
      <c r="W50" s="66">
        <f>'第１３表　その１'!X49/'第１３表　その１'!$E49*100</f>
        <v>2.65210608424337</v>
      </c>
      <c r="X50" s="66">
        <f>'第１３表　その１'!Y49/'第１３表　その１'!$E49*100</f>
        <v>8.580343213728549</v>
      </c>
      <c r="Y50" s="66">
        <f>'第１３表　その１'!Z49/'第１３表　その１'!$E49*100</f>
        <v>8.736349453978159</v>
      </c>
      <c r="Z50" s="68">
        <f>'第１３表　その１'!AB49/'第１３表　その１'!$AA49*100</f>
        <v>5.2356020942408374</v>
      </c>
      <c r="AA50" s="68">
        <f>'第１３表　その１'!AC49/'第１３表　その１'!$AA49*100</f>
        <v>31.93717277486911</v>
      </c>
      <c r="AB50" s="68">
        <f>'第１３表　その１'!AD49/'第１３表　その１'!$AA49*100</f>
        <v>62.82722513089005</v>
      </c>
      <c r="AC50" s="69">
        <f>('第１３表　その１'!E49-'第１３表　その１'!AA49)/'第１３表　その１'!$AA49*100</f>
        <v>-16.099476439790575</v>
      </c>
      <c r="AD50" s="69">
        <f>('第１３表　その１'!F49-'第１３表　その１'!AB49)/'第１３表　その１'!AB49*100</f>
        <v>7.5</v>
      </c>
      <c r="AE50" s="69">
        <f>('第１３表　その１'!J49-'第１３表　その１'!AC49)/'第１３表　その１'!AC49*100</f>
        <v>-31.147540983606557</v>
      </c>
      <c r="AF50" s="69">
        <f>('第１３表　その１'!N49-'第１３表　その１'!AD49)/'第１３表　その１'!$AD49*100</f>
        <v>-10.416666666666668</v>
      </c>
      <c r="AG50" s="61" t="s">
        <v>146</v>
      </c>
    </row>
    <row r="51" spans="1:33" ht="13.5" customHeight="1" thickBot="1">
      <c r="A51" s="30"/>
      <c r="B51" s="30"/>
      <c r="C51" s="30"/>
      <c r="D51" s="27"/>
      <c r="E51" s="29"/>
      <c r="F51" s="29"/>
      <c r="G51" s="29"/>
      <c r="H51" s="29"/>
      <c r="I51" s="28"/>
      <c r="J51" s="28"/>
      <c r="K51" s="28"/>
      <c r="L51" s="28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0"/>
      <c r="AD51" s="30"/>
      <c r="AE51" s="30"/>
      <c r="AF51" s="30"/>
      <c r="AG51" s="44"/>
    </row>
    <row r="52" ht="21.75" customHeight="1">
      <c r="B52" s="1" t="s">
        <v>6</v>
      </c>
    </row>
    <row r="62" ht="17.25">
      <c r="K62" s="67"/>
    </row>
  </sheetData>
  <mergeCells count="9">
    <mergeCell ref="AG4:AG10"/>
    <mergeCell ref="E6:H6"/>
    <mergeCell ref="I6:L6"/>
    <mergeCell ref="M6:Y6"/>
    <mergeCell ref="Z5:AB5"/>
    <mergeCell ref="E4:Y4"/>
    <mergeCell ref="E5:Q5"/>
    <mergeCell ref="R5:Y5"/>
    <mergeCell ref="AC4:A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colBreaks count="1" manualBreakCount="1">
    <brk id="17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2009-03-10T01:06:53Z</cp:lastPrinted>
  <dcterms:created xsi:type="dcterms:W3CDTF">2003-02-26T01:56:50Z</dcterms:created>
  <dcterms:modified xsi:type="dcterms:W3CDTF">2009-03-24T06:47:18Z</dcterms:modified>
  <cp:category/>
  <cp:version/>
  <cp:contentType/>
  <cp:contentStatus/>
</cp:coreProperties>
</file>