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dfs.pref.tokushima.jp\KenFileServer\105\003050\2015(H27)\G_統計情報担当\統計書\H26統計書HP公表用\H26統計書HP公表用E\"/>
    </mc:Choice>
  </mc:AlternateContent>
  <bookViews>
    <workbookView xWindow="0" yWindow="0" windowWidth="20490" windowHeight="7815" tabRatio="878"/>
  </bookViews>
  <sheets>
    <sheet name="統計表一覧" sheetId="44" r:id="rId1"/>
    <sheet name="156" sheetId="43" r:id="rId2"/>
    <sheet name="157" sheetId="14" r:id="rId3"/>
    <sheet name="158" sheetId="38" r:id="rId4"/>
    <sheet name="158-2" sheetId="42" r:id="rId5"/>
    <sheet name="159" sheetId="39" r:id="rId6"/>
    <sheet name="160-1" sheetId="4" r:id="rId7"/>
    <sheet name="160-2" sheetId="40" r:id="rId8"/>
    <sheet name="161" sheetId="41" r:id="rId9"/>
    <sheet name="162" sheetId="5" r:id="rId10"/>
    <sheet name="163" sheetId="33" r:id="rId11"/>
    <sheet name="164" sheetId="6" r:id="rId12"/>
    <sheet name="165" sheetId="34" r:id="rId13"/>
    <sheet name="166" sheetId="7" r:id="rId14"/>
    <sheet name="167" sheetId="21" r:id="rId15"/>
    <sheet name="168" sheetId="22" r:id="rId16"/>
    <sheet name="169" sheetId="36" r:id="rId17"/>
    <sheet name="170" sheetId="10" r:id="rId18"/>
    <sheet name="171-1" sheetId="30" r:id="rId19"/>
    <sheet name="171-2" sheetId="31" r:id="rId20"/>
    <sheet name="172" sheetId="32" r:id="rId21"/>
    <sheet name="173" sheetId="11" r:id="rId22"/>
    <sheet name="174 " sheetId="37" r:id="rId23"/>
  </sheets>
  <definedNames>
    <definedName name="_xlnm.Print_Area" localSheetId="1">'156'!$B$2:$Z$14</definedName>
    <definedName name="_xlnm.Print_Area" localSheetId="2">'157'!$B$2:$AA$14</definedName>
    <definedName name="_xlnm.Print_Area" localSheetId="3">'158'!$B$2:$AE$11</definedName>
    <definedName name="_xlnm.Print_Area" localSheetId="4">'158-2'!$B$2:$AE$8</definedName>
    <definedName name="_xlnm.Print_Area" localSheetId="5">'159'!$B$2:$AC$11</definedName>
    <definedName name="_xlnm.Print_Area" localSheetId="6">'160-1'!$B$2:$H$10</definedName>
    <definedName name="_xlnm.Print_Area" localSheetId="7">'160-2'!$B$3:$I$10</definedName>
    <definedName name="_xlnm.Print_Area" localSheetId="8">'161'!$B$2:$Q$14</definedName>
    <definedName name="_xlnm.Print_Area" localSheetId="9">'162'!$B$2:$Q$24</definedName>
    <definedName name="_xlnm.Print_Area" localSheetId="10">'163'!$B$2:$K$37</definedName>
    <definedName name="_xlnm.Print_Area" localSheetId="11">'164'!$B$2:$R$29</definedName>
    <definedName name="_xlnm.Print_Area" localSheetId="12">'165'!$B$2:$N$27</definedName>
    <definedName name="_xlnm.Print_Area" localSheetId="13">'166'!$B$2:$S$26</definedName>
    <definedName name="_xlnm.Print_Area" localSheetId="14">'167'!$B$2:$R$13</definedName>
    <definedName name="_xlnm.Print_Area" localSheetId="15">'168'!$B$2:$R$15</definedName>
    <definedName name="_xlnm.Print_Area" localSheetId="16">'169'!$B$2:$T$28</definedName>
    <definedName name="_xlnm.Print_Area" localSheetId="17">'170'!$B$2:$Q$26</definedName>
    <definedName name="_xlnm.Print_Area" localSheetId="19">'171-2'!$B$4:$N$13</definedName>
    <definedName name="_xlnm.Print_Area" localSheetId="20">'172'!$B$2:$L$40</definedName>
    <definedName name="_xlnm.Print_Area" localSheetId="21">'173'!$B$2:$R$37</definedName>
    <definedName name="_xlnm.Print_Area" localSheetId="22">'174 '!$B$2:$J$36</definedName>
  </definedNames>
  <calcPr calcId="152511"/>
</workbook>
</file>

<file path=xl/calcChain.xml><?xml version="1.0" encoding="utf-8"?>
<calcChain xmlns="http://schemas.openxmlformats.org/spreadsheetml/2006/main">
  <c r="I9" i="36" l="1"/>
  <c r="F9" i="36"/>
  <c r="I13" i="34"/>
  <c r="I14" i="34"/>
  <c r="I15" i="34"/>
  <c r="I16" i="34"/>
  <c r="I17" i="34"/>
  <c r="I18" i="34"/>
  <c r="I19" i="34"/>
  <c r="I20" i="34"/>
  <c r="I21" i="34"/>
  <c r="I22" i="34"/>
  <c r="I23" i="34"/>
  <c r="I24" i="34"/>
  <c r="J13" i="34"/>
  <c r="J14" i="34"/>
  <c r="J15" i="34"/>
  <c r="R9" i="11" l="1"/>
  <c r="Q9" i="11"/>
  <c r="M9" i="11"/>
  <c r="N9" i="11"/>
  <c r="L9" i="11"/>
  <c r="E9" i="11"/>
  <c r="F9" i="11"/>
  <c r="G9" i="11"/>
  <c r="H9" i="11"/>
  <c r="I9" i="11"/>
  <c r="D9" i="11"/>
  <c r="C9" i="11"/>
  <c r="E38" i="32"/>
  <c r="E37" i="32"/>
  <c r="E35" i="32"/>
  <c r="E34" i="32"/>
  <c r="E33" i="32"/>
  <c r="E32" i="32"/>
  <c r="E31" i="32"/>
  <c r="E29" i="32"/>
  <c r="E28" i="32"/>
  <c r="E26" i="32"/>
  <c r="E25" i="32"/>
  <c r="E24" i="32"/>
  <c r="E22" i="32"/>
  <c r="E21" i="32"/>
  <c r="E20" i="32"/>
  <c r="E18" i="32"/>
  <c r="E17" i="32"/>
  <c r="E16" i="32"/>
  <c r="E15" i="32"/>
  <c r="E14" i="32"/>
  <c r="E13" i="32"/>
  <c r="E12" i="32"/>
  <c r="E11" i="32"/>
  <c r="E10" i="32"/>
  <c r="C22" i="5"/>
  <c r="C20" i="5"/>
  <c r="C19" i="5"/>
  <c r="C18" i="5"/>
  <c r="C17" i="5"/>
  <c r="C16" i="5"/>
  <c r="C15" i="5"/>
  <c r="C14" i="5"/>
  <c r="C13" i="5"/>
  <c r="C10" i="5"/>
  <c r="C8" i="5"/>
  <c r="C13" i="41"/>
  <c r="C12" i="41"/>
  <c r="C11" i="41"/>
  <c r="C10" i="41"/>
  <c r="C9" i="41"/>
  <c r="D12" i="22"/>
  <c r="J16" i="34"/>
  <c r="J17" i="34"/>
  <c r="J18" i="34"/>
  <c r="J19" i="34"/>
  <c r="J20" i="34"/>
  <c r="J21" i="34"/>
  <c r="J22" i="34"/>
  <c r="J23" i="34"/>
  <c r="J24" i="34"/>
  <c r="I11" i="34"/>
  <c r="R11" i="6"/>
  <c r="Q11" i="6"/>
  <c r="P11" i="6"/>
  <c r="O11" i="6"/>
  <c r="N11" i="6"/>
  <c r="M11" i="6"/>
  <c r="Q11" i="10"/>
  <c r="K11" i="10"/>
  <c r="J11" i="10"/>
  <c r="H11" i="10"/>
  <c r="K33" i="11"/>
  <c r="K32" i="11"/>
  <c r="K31" i="11"/>
  <c r="K30" i="11"/>
  <c r="K29" i="11"/>
  <c r="K28" i="11"/>
  <c r="K27" i="11"/>
  <c r="K26" i="11"/>
  <c r="K25" i="11"/>
  <c r="K24" i="11"/>
  <c r="K23" i="11"/>
  <c r="K22" i="11"/>
  <c r="K21" i="11"/>
  <c r="K20" i="11"/>
  <c r="K19" i="11"/>
  <c r="K18" i="11"/>
  <c r="K17" i="11"/>
  <c r="K16" i="11"/>
  <c r="K15" i="11"/>
  <c r="K14" i="11"/>
  <c r="K13" i="11"/>
  <c r="K12" i="11"/>
  <c r="K11" i="11"/>
  <c r="K10" i="11"/>
  <c r="J11" i="34"/>
  <c r="K9" i="11"/>
</calcChain>
</file>

<file path=xl/sharedStrings.xml><?xml version="1.0" encoding="utf-8"?>
<sst xmlns="http://schemas.openxmlformats.org/spreadsheetml/2006/main" count="1696" uniqueCount="527">
  <si>
    <t>総           数</t>
  </si>
  <si>
    <t>生  活  扶  助</t>
  </si>
  <si>
    <t>住  宅  扶  助</t>
  </si>
  <si>
    <t>教 育 扶 助</t>
  </si>
  <si>
    <t>出  産  扶  助</t>
  </si>
  <si>
    <t>生  業  扶  助</t>
  </si>
  <si>
    <t>葬  祭  扶  助</t>
  </si>
  <si>
    <t>年   度</t>
  </si>
  <si>
    <t>計</t>
  </si>
  <si>
    <t>入  院</t>
  </si>
  <si>
    <t>入院外</t>
  </si>
  <si>
    <t>人 員</t>
  </si>
  <si>
    <t>総          数</t>
  </si>
  <si>
    <t>更  生  資  金</t>
  </si>
  <si>
    <t>障害者更生資金</t>
  </si>
  <si>
    <t>住  宅  資  金</t>
  </si>
  <si>
    <t>療養介護資金</t>
  </si>
  <si>
    <t>金    額</t>
  </si>
  <si>
    <t>事業開始資金</t>
  </si>
  <si>
    <t>事業継続資金</t>
  </si>
  <si>
    <t>技能習得資金</t>
  </si>
  <si>
    <t>就職支度資金</t>
  </si>
  <si>
    <t>医療介護資金</t>
  </si>
  <si>
    <t>生 活 資 金</t>
  </si>
  <si>
    <t>住 宅 資 金</t>
  </si>
  <si>
    <t>転 宅 資 金</t>
  </si>
  <si>
    <t>就学支度資金</t>
  </si>
  <si>
    <t>結 婚 資 金</t>
  </si>
  <si>
    <t>児童扶養資金</t>
  </si>
  <si>
    <t>件数</t>
  </si>
  <si>
    <t>総      数</t>
  </si>
  <si>
    <t>件  数</t>
  </si>
  <si>
    <t>年      度</t>
  </si>
  <si>
    <t>福祉事務所</t>
  </si>
  <si>
    <t>家庭裁判所</t>
  </si>
  <si>
    <t>学 校 等</t>
  </si>
  <si>
    <t>そ の 他</t>
  </si>
  <si>
    <t>年     齢</t>
  </si>
  <si>
    <t>総数</t>
  </si>
  <si>
    <t>養護相談</t>
  </si>
  <si>
    <t>保健相談</t>
  </si>
  <si>
    <t>自閉症相談</t>
  </si>
  <si>
    <t>不登校相談</t>
  </si>
  <si>
    <t>性行相談</t>
  </si>
  <si>
    <t>適性相談</t>
  </si>
  <si>
    <t>しつけ相談</t>
  </si>
  <si>
    <t>18歳以上</t>
  </si>
  <si>
    <t>面接指導</t>
  </si>
  <si>
    <t>相   談   別</t>
  </si>
  <si>
    <t>入所</t>
  </si>
  <si>
    <t>通園</t>
  </si>
  <si>
    <t>肢体不自由相談</t>
  </si>
  <si>
    <t>視聴･言語障害相談</t>
  </si>
  <si>
    <t>重症心身障害相談</t>
  </si>
  <si>
    <t>ぐ犯行為相談</t>
    <rPh sb="1" eb="2">
      <t>ハン</t>
    </rPh>
    <rPh sb="2" eb="4">
      <t>コウイ</t>
    </rPh>
    <phoneticPr fontId="4"/>
  </si>
  <si>
    <t>触法行為等相談</t>
  </si>
  <si>
    <t>その他の相談</t>
  </si>
  <si>
    <t>施設数</t>
  </si>
  <si>
    <t>入所人員</t>
  </si>
  <si>
    <t>その他</t>
    <rPh sb="2" eb="3">
      <t>タ</t>
    </rPh>
    <phoneticPr fontId="3"/>
  </si>
  <si>
    <t>被  保  険  者  数</t>
  </si>
  <si>
    <t>平均標準報酬月額</t>
  </si>
  <si>
    <t>事業所数</t>
  </si>
  <si>
    <t>注　  現物給付には老人保健分を除く。</t>
  </si>
  <si>
    <t>保     険     料</t>
  </si>
  <si>
    <t>徴収決定済額</t>
  </si>
  <si>
    <t>保険給付</t>
  </si>
  <si>
    <t>計</t>
    <rPh sb="0" eb="1">
      <t>ケイ</t>
    </rPh>
    <phoneticPr fontId="3"/>
  </si>
  <si>
    <t>収納済額</t>
    <rPh sb="0" eb="2">
      <t>シュウノウ</t>
    </rPh>
    <rPh sb="2" eb="3">
      <t>ズ</t>
    </rPh>
    <rPh sb="3" eb="4">
      <t>ガク</t>
    </rPh>
    <phoneticPr fontId="3"/>
  </si>
  <si>
    <t>徴収決定済額</t>
    <rPh sb="0" eb="2">
      <t>チョウシュウ</t>
    </rPh>
    <rPh sb="2" eb="4">
      <t>ケッテイ</t>
    </rPh>
    <rPh sb="4" eb="5">
      <t>ズ</t>
    </rPh>
    <rPh sb="5" eb="6">
      <t>ガク</t>
    </rPh>
    <phoneticPr fontId="3"/>
  </si>
  <si>
    <t>女</t>
  </si>
  <si>
    <t>女</t>
    <rPh sb="0" eb="1">
      <t>オンナ</t>
    </rPh>
    <phoneticPr fontId="3"/>
  </si>
  <si>
    <t>男</t>
  </si>
  <si>
    <t>男</t>
    <rPh sb="0" eb="1">
      <t>オトコ</t>
    </rPh>
    <phoneticPr fontId="3"/>
  </si>
  <si>
    <t>被 保 険 者 数</t>
  </si>
  <si>
    <t>普通保険</t>
  </si>
  <si>
    <t>失業保険</t>
  </si>
  <si>
    <t>脱退手当金裁定件数及び裁定金額</t>
  </si>
  <si>
    <t>件   数</t>
  </si>
  <si>
    <t>平 均 標 準 報 酬 月 額</t>
  </si>
  <si>
    <t>保  険  料</t>
  </si>
  <si>
    <t>年    度</t>
  </si>
  <si>
    <t>組合数</t>
  </si>
  <si>
    <t>平  均</t>
  </si>
  <si>
    <t>(千円)</t>
  </si>
  <si>
    <t>資料　厚生労働省四国厚生支局</t>
  </si>
  <si>
    <t>保   険   者   数</t>
  </si>
  <si>
    <t>世     帯     数</t>
  </si>
  <si>
    <t>年度・月</t>
  </si>
  <si>
    <t>市町村</t>
  </si>
  <si>
    <t>国保組合</t>
  </si>
  <si>
    <t>保  険  給  付  (千円)</t>
  </si>
  <si>
    <t>現  金  給  付</t>
  </si>
  <si>
    <t>法 定 給 付</t>
  </si>
  <si>
    <t>付 加 給 付</t>
  </si>
  <si>
    <t>調  定  額</t>
  </si>
  <si>
    <t>収  納  額</t>
  </si>
  <si>
    <t>療   養   諸   費</t>
  </si>
  <si>
    <t>そ の 他 の 給 付</t>
  </si>
  <si>
    <t>金      額</t>
  </si>
  <si>
    <t>年 度 ・ 月</t>
  </si>
  <si>
    <t>適用事業所数</t>
  </si>
  <si>
    <t>被保険者数</t>
  </si>
  <si>
    <t>日       雇       労       働       者</t>
  </si>
  <si>
    <t>初回受給者</t>
  </si>
  <si>
    <t>給付延日数</t>
  </si>
  <si>
    <t>受給者実人員</t>
  </si>
  <si>
    <t>給 付 総 額</t>
  </si>
  <si>
    <t>職員の区分</t>
  </si>
  <si>
    <t>療 養 補 償</t>
  </si>
  <si>
    <t>障 害 補 償</t>
  </si>
  <si>
    <t>遺 族 補 償</t>
  </si>
  <si>
    <t>葬祭補償</t>
  </si>
  <si>
    <t>介護補償</t>
  </si>
  <si>
    <t>資料　地方公務員災害補償基金徳島県支部</t>
  </si>
  <si>
    <t>市 町 村</t>
  </si>
  <si>
    <t>注　  受診率とは，人口100人当たりに対する受診件数である。</t>
  </si>
  <si>
    <t>-</t>
    <phoneticPr fontId="3"/>
  </si>
  <si>
    <t>-</t>
  </si>
  <si>
    <t>年金に係る各種給付</t>
    <rPh sb="0" eb="2">
      <t>ネンキン</t>
    </rPh>
    <rPh sb="3" eb="4">
      <t>カカ</t>
    </rPh>
    <rPh sb="5" eb="7">
      <t>カクシュ</t>
    </rPh>
    <rPh sb="7" eb="9">
      <t>キュウフ</t>
    </rPh>
    <phoneticPr fontId="4"/>
  </si>
  <si>
    <t>児童福祉施設</t>
    <rPh sb="0" eb="2">
      <t>ジドウ</t>
    </rPh>
    <rPh sb="2" eb="4">
      <t>フクシ</t>
    </rPh>
    <rPh sb="4" eb="6">
      <t>シセツ</t>
    </rPh>
    <phoneticPr fontId="3"/>
  </si>
  <si>
    <t>保　　　険　　　給　　　付</t>
    <rPh sb="0" eb="1">
      <t>タモツ</t>
    </rPh>
    <rPh sb="4" eb="5">
      <t>ケン</t>
    </rPh>
    <rPh sb="8" eb="9">
      <t>キュウ</t>
    </rPh>
    <rPh sb="12" eb="13">
      <t>ヅケ</t>
    </rPh>
    <phoneticPr fontId="3"/>
  </si>
  <si>
    <t>資料　徳島労働局</t>
    <rPh sb="3" eb="5">
      <t>トクシマ</t>
    </rPh>
    <rPh sb="5" eb="7">
      <t>ロウドウ</t>
    </rPh>
    <rPh sb="7" eb="8">
      <t>キョク</t>
    </rPh>
    <phoneticPr fontId="3"/>
  </si>
  <si>
    <t>医　　療　　扶　　助</t>
    <rPh sb="0" eb="1">
      <t>イ</t>
    </rPh>
    <rPh sb="3" eb="4">
      <t>リョウ</t>
    </rPh>
    <rPh sb="6" eb="7">
      <t>タモツ</t>
    </rPh>
    <rPh sb="9" eb="10">
      <t>スケ</t>
    </rPh>
    <phoneticPr fontId="3"/>
  </si>
  <si>
    <t>人　　　　　員</t>
    <rPh sb="0" eb="1">
      <t>ヒト</t>
    </rPh>
    <rPh sb="6" eb="7">
      <t>イン</t>
    </rPh>
    <phoneticPr fontId="3"/>
  </si>
  <si>
    <t>離職者支援資金</t>
    <rPh sb="0" eb="3">
      <t>リショクシャ</t>
    </rPh>
    <rPh sb="3" eb="5">
      <t>シエン</t>
    </rPh>
    <rPh sb="5" eb="7">
      <t>シキン</t>
    </rPh>
    <phoneticPr fontId="3"/>
  </si>
  <si>
    <t>件数</t>
    <rPh sb="0" eb="2">
      <t>ケンスウ</t>
    </rPh>
    <phoneticPr fontId="3"/>
  </si>
  <si>
    <t>金額</t>
    <rPh sb="0" eb="2">
      <t>キンガク</t>
    </rPh>
    <phoneticPr fontId="3"/>
  </si>
  <si>
    <t>祉　　　　　　　　　　　　　　資　　　　　　　　　　　　　　　　金</t>
    <rPh sb="0" eb="1">
      <t>シ</t>
    </rPh>
    <rPh sb="15" eb="16">
      <t>シ</t>
    </rPh>
    <rPh sb="32" eb="33">
      <t>キン</t>
    </rPh>
    <phoneticPr fontId="3"/>
  </si>
  <si>
    <t>生　　　　　　　　　　　　活　　　　　　　　　　　　　福</t>
    <rPh sb="0" eb="1">
      <t>ショウ</t>
    </rPh>
    <rPh sb="13" eb="14">
      <t>カツ</t>
    </rPh>
    <rPh sb="27" eb="28">
      <t>フク</t>
    </rPh>
    <phoneticPr fontId="3"/>
  </si>
  <si>
    <t>（単位：人）</t>
    <rPh sb="1" eb="3">
      <t>タンイ</t>
    </rPh>
    <rPh sb="4" eb="5">
      <t>ニン</t>
    </rPh>
    <phoneticPr fontId="3"/>
  </si>
  <si>
    <t>視聴・言語障害相談</t>
    <rPh sb="5" eb="7">
      <t>ショウガイ</t>
    </rPh>
    <rPh sb="7" eb="9">
      <t>ソウダン</t>
    </rPh>
    <phoneticPr fontId="3"/>
  </si>
  <si>
    <t>指定医療機関</t>
    <rPh sb="0" eb="2">
      <t>シテイ</t>
    </rPh>
    <rPh sb="2" eb="4">
      <t>イリョウ</t>
    </rPh>
    <rPh sb="4" eb="6">
      <t>キカン</t>
    </rPh>
    <phoneticPr fontId="3"/>
  </si>
  <si>
    <t>他の機関に斡旋紹介</t>
    <rPh sb="2" eb="4">
      <t>キカン</t>
    </rPh>
    <rPh sb="5" eb="7">
      <t>アッセン</t>
    </rPh>
    <rPh sb="7" eb="9">
      <t>ショウカイ</t>
    </rPh>
    <phoneticPr fontId="3"/>
  </si>
  <si>
    <t>定員</t>
  </si>
  <si>
    <t>救護施設</t>
  </si>
  <si>
    <t>児童養護施設</t>
    <rPh sb="0" eb="1">
      <t>ジ</t>
    </rPh>
    <rPh sb="1" eb="2">
      <t>ワラベ</t>
    </rPh>
    <rPh sb="2" eb="3">
      <t>オサム</t>
    </rPh>
    <rPh sb="3" eb="4">
      <t>ユズル</t>
    </rPh>
    <rPh sb="4" eb="5">
      <t>シ</t>
    </rPh>
    <rPh sb="5" eb="6">
      <t>セツ</t>
    </rPh>
    <phoneticPr fontId="3"/>
  </si>
  <si>
    <t>医療保護施設</t>
  </si>
  <si>
    <t>乳児院</t>
    <rPh sb="0" eb="1">
      <t>チチ</t>
    </rPh>
    <rPh sb="1" eb="2">
      <t>ジ</t>
    </rPh>
    <rPh sb="2" eb="3">
      <t>イン</t>
    </rPh>
    <phoneticPr fontId="3"/>
  </si>
  <si>
    <t>宿所提供施設</t>
  </si>
  <si>
    <t>児童自立支援施設</t>
    <rPh sb="0" eb="1">
      <t>ジ</t>
    </rPh>
    <rPh sb="1" eb="2">
      <t>ワラベ</t>
    </rPh>
    <rPh sb="2" eb="3">
      <t>ジ</t>
    </rPh>
    <rPh sb="3" eb="4">
      <t>リツ</t>
    </rPh>
    <rPh sb="4" eb="5">
      <t>ササ</t>
    </rPh>
    <rPh sb="5" eb="6">
      <t>エン</t>
    </rPh>
    <rPh sb="6" eb="7">
      <t>シ</t>
    </rPh>
    <rPh sb="7" eb="8">
      <t>セツ</t>
    </rPh>
    <phoneticPr fontId="3"/>
  </si>
  <si>
    <t>母子生活支援施設</t>
    <rPh sb="0" eb="1">
      <t>ハハ</t>
    </rPh>
    <rPh sb="1" eb="2">
      <t>コ</t>
    </rPh>
    <rPh sb="2" eb="3">
      <t>ショウ</t>
    </rPh>
    <rPh sb="3" eb="4">
      <t>カツ</t>
    </rPh>
    <rPh sb="4" eb="5">
      <t>ササ</t>
    </rPh>
    <rPh sb="5" eb="6">
      <t>エン</t>
    </rPh>
    <rPh sb="6" eb="7">
      <t>シ</t>
    </rPh>
    <rPh sb="7" eb="8">
      <t>セツ</t>
    </rPh>
    <phoneticPr fontId="3"/>
  </si>
  <si>
    <t>助産施設</t>
    <rPh sb="0" eb="1">
      <t>スケ</t>
    </rPh>
    <rPh sb="1" eb="2">
      <t>サン</t>
    </rPh>
    <rPh sb="2" eb="3">
      <t>シ</t>
    </rPh>
    <rPh sb="3" eb="4">
      <t>セツ</t>
    </rPh>
    <phoneticPr fontId="3"/>
  </si>
  <si>
    <t>老人憩いの家</t>
    <rPh sb="0" eb="1">
      <t>ロウ</t>
    </rPh>
    <rPh sb="1" eb="2">
      <t>ジン</t>
    </rPh>
    <rPh sb="2" eb="3">
      <t>イコ</t>
    </rPh>
    <rPh sb="5" eb="6">
      <t>イエ</t>
    </rPh>
    <phoneticPr fontId="3"/>
  </si>
  <si>
    <t>児童遊園</t>
    <rPh sb="0" eb="1">
      <t>ジ</t>
    </rPh>
    <rPh sb="1" eb="2">
      <t>ワラベ</t>
    </rPh>
    <rPh sb="2" eb="3">
      <t>ユウ</t>
    </rPh>
    <rPh sb="3" eb="4">
      <t>エン</t>
    </rPh>
    <phoneticPr fontId="3"/>
  </si>
  <si>
    <t>へき地保育所</t>
  </si>
  <si>
    <t>保育所</t>
    <rPh sb="0" eb="1">
      <t>タモツ</t>
    </rPh>
    <rPh sb="1" eb="2">
      <t>イク</t>
    </rPh>
    <rPh sb="2" eb="3">
      <t>ショ</t>
    </rPh>
    <phoneticPr fontId="3"/>
  </si>
  <si>
    <t>隣保館</t>
  </si>
  <si>
    <t>婦人保護施設</t>
    <rPh sb="0" eb="2">
      <t>フジン</t>
    </rPh>
    <rPh sb="2" eb="4">
      <t>ホゴ</t>
    </rPh>
    <rPh sb="4" eb="6">
      <t>シセツ</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</si>
  <si>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</si>
  <si>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カタ</t>
    </rPh>
    <phoneticPr fontId="3"/>
  </si>
  <si>
    <t>児童家庭支援ｾﾝﾀｰ</t>
    <rPh sb="0" eb="2">
      <t>ジドウ</t>
    </rPh>
    <rPh sb="2" eb="4">
      <t>カテイ</t>
    </rPh>
    <rPh sb="4" eb="6">
      <t>シエン</t>
    </rPh>
    <phoneticPr fontId="3"/>
  </si>
  <si>
    <t>地域福祉ｾﾝﾀｰ</t>
    <rPh sb="0" eb="1">
      <t>チ</t>
    </rPh>
    <rPh sb="1" eb="2">
      <t>イキ</t>
    </rPh>
    <rPh sb="2" eb="3">
      <t>フク</t>
    </rPh>
    <rPh sb="3" eb="4">
      <t>シ</t>
    </rPh>
    <phoneticPr fontId="3"/>
  </si>
  <si>
    <t>地域包括支援ｾﾝﾀｰ</t>
    <rPh sb="0" eb="1">
      <t>チ</t>
    </rPh>
    <rPh sb="1" eb="2">
      <t>イキ</t>
    </rPh>
    <rPh sb="2" eb="4">
      <t>ホウカツ</t>
    </rPh>
    <rPh sb="4" eb="6">
      <t>シエン</t>
    </rPh>
    <phoneticPr fontId="3"/>
  </si>
  <si>
    <t>生活支援ﾊｳｽ</t>
    <rPh sb="0" eb="1">
      <t>ショウ</t>
    </rPh>
    <rPh sb="1" eb="2">
      <t>カツ</t>
    </rPh>
    <rPh sb="2" eb="3">
      <t>ササ</t>
    </rPh>
    <rPh sb="3" eb="4">
      <t>エン</t>
    </rPh>
    <phoneticPr fontId="4"/>
  </si>
  <si>
    <t>福祉ﾎｰﾑ</t>
    <rPh sb="0" eb="2">
      <t>フクシ</t>
    </rPh>
    <phoneticPr fontId="3"/>
  </si>
  <si>
    <t>老人福祉ｾﾝﾀ-</t>
  </si>
  <si>
    <t>（ｹｱﾊｳｽ含む）</t>
    <rPh sb="6" eb="7">
      <t>フク</t>
    </rPh>
    <phoneticPr fontId="3"/>
  </si>
  <si>
    <t>老人ﾃﾞｲｻｰﾋﾞｽｾﾝﾀｰ</t>
    <rPh sb="0" eb="2">
      <t>ロウジン</t>
    </rPh>
    <phoneticPr fontId="3"/>
  </si>
  <si>
    <t>養護老人ﾎｰﾑ</t>
  </si>
  <si>
    <t>老人(在宅)介護支援ｾﾝﾀｰ</t>
    <rPh sb="0" eb="2">
      <t>ロウジン</t>
    </rPh>
    <rPh sb="3" eb="4">
      <t>ザイ</t>
    </rPh>
    <rPh sb="4" eb="5">
      <t>タク</t>
    </rPh>
    <rPh sb="6" eb="7">
      <t>スケ</t>
    </rPh>
    <rPh sb="7" eb="8">
      <t>ユズル</t>
    </rPh>
    <rPh sb="8" eb="9">
      <t>ササ</t>
    </rPh>
    <rPh sb="9" eb="10">
      <t>エン</t>
    </rPh>
    <phoneticPr fontId="4"/>
  </si>
  <si>
    <t>労働保険料（雇用勘定分）</t>
    <rPh sb="0" eb="2">
      <t>ロウドウ</t>
    </rPh>
    <rPh sb="2" eb="5">
      <t>ホケンリョウ</t>
    </rPh>
    <rPh sb="6" eb="8">
      <t>コヨウ</t>
    </rPh>
    <rPh sb="8" eb="10">
      <t>カンジョウ</t>
    </rPh>
    <rPh sb="10" eb="11">
      <t>ブン</t>
    </rPh>
    <phoneticPr fontId="3"/>
  </si>
  <si>
    <t>保護施設</t>
    <rPh sb="0" eb="2">
      <t>ホゴ</t>
    </rPh>
    <rPh sb="2" eb="4">
      <t>シセツ</t>
    </rPh>
    <phoneticPr fontId="4"/>
  </si>
  <si>
    <t>金額</t>
  </si>
  <si>
    <t>(単位：人，円)</t>
    <phoneticPr fontId="3"/>
  </si>
  <si>
    <t>　　　 　5</t>
  </si>
  <si>
    <t>　　　 　6</t>
  </si>
  <si>
    <t>　　　 　7</t>
  </si>
  <si>
    <t>　　　 　8</t>
  </si>
  <si>
    <t>　　　 　9</t>
  </si>
  <si>
    <t>　　　  11</t>
  </si>
  <si>
    <t>　　　  12</t>
  </si>
  <si>
    <t>　　　 　3</t>
  </si>
  <si>
    <t>　　　 　4</t>
  </si>
  <si>
    <t>収納済額</t>
  </si>
  <si>
    <t>現物給付</t>
  </si>
  <si>
    <t>現金給付</t>
  </si>
  <si>
    <t>保険料</t>
  </si>
  <si>
    <t>保険料</t>
    <rPh sb="0" eb="3">
      <t>ホケンリョウ</t>
    </rPh>
    <phoneticPr fontId="3"/>
  </si>
  <si>
    <t>料</t>
    <rPh sb="0" eb="1">
      <t>リョウ</t>
    </rPh>
    <phoneticPr fontId="3"/>
  </si>
  <si>
    <t xml:space="preserve">     保　　　　険</t>
    <rPh sb="10" eb="11">
      <t>ケン</t>
    </rPh>
    <phoneticPr fontId="3"/>
  </si>
  <si>
    <t>失業給付</t>
  </si>
  <si>
    <t xml:space="preserve"> 一                      般                      労　　　　　　　　　働</t>
    <rPh sb="57" eb="58">
      <t>ハタラキ</t>
    </rPh>
    <phoneticPr fontId="3"/>
  </si>
  <si>
    <t>受給資格
決定件数</t>
    <rPh sb="0" eb="2">
      <t>ジュキュウ</t>
    </rPh>
    <rPh sb="2" eb="4">
      <t>シカク</t>
    </rPh>
    <rPh sb="5" eb="7">
      <t>ケッテイ</t>
    </rPh>
    <rPh sb="7" eb="9">
      <t>ケンスウ</t>
    </rPh>
    <phoneticPr fontId="3"/>
  </si>
  <si>
    <t>印紙売りさばき額</t>
    <rPh sb="2" eb="3">
      <t>ウ</t>
    </rPh>
    <rPh sb="7" eb="8">
      <t>ガク</t>
    </rPh>
    <phoneticPr fontId="3"/>
  </si>
  <si>
    <t>受給者実人員</t>
    <rPh sb="3" eb="6">
      <t>ジツジンイン</t>
    </rPh>
    <phoneticPr fontId="3"/>
  </si>
  <si>
    <t>二次検診等給付</t>
    <rPh sb="0" eb="1">
      <t>2</t>
    </rPh>
    <rPh sb="1" eb="2">
      <t>ジ</t>
    </rPh>
    <rPh sb="2" eb="4">
      <t>ケンシン</t>
    </rPh>
    <rPh sb="4" eb="5">
      <t>トウ</t>
    </rPh>
    <rPh sb="5" eb="7">
      <t>キュウフ</t>
    </rPh>
    <phoneticPr fontId="4"/>
  </si>
  <si>
    <t>年度</t>
  </si>
  <si>
    <t>総額</t>
  </si>
  <si>
    <t>療養補償給付</t>
  </si>
  <si>
    <t>休業補償給付</t>
  </si>
  <si>
    <t>支払件数</t>
  </si>
  <si>
    <t>新規災害件数</t>
  </si>
  <si>
    <t>障害補償給付
(一時金）</t>
  </si>
  <si>
    <t>遺族補償給付
（一時金）</t>
  </si>
  <si>
    <t>葬祭料</t>
  </si>
  <si>
    <t>介護補償給付</t>
  </si>
  <si>
    <t>年　度</t>
    <phoneticPr fontId="3"/>
  </si>
  <si>
    <t>支払
件数</t>
    <phoneticPr fontId="3"/>
  </si>
  <si>
    <t>県</t>
    <rPh sb="0" eb="1">
      <t>ケン</t>
    </rPh>
    <phoneticPr fontId="3"/>
  </si>
  <si>
    <t>市</t>
    <rPh sb="0" eb="1">
      <t>シ</t>
    </rPh>
    <phoneticPr fontId="3"/>
  </si>
  <si>
    <t>町村</t>
    <rPh sb="0" eb="2">
      <t>チョウソン</t>
    </rPh>
    <phoneticPr fontId="3"/>
  </si>
  <si>
    <t>内訳</t>
    <rPh sb="0" eb="2">
      <t>ウチワケ</t>
    </rPh>
    <phoneticPr fontId="3"/>
  </si>
  <si>
    <t>徳島市</t>
    <rPh sb="0" eb="3">
      <t>トクシマシ</t>
    </rPh>
    <phoneticPr fontId="2"/>
  </si>
  <si>
    <t>鳴門市</t>
    <rPh sb="0" eb="3">
      <t>ナルトシ</t>
    </rPh>
    <phoneticPr fontId="2"/>
  </si>
  <si>
    <t>小松島市</t>
    <rPh sb="0" eb="4">
      <t>コマツシマシ</t>
    </rPh>
    <phoneticPr fontId="2"/>
  </si>
  <si>
    <t>阿南市</t>
    <rPh sb="0" eb="3">
      <t>アナンシ</t>
    </rPh>
    <phoneticPr fontId="2"/>
  </si>
  <si>
    <t>吉野川市</t>
    <rPh sb="0" eb="4">
      <t>ヨシノガワシ</t>
    </rPh>
    <phoneticPr fontId="2"/>
  </si>
  <si>
    <t>美馬市</t>
    <rPh sb="0" eb="2">
      <t>ミマ</t>
    </rPh>
    <rPh sb="2" eb="3">
      <t>シ</t>
    </rPh>
    <phoneticPr fontId="2"/>
  </si>
  <si>
    <t>三好市</t>
    <rPh sb="0" eb="3">
      <t>ミヨシシ</t>
    </rPh>
    <phoneticPr fontId="2"/>
  </si>
  <si>
    <t>勝浦町</t>
    <rPh sb="0" eb="3">
      <t>カツウラチョウ</t>
    </rPh>
    <phoneticPr fontId="2"/>
  </si>
  <si>
    <t>上勝町</t>
    <rPh sb="0" eb="3">
      <t>カミカツチョウ</t>
    </rPh>
    <phoneticPr fontId="2"/>
  </si>
  <si>
    <t>佐那河内村</t>
    <rPh sb="0" eb="1">
      <t>サ</t>
    </rPh>
    <rPh sb="1" eb="2">
      <t>ナ</t>
    </rPh>
    <rPh sb="2" eb="4">
      <t>カワチ</t>
    </rPh>
    <rPh sb="4" eb="5">
      <t>ソン</t>
    </rPh>
    <phoneticPr fontId="2"/>
  </si>
  <si>
    <t>石井町</t>
    <rPh sb="0" eb="3">
      <t>イシイチョウ</t>
    </rPh>
    <phoneticPr fontId="2"/>
  </si>
  <si>
    <t>神山町</t>
    <rPh sb="0" eb="3">
      <t>カミヤマチョウ</t>
    </rPh>
    <phoneticPr fontId="2"/>
  </si>
  <si>
    <t>那賀町</t>
    <rPh sb="0" eb="3">
      <t>ナカチョウ</t>
    </rPh>
    <phoneticPr fontId="2"/>
  </si>
  <si>
    <t>牟岐町</t>
    <rPh sb="0" eb="2">
      <t>ムギ</t>
    </rPh>
    <rPh sb="2" eb="3">
      <t>マチ</t>
    </rPh>
    <phoneticPr fontId="2"/>
  </si>
  <si>
    <t>美波町</t>
    <rPh sb="0" eb="1">
      <t>ミ</t>
    </rPh>
    <rPh sb="1" eb="2">
      <t>ナミ</t>
    </rPh>
    <rPh sb="2" eb="3">
      <t>チョウ</t>
    </rPh>
    <phoneticPr fontId="2"/>
  </si>
  <si>
    <t>海陽町</t>
    <rPh sb="0" eb="3">
      <t>カイヨウチョウ</t>
    </rPh>
    <phoneticPr fontId="2"/>
  </si>
  <si>
    <t>松茂町</t>
    <rPh sb="0" eb="2">
      <t>マツシゲ</t>
    </rPh>
    <rPh sb="2" eb="3">
      <t>マチ</t>
    </rPh>
    <phoneticPr fontId="2"/>
  </si>
  <si>
    <t>北島町</t>
    <rPh sb="0" eb="2">
      <t>キタジマ</t>
    </rPh>
    <rPh sb="2" eb="3">
      <t>マチ</t>
    </rPh>
    <phoneticPr fontId="2"/>
  </si>
  <si>
    <t>藍住町</t>
    <rPh sb="0" eb="3">
      <t>アイズミチョウ</t>
    </rPh>
    <phoneticPr fontId="2"/>
  </si>
  <si>
    <t>板野町</t>
    <rPh sb="0" eb="2">
      <t>イタノ</t>
    </rPh>
    <rPh sb="2" eb="3">
      <t>マチ</t>
    </rPh>
    <phoneticPr fontId="2"/>
  </si>
  <si>
    <t>上板町</t>
    <rPh sb="0" eb="2">
      <t>カミイタ</t>
    </rPh>
    <rPh sb="2" eb="3">
      <t>マチ</t>
    </rPh>
    <phoneticPr fontId="2"/>
  </si>
  <si>
    <t>つるぎ町</t>
    <rPh sb="3" eb="4">
      <t>チョウ</t>
    </rPh>
    <phoneticPr fontId="2"/>
  </si>
  <si>
    <t>東みよし町</t>
    <rPh sb="0" eb="1">
      <t>ヒガシ</t>
    </rPh>
    <rPh sb="4" eb="5">
      <t>チョウ</t>
    </rPh>
    <phoneticPr fontId="2"/>
  </si>
  <si>
    <t>拠出制年金</t>
  </si>
  <si>
    <t>基礎年金</t>
  </si>
  <si>
    <t>左のうち再掲</t>
  </si>
  <si>
    <t>保険料収納額</t>
  </si>
  <si>
    <t>免除率</t>
  </si>
  <si>
    <t>老齢福祉年金</t>
  </si>
  <si>
    <t>年金額</t>
  </si>
  <si>
    <t>強制</t>
  </si>
  <si>
    <t>任意</t>
  </si>
  <si>
    <t>受給権者
総数</t>
    <rPh sb="5" eb="7">
      <t>ソウスウ</t>
    </rPh>
    <phoneticPr fontId="3"/>
  </si>
  <si>
    <t>受診率(％)</t>
  </si>
  <si>
    <t>１件当たり費用額(円)</t>
  </si>
  <si>
    <t>入院</t>
  </si>
  <si>
    <t>歯科</t>
  </si>
  <si>
    <t>療養給付</t>
    <rPh sb="0" eb="2">
      <t>リョウヨウ</t>
    </rPh>
    <rPh sb="2" eb="4">
      <t>キュウフ</t>
    </rPh>
    <phoneticPr fontId="3"/>
  </si>
  <si>
    <t>阿波市</t>
    <rPh sb="0" eb="2">
      <t>アワ</t>
    </rPh>
    <rPh sb="2" eb="3">
      <t>シ</t>
    </rPh>
    <phoneticPr fontId="2"/>
  </si>
  <si>
    <t>納付率</t>
    <rPh sb="0" eb="2">
      <t>ノウフ</t>
    </rPh>
    <phoneticPr fontId="3"/>
  </si>
  <si>
    <t>印　　紙　　保     険     料</t>
    <rPh sb="0" eb="1">
      <t>イン</t>
    </rPh>
    <rPh sb="3" eb="4">
      <t>カミ</t>
    </rPh>
    <rPh sb="6" eb="7">
      <t>ホ</t>
    </rPh>
    <phoneticPr fontId="3"/>
  </si>
  <si>
    <t>事業　所数</t>
    <rPh sb="0" eb="2">
      <t>ジギョウ</t>
    </rPh>
    <rPh sb="3" eb="4">
      <t>ショ</t>
    </rPh>
    <rPh sb="4" eb="5">
      <t>スウ</t>
    </rPh>
    <phoneticPr fontId="3"/>
  </si>
  <si>
    <t>労働　　者数</t>
    <rPh sb="4" eb="5">
      <t>シャ</t>
    </rPh>
    <rPh sb="5" eb="6">
      <t>スウ</t>
    </rPh>
    <phoneticPr fontId="3"/>
  </si>
  <si>
    <t>資料　県地域福祉課</t>
    <rPh sb="4" eb="6">
      <t>チイキ</t>
    </rPh>
    <rPh sb="6" eb="8">
      <t>フクシ</t>
    </rPh>
    <phoneticPr fontId="3"/>
  </si>
  <si>
    <t>資料　県地域福祉課</t>
    <rPh sb="4" eb="6">
      <t>チイキ</t>
    </rPh>
    <rPh sb="6" eb="8">
      <t>フクシ</t>
    </rPh>
    <rPh sb="8" eb="9">
      <t>カ</t>
    </rPh>
    <phoneticPr fontId="3"/>
  </si>
  <si>
    <t>知的障害相談</t>
    <rPh sb="4" eb="6">
      <t>ソウダン</t>
    </rPh>
    <phoneticPr fontId="3"/>
  </si>
  <si>
    <t>ぐ　犯　行為等　相　談</t>
    <rPh sb="2" eb="3">
      <t>ハン</t>
    </rPh>
    <rPh sb="4" eb="6">
      <t>コウイ</t>
    </rPh>
    <rPh sb="6" eb="7">
      <t>トウ</t>
    </rPh>
    <rPh sb="8" eb="9">
      <t>ソウ</t>
    </rPh>
    <rPh sb="10" eb="11">
      <t>ダン</t>
    </rPh>
    <phoneticPr fontId="3"/>
  </si>
  <si>
    <t>肢  体　不自由相　談</t>
    <rPh sb="0" eb="1">
      <t>アシ</t>
    </rPh>
    <rPh sb="3" eb="4">
      <t>カラダ</t>
    </rPh>
    <rPh sb="5" eb="8">
      <t>フジユウ</t>
    </rPh>
    <rPh sb="8" eb="9">
      <t>ソウ</t>
    </rPh>
    <rPh sb="10" eb="11">
      <t>ダン</t>
    </rPh>
    <phoneticPr fontId="3"/>
  </si>
  <si>
    <t>訓戒 ・   制約</t>
    <rPh sb="0" eb="2">
      <t>クンカイ</t>
    </rPh>
    <rPh sb="7" eb="9">
      <t>セイヤク</t>
    </rPh>
    <phoneticPr fontId="3"/>
  </si>
  <si>
    <t xml:space="preserve">里親・保　護受託者委　託　 </t>
    <rPh sb="0" eb="1">
      <t>サト</t>
    </rPh>
    <rPh sb="1" eb="2">
      <t>オヤ</t>
    </rPh>
    <rPh sb="3" eb="4">
      <t>タモツ</t>
    </rPh>
    <rPh sb="5" eb="6">
      <t>ユズル</t>
    </rPh>
    <rPh sb="6" eb="9">
      <t>ジュタクシャ</t>
    </rPh>
    <phoneticPr fontId="3"/>
  </si>
  <si>
    <t>児　　童
福祉施設</t>
    <rPh sb="0" eb="1">
      <t>ジ</t>
    </rPh>
    <rPh sb="3" eb="4">
      <t>ワラベ</t>
    </rPh>
    <rPh sb="5" eb="7">
      <t>フクシ</t>
    </rPh>
    <rPh sb="7" eb="9">
      <t>シセツ</t>
    </rPh>
    <phoneticPr fontId="3"/>
  </si>
  <si>
    <t>義務教育以外
の教育職員</t>
    <rPh sb="8" eb="10">
      <t>キョウイク</t>
    </rPh>
    <rPh sb="10" eb="12">
      <t>ショクイン</t>
    </rPh>
    <phoneticPr fontId="3"/>
  </si>
  <si>
    <t>電気･ガス
･水道事業職員</t>
    <rPh sb="9" eb="11">
      <t>ジギョウ</t>
    </rPh>
    <phoneticPr fontId="3"/>
  </si>
  <si>
    <t>一部事務組合等</t>
    <rPh sb="0" eb="2">
      <t>イチブ</t>
    </rPh>
    <rPh sb="2" eb="4">
      <t>ジム</t>
    </rPh>
    <rPh sb="4" eb="6">
      <t>クミアイ</t>
    </rPh>
    <rPh sb="6" eb="7">
      <t>トウ</t>
    </rPh>
    <phoneticPr fontId="3"/>
  </si>
  <si>
    <t>合計</t>
    <rPh sb="0" eb="2">
      <t>ゴウケイ</t>
    </rPh>
    <phoneticPr fontId="3"/>
  </si>
  <si>
    <t>（単位：人，円）</t>
    <phoneticPr fontId="3"/>
  </si>
  <si>
    <t>被保険者数</t>
    <rPh sb="4" eb="5">
      <t>スウ</t>
    </rPh>
    <phoneticPr fontId="3"/>
  </si>
  <si>
    <t>-</t>
    <phoneticPr fontId="3"/>
  </si>
  <si>
    <t>児　童　委員の  指　導</t>
    <rPh sb="9" eb="10">
      <t>ユビ</t>
    </rPh>
    <rPh sb="11" eb="12">
      <t>シルベ</t>
    </rPh>
    <phoneticPr fontId="3"/>
  </si>
  <si>
    <t>総　数</t>
    <rPh sb="2" eb="3">
      <t>スウ</t>
    </rPh>
    <phoneticPr fontId="3"/>
  </si>
  <si>
    <t>継続　指導</t>
    <rPh sb="0" eb="2">
      <t>ケイゾク</t>
    </rPh>
    <rPh sb="3" eb="5">
      <t>シドウ</t>
    </rPh>
    <phoneticPr fontId="3"/>
  </si>
  <si>
    <t>助言　　指導</t>
    <rPh sb="0" eb="2">
      <t>ジョゲン</t>
    </rPh>
    <rPh sb="4" eb="6">
      <t>シドウ</t>
    </rPh>
    <phoneticPr fontId="3"/>
  </si>
  <si>
    <t>処理中件　数</t>
    <rPh sb="0" eb="1">
      <t>トコロ</t>
    </rPh>
    <rPh sb="1" eb="2">
      <t>リ</t>
    </rPh>
    <rPh sb="2" eb="3">
      <t>ナカ</t>
    </rPh>
    <rPh sb="3" eb="4">
      <t>ケン</t>
    </rPh>
    <rPh sb="5" eb="6">
      <t>カズ</t>
    </rPh>
    <phoneticPr fontId="3"/>
  </si>
  <si>
    <t>年度・月</t>
    <phoneticPr fontId="3"/>
  </si>
  <si>
    <t>船舶
所有者数</t>
    <phoneticPr fontId="3"/>
  </si>
  <si>
    <t>現物給付</t>
    <phoneticPr fontId="3"/>
  </si>
  <si>
    <t xml:space="preserve">        （単位：人，円）</t>
    <phoneticPr fontId="3"/>
  </si>
  <si>
    <t>注 　 本部組合のみ。</t>
    <phoneticPr fontId="3"/>
  </si>
  <si>
    <t>注　　適用事業所数，被保険者数については，年度末及び月末現在である。保険料については，年度整理月間を含む。</t>
    <phoneticPr fontId="3"/>
  </si>
  <si>
    <t>資料　徳島労働局</t>
    <phoneticPr fontId="3"/>
  </si>
  <si>
    <t>保　　　　　険　　　　　給　　　　　付</t>
    <rPh sb="0" eb="1">
      <t>タモツ</t>
    </rPh>
    <rPh sb="6" eb="7">
      <t>ケン</t>
    </rPh>
    <rPh sb="12" eb="13">
      <t>キュウ</t>
    </rPh>
    <rPh sb="18" eb="19">
      <t>ヅケ</t>
    </rPh>
    <phoneticPr fontId="3"/>
  </si>
  <si>
    <t>認定　件数</t>
    <rPh sb="3" eb="5">
      <t>ケンスウ</t>
    </rPh>
    <phoneticPr fontId="3"/>
  </si>
  <si>
    <t>施  設    事務費</t>
    <rPh sb="0" eb="1">
      <t>シ</t>
    </rPh>
    <rPh sb="3" eb="4">
      <t>セツ</t>
    </rPh>
    <rPh sb="8" eb="11">
      <t>ジムヒ</t>
    </rPh>
    <phoneticPr fontId="3"/>
  </si>
  <si>
    <t>修 学 資 金</t>
    <rPh sb="0" eb="1">
      <t>オサム</t>
    </rPh>
    <rPh sb="2" eb="3">
      <t>ガク</t>
    </rPh>
    <rPh sb="4" eb="5">
      <t>シ</t>
    </rPh>
    <rPh sb="6" eb="7">
      <t>カネ</t>
    </rPh>
    <phoneticPr fontId="3"/>
  </si>
  <si>
    <t>修 業 資 金</t>
    <rPh sb="0" eb="1">
      <t>オサム</t>
    </rPh>
    <rPh sb="2" eb="3">
      <t>ギョウ</t>
    </rPh>
    <rPh sb="4" eb="5">
      <t>シ</t>
    </rPh>
    <rPh sb="6" eb="7">
      <t>カネ</t>
    </rPh>
    <phoneticPr fontId="3"/>
  </si>
  <si>
    <t>家庭裁判所へ送  致</t>
    <rPh sb="0" eb="2">
      <t>カテイ</t>
    </rPh>
    <rPh sb="2" eb="5">
      <t>サイバンショ</t>
    </rPh>
    <phoneticPr fontId="3"/>
  </si>
  <si>
    <t>保　　　　　　　　　　険　　　　　　　　　　給　　　　　　　　　　付</t>
    <phoneticPr fontId="3"/>
  </si>
  <si>
    <t>者</t>
    <phoneticPr fontId="3"/>
  </si>
  <si>
    <t>件　数</t>
    <phoneticPr fontId="3"/>
  </si>
  <si>
    <t>金　額</t>
    <phoneticPr fontId="3"/>
  </si>
  <si>
    <t>件　数</t>
    <phoneticPr fontId="3"/>
  </si>
  <si>
    <t>金　額</t>
    <phoneticPr fontId="3"/>
  </si>
  <si>
    <t xml:space="preserve">            （単位：人，千円）</t>
    <phoneticPr fontId="3"/>
  </si>
  <si>
    <t xml:space="preserve">注１　「現金給付」の金額については, 算出用データの変更に伴い, 千円未満を四捨五入している。  </t>
    <rPh sb="4" eb="6">
      <t>ゲンキン</t>
    </rPh>
    <rPh sb="6" eb="8">
      <t>キュウフ</t>
    </rPh>
    <rPh sb="10" eb="12">
      <t>キンガク</t>
    </rPh>
    <rPh sb="19" eb="21">
      <t>サンシュツ</t>
    </rPh>
    <rPh sb="21" eb="22">
      <t>ヨウ</t>
    </rPh>
    <rPh sb="26" eb="28">
      <t>ヘンコウ</t>
    </rPh>
    <rPh sb="29" eb="30">
      <t>トモナ</t>
    </rPh>
    <rPh sb="33" eb="35">
      <t>センエン</t>
    </rPh>
    <rPh sb="35" eb="37">
      <t>ミマン</t>
    </rPh>
    <rPh sb="38" eb="42">
      <t>シシャゴニュウ</t>
    </rPh>
    <phoneticPr fontId="3"/>
  </si>
  <si>
    <t>　２　現物給付には, 老人保健分を除く。</t>
    <rPh sb="3" eb="5">
      <t>ゲンブツ</t>
    </rPh>
    <rPh sb="5" eb="7">
      <t>キュウフ</t>
    </rPh>
    <rPh sb="11" eb="13">
      <t>ロウジン</t>
    </rPh>
    <rPh sb="13" eb="15">
      <t>ホケン</t>
    </rPh>
    <rPh sb="15" eb="16">
      <t>ブン</t>
    </rPh>
    <rPh sb="17" eb="18">
      <t>ノゾ</t>
    </rPh>
    <phoneticPr fontId="3"/>
  </si>
  <si>
    <t>就労継続支援B型</t>
    <rPh sb="0" eb="2">
      <t>シュウロウ</t>
    </rPh>
    <rPh sb="2" eb="4">
      <t>ケイゾク</t>
    </rPh>
    <rPh sb="4" eb="6">
      <t>シエン</t>
    </rPh>
    <rPh sb="7" eb="8">
      <t>カタ</t>
    </rPh>
    <phoneticPr fontId="3"/>
  </si>
  <si>
    <t>…</t>
  </si>
  <si>
    <t>総合支援資金</t>
    <rPh sb="0" eb="2">
      <t>ソウゴウ</t>
    </rPh>
    <rPh sb="2" eb="4">
      <t>シエン</t>
    </rPh>
    <rPh sb="4" eb="6">
      <t>シキン</t>
    </rPh>
    <phoneticPr fontId="3"/>
  </si>
  <si>
    <t>福祉資金（福祉費）</t>
    <rPh sb="5" eb="8">
      <t>フクシヒ</t>
    </rPh>
    <phoneticPr fontId="3"/>
  </si>
  <si>
    <t>福祉資金(緊急小口資金)</t>
    <rPh sb="0" eb="2">
      <t>フクシ</t>
    </rPh>
    <rPh sb="5" eb="7">
      <t>キンキュウ</t>
    </rPh>
    <rPh sb="7" eb="9">
      <t>コグチ</t>
    </rPh>
    <rPh sb="9" eb="11">
      <t>シキン</t>
    </rPh>
    <phoneticPr fontId="3"/>
  </si>
  <si>
    <t>教育支援資金</t>
    <rPh sb="0" eb="2">
      <t>キョウイク</t>
    </rPh>
    <rPh sb="2" eb="4">
      <t>シエン</t>
    </rPh>
    <rPh sb="4" eb="6">
      <t>シキン</t>
    </rPh>
    <phoneticPr fontId="3"/>
  </si>
  <si>
    <t>不動産担保型生活資金</t>
    <rPh sb="0" eb="3">
      <t>フドウサン</t>
    </rPh>
    <rPh sb="3" eb="5">
      <t>タンポ</t>
    </rPh>
    <rPh sb="5" eb="6">
      <t>カタ</t>
    </rPh>
    <rPh sb="6" eb="8">
      <t>セイカツ</t>
    </rPh>
    <rPh sb="8" eb="10">
      <t>シキン</t>
    </rPh>
    <phoneticPr fontId="3"/>
  </si>
  <si>
    <t>（単位：千円）</t>
  </si>
  <si>
    <t>資料　全国健康保険協会徳島支部</t>
    <rPh sb="3" eb="5">
      <t>ゼンコク</t>
    </rPh>
    <rPh sb="5" eb="7">
      <t>ケンコウ</t>
    </rPh>
    <rPh sb="7" eb="9">
      <t>ホケン</t>
    </rPh>
    <rPh sb="9" eb="11">
      <t>キョウカイ</t>
    </rPh>
    <rPh sb="11" eb="13">
      <t>トクシマ</t>
    </rPh>
    <rPh sb="13" eb="15">
      <t>シブ</t>
    </rPh>
    <phoneticPr fontId="3"/>
  </si>
  <si>
    <t>注　  現物給付には，老人保健分を除く。</t>
    <rPh sb="4" eb="6">
      <t>ゲンブツ</t>
    </rPh>
    <rPh sb="6" eb="8">
      <t>キュウフ</t>
    </rPh>
    <rPh sb="11" eb="13">
      <t>ロウジン</t>
    </rPh>
    <rPh sb="13" eb="15">
      <t>ホケン</t>
    </rPh>
    <rPh sb="15" eb="16">
      <t>ブン</t>
    </rPh>
    <rPh sb="17" eb="18">
      <t>ノゾ</t>
    </rPh>
    <phoneticPr fontId="3"/>
  </si>
  <si>
    <t>資料　日本年金機構徳島北年金事務所</t>
    <rPh sb="3" eb="5">
      <t>ニホン</t>
    </rPh>
    <rPh sb="5" eb="7">
      <t>ネンキン</t>
    </rPh>
    <rPh sb="7" eb="9">
      <t>キコウ</t>
    </rPh>
    <rPh sb="11" eb="12">
      <t>キタ</t>
    </rPh>
    <rPh sb="12" eb="14">
      <t>ネンキン</t>
    </rPh>
    <rPh sb="14" eb="17">
      <t>ジムショ</t>
    </rPh>
    <phoneticPr fontId="3"/>
  </si>
  <si>
    <t>資料　日本年金機構徳島北年金事務所</t>
    <rPh sb="3" eb="5">
      <t>ニホン</t>
    </rPh>
    <rPh sb="5" eb="7">
      <t>ネンキン</t>
    </rPh>
    <rPh sb="7" eb="9">
      <t>キコウ</t>
    </rPh>
    <rPh sb="9" eb="11">
      <t>トクシマ</t>
    </rPh>
    <rPh sb="11" eb="12">
      <t>キタ</t>
    </rPh>
    <rPh sb="12" eb="14">
      <t>ネンキン</t>
    </rPh>
    <rPh sb="14" eb="17">
      <t>ジムショ</t>
    </rPh>
    <phoneticPr fontId="3"/>
  </si>
  <si>
    <t>(-)</t>
  </si>
  <si>
    <t>　　　  10</t>
  </si>
  <si>
    <t>　　　 　2</t>
  </si>
  <si>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</si>
  <si>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</si>
  <si>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平成18年度</t>
    <phoneticPr fontId="3"/>
  </si>
  <si>
    <t>　　　    　（単位：人，円）</t>
    <phoneticPr fontId="3"/>
  </si>
  <si>
    <t>年度・月</t>
    <phoneticPr fontId="3"/>
  </si>
  <si>
    <t>平均</t>
    <phoneticPr fontId="3"/>
  </si>
  <si>
    <t>印紙購入
通 帳 数</t>
    <phoneticPr fontId="3"/>
  </si>
  <si>
    <t>保　　 　険　　　 給　　　 付</t>
    <phoneticPr fontId="4"/>
  </si>
  <si>
    <t>施設入所支援</t>
    <rPh sb="0" eb="2">
      <t>シセツ</t>
    </rPh>
    <rPh sb="2" eb="4">
      <t>ニュウショ</t>
    </rPh>
    <rPh sb="4" eb="6">
      <t>シエン</t>
    </rPh>
    <phoneticPr fontId="3"/>
  </si>
  <si>
    <t>療養介護</t>
    <rPh sb="0" eb="2">
      <t>リョウヨウ</t>
    </rPh>
    <rPh sb="2" eb="4">
      <t>カイゴ</t>
    </rPh>
    <phoneticPr fontId="3"/>
  </si>
  <si>
    <t>生活介護</t>
    <rPh sb="0" eb="2">
      <t>セイカツ</t>
    </rPh>
    <rPh sb="2" eb="4">
      <t>カイゴ</t>
    </rPh>
    <phoneticPr fontId="3"/>
  </si>
  <si>
    <t>39世帯</t>
    <rPh sb="2" eb="4">
      <t>セタイ</t>
    </rPh>
    <phoneticPr fontId="3"/>
  </si>
  <si>
    <t>点字図書館</t>
    <rPh sb="0" eb="2">
      <t>テンジ</t>
    </rPh>
    <rPh sb="2" eb="5">
      <t>トショカン</t>
    </rPh>
    <phoneticPr fontId="3"/>
  </si>
  <si>
    <t>その他　　の施設</t>
  </si>
  <si>
    <t>老人福祉施設等</t>
    <rPh sb="0" eb="2">
      <t>ロウジン</t>
    </rPh>
    <rPh sb="2" eb="4">
      <t>フクシ</t>
    </rPh>
    <rPh sb="4" eb="6">
      <t>シセツ</t>
    </rPh>
    <rPh sb="6" eb="7">
      <t>トウ</t>
    </rPh>
    <phoneticPr fontId="3"/>
  </si>
  <si>
    <t>（単位：千円）</t>
    <phoneticPr fontId="3"/>
  </si>
  <si>
    <t>総      数</t>
    <phoneticPr fontId="3"/>
  </si>
  <si>
    <t>修 学 資 金</t>
    <phoneticPr fontId="3"/>
  </si>
  <si>
    <t>修 業 資 金</t>
    <phoneticPr fontId="3"/>
  </si>
  <si>
    <t>生 活 資 金</t>
    <phoneticPr fontId="3"/>
  </si>
  <si>
    <t>住 宅 資 金</t>
    <phoneticPr fontId="3"/>
  </si>
  <si>
    <t>転 宅 資 金</t>
    <phoneticPr fontId="3"/>
  </si>
  <si>
    <t>結 婚 資 金</t>
    <phoneticPr fontId="3"/>
  </si>
  <si>
    <t>児童福祉施設等</t>
    <phoneticPr fontId="3"/>
  </si>
  <si>
    <t>里親・保護受託者</t>
    <phoneticPr fontId="3"/>
  </si>
  <si>
    <t>家族親戚から</t>
    <phoneticPr fontId="3"/>
  </si>
  <si>
    <t>近隣知人から</t>
    <phoneticPr fontId="3"/>
  </si>
  <si>
    <t>児童本人から</t>
    <phoneticPr fontId="3"/>
  </si>
  <si>
    <t>（単位：人）</t>
    <phoneticPr fontId="3"/>
  </si>
  <si>
    <t>養護  相談</t>
    <phoneticPr fontId="3"/>
  </si>
  <si>
    <t>保健  相談</t>
    <phoneticPr fontId="3"/>
  </si>
  <si>
    <t xml:space="preserve">重症心身障害相　談 </t>
    <phoneticPr fontId="3"/>
  </si>
  <si>
    <t>自閉症相　談</t>
    <phoneticPr fontId="3"/>
  </si>
  <si>
    <t>触　法　行為等相  談</t>
    <phoneticPr fontId="3"/>
  </si>
  <si>
    <t>不登校相　談</t>
    <phoneticPr fontId="3"/>
  </si>
  <si>
    <t>性行  相談</t>
    <phoneticPr fontId="3"/>
  </si>
  <si>
    <t>適性  相談</t>
    <phoneticPr fontId="3"/>
  </si>
  <si>
    <t>しつけ相　談</t>
    <phoneticPr fontId="3"/>
  </si>
  <si>
    <t>その他の相談</t>
    <phoneticPr fontId="3"/>
  </si>
  <si>
    <t xml:space="preserve">  0～ 5歳</t>
    <phoneticPr fontId="3"/>
  </si>
  <si>
    <t xml:space="preserve">  6～11</t>
    <phoneticPr fontId="3"/>
  </si>
  <si>
    <t xml:space="preserve"> 12～14</t>
    <phoneticPr fontId="3"/>
  </si>
  <si>
    <t xml:space="preserve"> 15～17</t>
    <phoneticPr fontId="3"/>
  </si>
  <si>
    <t>児童福祉司の指　導</t>
    <phoneticPr fontId="3"/>
  </si>
  <si>
    <t>福　祉事務所へ送致通　知</t>
    <phoneticPr fontId="3"/>
  </si>
  <si>
    <t>知的障害相談</t>
    <phoneticPr fontId="3"/>
  </si>
  <si>
    <t>介 護 扶 助</t>
    <phoneticPr fontId="3"/>
  </si>
  <si>
    <t>被保護世帯</t>
    <phoneticPr fontId="3"/>
  </si>
  <si>
    <t>被保護実人員</t>
    <phoneticPr fontId="3"/>
  </si>
  <si>
    <t>保護費</t>
    <phoneticPr fontId="3"/>
  </si>
  <si>
    <t>扶助費</t>
    <phoneticPr fontId="3"/>
  </si>
  <si>
    <t>　　　 　5</t>
    <phoneticPr fontId="3"/>
  </si>
  <si>
    <t>　　　  10</t>
    <phoneticPr fontId="3"/>
  </si>
  <si>
    <t>　　　 　2</t>
    <phoneticPr fontId="3"/>
  </si>
  <si>
    <t>平　　均　　標</t>
    <phoneticPr fontId="3"/>
  </si>
  <si>
    <t>準　　報　　酬　　月　　額</t>
    <phoneticPr fontId="3"/>
  </si>
  <si>
    <t>第1，5種</t>
    <phoneticPr fontId="3"/>
  </si>
  <si>
    <t>第2，6種</t>
    <phoneticPr fontId="3"/>
  </si>
  <si>
    <t>第3，7種</t>
    <phoneticPr fontId="3"/>
  </si>
  <si>
    <t>第4種</t>
    <phoneticPr fontId="3"/>
  </si>
  <si>
    <t>第1号</t>
    <phoneticPr fontId="3"/>
  </si>
  <si>
    <t>第3号</t>
    <phoneticPr fontId="3"/>
  </si>
  <si>
    <t>保険料
免除者数</t>
    <phoneticPr fontId="3"/>
  </si>
  <si>
    <t>付加年金
加入者数</t>
    <phoneticPr fontId="3"/>
  </si>
  <si>
    <t>受給権者
総数</t>
    <phoneticPr fontId="3"/>
  </si>
  <si>
    <t>注　  保険料については，記入月までの累計である。</t>
  </si>
  <si>
    <t>徳島市</t>
  </si>
  <si>
    <t>鳴門市</t>
  </si>
  <si>
    <t>小松島市</t>
  </si>
  <si>
    <t>阿南市</t>
  </si>
  <si>
    <t>勝浦町</t>
  </si>
  <si>
    <t>上勝町</t>
  </si>
  <si>
    <t>佐那河内村</t>
  </si>
  <si>
    <t>石井町</t>
  </si>
  <si>
    <t>神山町</t>
  </si>
  <si>
    <t>牟岐町</t>
  </si>
  <si>
    <t>松茂町</t>
  </si>
  <si>
    <t>北島町</t>
  </si>
  <si>
    <t>藍住町</t>
  </si>
  <si>
    <t>板野町</t>
  </si>
  <si>
    <t>上板町</t>
  </si>
  <si>
    <t>吉野川市</t>
  </si>
  <si>
    <t>阿波市</t>
  </si>
  <si>
    <t>美馬市</t>
  </si>
  <si>
    <t>三好市</t>
  </si>
  <si>
    <t>つるぎ町</t>
  </si>
  <si>
    <t>那賀町</t>
  </si>
  <si>
    <t>東みよし町</t>
  </si>
  <si>
    <t>美波町</t>
  </si>
  <si>
    <t>海陽町</t>
  </si>
  <si>
    <t>医師国保</t>
  </si>
  <si>
    <t>建設国保</t>
  </si>
  <si>
    <t>施　　設</t>
    <phoneticPr fontId="3"/>
  </si>
  <si>
    <t xml:space="preserve">児童館 </t>
    <rPh sb="0" eb="1">
      <t>ジ</t>
    </rPh>
    <rPh sb="1" eb="2">
      <t>ワラベ</t>
    </rPh>
    <rPh sb="2" eb="3">
      <t>カン</t>
    </rPh>
    <phoneticPr fontId="3"/>
  </si>
  <si>
    <t>特別養護老人ﾎｰﾑ</t>
    <phoneticPr fontId="3"/>
  </si>
  <si>
    <t>軽費老人ﾎｰﾑ</t>
    <phoneticPr fontId="3"/>
  </si>
  <si>
    <t>資料　 全国健康保険協会徳島支部，日本年金機構徳島北年金事務所</t>
    <rPh sb="4" eb="6">
      <t>ゼンコク</t>
    </rPh>
    <rPh sb="6" eb="8">
      <t>ケンコウ</t>
    </rPh>
    <rPh sb="8" eb="10">
      <t>ホケン</t>
    </rPh>
    <rPh sb="10" eb="12">
      <t>キョウカイ</t>
    </rPh>
    <rPh sb="12" eb="14">
      <t>トクシマ</t>
    </rPh>
    <rPh sb="14" eb="16">
      <t>シブ</t>
    </rPh>
    <phoneticPr fontId="3"/>
  </si>
  <si>
    <t>有効被保険者
手帳所有者数</t>
    <rPh sb="9" eb="12">
      <t>ショユウシャ</t>
    </rPh>
    <phoneticPr fontId="3"/>
  </si>
  <si>
    <t>離職票       提出件数</t>
    <rPh sb="0" eb="2">
      <t>リショク</t>
    </rPh>
    <rPh sb="2" eb="3">
      <t>ヒョウ</t>
    </rPh>
    <rPh sb="10" eb="12">
      <t>テイシュツ</t>
    </rPh>
    <rPh sb="12" eb="14">
      <t>ケンスウ</t>
    </rPh>
    <phoneticPr fontId="3"/>
  </si>
  <si>
    <t>…</t>
    <phoneticPr fontId="3"/>
  </si>
  <si>
    <t>要保護世帯向け　　　　　　　　不動産担保型生活資金</t>
    <rPh sb="0" eb="1">
      <t>ヨウ</t>
    </rPh>
    <rPh sb="1" eb="3">
      <t>ホゴ</t>
    </rPh>
    <rPh sb="3" eb="5">
      <t>セタイ</t>
    </rPh>
    <rPh sb="5" eb="6">
      <t>ム</t>
    </rPh>
    <rPh sb="15" eb="18">
      <t>フドウサン</t>
    </rPh>
    <rPh sb="18" eb="20">
      <t>タンポ</t>
    </rPh>
    <rPh sb="20" eb="21">
      <t>カタ</t>
    </rPh>
    <rPh sb="21" eb="23">
      <t>セイカツ</t>
    </rPh>
    <rPh sb="23" eb="25">
      <t>シキン</t>
    </rPh>
    <phoneticPr fontId="3"/>
  </si>
  <si>
    <t>その他の職員</t>
    <phoneticPr fontId="3"/>
  </si>
  <si>
    <t>船員</t>
    <phoneticPr fontId="3"/>
  </si>
  <si>
    <t>清掃事業職員</t>
    <phoneticPr fontId="3"/>
  </si>
  <si>
    <t>運輸事業職員</t>
    <phoneticPr fontId="3"/>
  </si>
  <si>
    <t>消防職員</t>
    <phoneticPr fontId="3"/>
  </si>
  <si>
    <t>警察職員</t>
    <phoneticPr fontId="3"/>
  </si>
  <si>
    <t>義務教育学校職員</t>
    <phoneticPr fontId="3"/>
  </si>
  <si>
    <t>傷病補
償年金</t>
    <phoneticPr fontId="3"/>
  </si>
  <si>
    <t>休業
補償</t>
    <phoneticPr fontId="3"/>
  </si>
  <si>
    <t>補　　償　　内　　訳</t>
    <phoneticPr fontId="3"/>
  </si>
  <si>
    <t xml:space="preserve">     （単位：円）</t>
    <phoneticPr fontId="3"/>
  </si>
  <si>
    <t>（H26.3.31現在）</t>
    <rPh sb="9" eb="11">
      <t>ゲンザイ</t>
    </rPh>
    <phoneticPr fontId="3"/>
  </si>
  <si>
    <t>地域密着型特別養護老人ホーム（H26.3.31現在）</t>
    <rPh sb="0" eb="2">
      <t>チイキ</t>
    </rPh>
    <rPh sb="2" eb="4">
      <t>ミッチャク</t>
    </rPh>
    <rPh sb="4" eb="5">
      <t>カタ</t>
    </rPh>
    <rPh sb="5" eb="7">
      <t>トクベツ</t>
    </rPh>
    <rPh sb="7" eb="9">
      <t>ヨウゴ</t>
    </rPh>
    <rPh sb="9" eb="11">
      <t>ロウジン</t>
    </rPh>
    <phoneticPr fontId="3"/>
  </si>
  <si>
    <t>共同生活援助</t>
    <rPh sb="0" eb="2">
      <t>キョウドウ</t>
    </rPh>
    <rPh sb="2" eb="4">
      <t>セイカツ</t>
    </rPh>
    <rPh sb="4" eb="6">
      <t>エンジョ</t>
    </rPh>
    <phoneticPr fontId="3"/>
  </si>
  <si>
    <t>19世帯</t>
    <rPh sb="2" eb="4">
      <t>セタイ</t>
    </rPh>
    <phoneticPr fontId="3"/>
  </si>
  <si>
    <t>医療型障がい児入所施設</t>
    <rPh sb="0" eb="2">
      <t>イリョウ</t>
    </rPh>
    <rPh sb="2" eb="3">
      <t>ガタ</t>
    </rPh>
    <rPh sb="3" eb="4">
      <t>サワ</t>
    </rPh>
    <rPh sb="6" eb="7">
      <t>ジ</t>
    </rPh>
    <rPh sb="7" eb="9">
      <t>ニュウショ</t>
    </rPh>
    <rPh sb="9" eb="10">
      <t>シ</t>
    </rPh>
    <rPh sb="10" eb="11">
      <t>セツ</t>
    </rPh>
    <phoneticPr fontId="3"/>
  </si>
  <si>
    <t>福祉型障がい児入所施設</t>
    <rPh sb="0" eb="3">
      <t>フクシガタ</t>
    </rPh>
    <rPh sb="3" eb="4">
      <t>サワ</t>
    </rPh>
    <rPh sb="6" eb="7">
      <t>ジ</t>
    </rPh>
    <rPh sb="7" eb="9">
      <t>ニュウショ</t>
    </rPh>
    <rPh sb="9" eb="10">
      <t>シ</t>
    </rPh>
    <rPh sb="10" eb="11">
      <t>セツ</t>
    </rPh>
    <phoneticPr fontId="3"/>
  </si>
  <si>
    <t>宿泊型自立訓練</t>
    <rPh sb="0" eb="2">
      <t>シュクハク</t>
    </rPh>
    <rPh sb="2" eb="3">
      <t>ガタ</t>
    </rPh>
    <rPh sb="3" eb="5">
      <t>ジリツ</t>
    </rPh>
    <rPh sb="5" eb="7">
      <t>クンレン</t>
    </rPh>
    <phoneticPr fontId="3"/>
  </si>
  <si>
    <t xml:space="preserve">障がい者
支援施設等
</t>
    <rPh sb="0" eb="1">
      <t>ショウ</t>
    </rPh>
    <rPh sb="3" eb="4">
      <t>シャ</t>
    </rPh>
    <rPh sb="5" eb="7">
      <t>シエン</t>
    </rPh>
    <rPh sb="7" eb="9">
      <t>シセツ</t>
    </rPh>
    <rPh sb="9" eb="10">
      <t>トウ</t>
    </rPh>
    <phoneticPr fontId="4"/>
  </si>
  <si>
    <t>平成22年度</t>
    <phoneticPr fontId="3"/>
  </si>
  <si>
    <t>平均</t>
    <phoneticPr fontId="3"/>
  </si>
  <si>
    <t>第1，5種</t>
    <phoneticPr fontId="3"/>
  </si>
  <si>
    <t>第2，6種</t>
    <phoneticPr fontId="3"/>
  </si>
  <si>
    <t>第3，7種</t>
    <phoneticPr fontId="3"/>
  </si>
  <si>
    <t>第4種</t>
    <phoneticPr fontId="3"/>
  </si>
  <si>
    <t>１件当たり金額</t>
    <phoneticPr fontId="3"/>
  </si>
  <si>
    <t>平成21年度</t>
    <phoneticPr fontId="3"/>
  </si>
  <si>
    <t>（単位：人，千円）</t>
    <phoneticPr fontId="3"/>
  </si>
  <si>
    <t>平成23年度</t>
    <phoneticPr fontId="3"/>
  </si>
  <si>
    <t>注１  金額は各市町村で四捨五入しているので総計と合わない場合がある。</t>
    <phoneticPr fontId="3"/>
  </si>
  <si>
    <t>　２　「基礎年金」欄で，総計は，市町村分類ができないものを含む。</t>
    <phoneticPr fontId="3"/>
  </si>
  <si>
    <t>‐</t>
  </si>
  <si>
    <t>注3　「事業者数」，「被保険者数」，「平均標準報酬月額」及び「保険料」については日本年金機構徳島北年金事務所，</t>
    <rPh sb="0" eb="1">
      <t>チュウ</t>
    </rPh>
    <rPh sb="4" eb="7">
      <t>ジギョウシャ</t>
    </rPh>
    <rPh sb="7" eb="8">
      <t>スウ</t>
    </rPh>
    <rPh sb="11" eb="15">
      <t>ヒホケンシャ</t>
    </rPh>
    <rPh sb="15" eb="16">
      <t>スウ</t>
    </rPh>
    <rPh sb="19" eb="21">
      <t>ヘイキン</t>
    </rPh>
    <rPh sb="21" eb="23">
      <t>ヒョウジュン</t>
    </rPh>
    <rPh sb="23" eb="25">
      <t>ホウシュウ</t>
    </rPh>
    <rPh sb="25" eb="27">
      <t>ゲツガク</t>
    </rPh>
    <rPh sb="28" eb="29">
      <t>オヨ</t>
    </rPh>
    <rPh sb="31" eb="34">
      <t>ホケンリョウ</t>
    </rPh>
    <rPh sb="40" eb="42">
      <t>ニホン</t>
    </rPh>
    <rPh sb="42" eb="44">
      <t>ネンキン</t>
    </rPh>
    <rPh sb="44" eb="46">
      <t>キコウ</t>
    </rPh>
    <rPh sb="46" eb="48">
      <t>トクシマ</t>
    </rPh>
    <rPh sb="48" eb="49">
      <t>キタ</t>
    </rPh>
    <rPh sb="49" eb="51">
      <t>ネンキン</t>
    </rPh>
    <rPh sb="51" eb="54">
      <t>ジムショ</t>
    </rPh>
    <phoneticPr fontId="3"/>
  </si>
  <si>
    <t>　 　「保険給付」については全国健康保険協会徳島支部の数値である。</t>
    <rPh sb="27" eb="29">
      <t>スウチ</t>
    </rPh>
    <phoneticPr fontId="3"/>
  </si>
  <si>
    <t>(児童ｾﾝﾀｰ含む）</t>
    <phoneticPr fontId="3"/>
  </si>
  <si>
    <t>児童発達支援ｾﾝﾀｰ</t>
    <rPh sb="0" eb="2">
      <t>ジドウ</t>
    </rPh>
    <rPh sb="2" eb="4">
      <t>ハッタツ</t>
    </rPh>
    <rPh sb="4" eb="6">
      <t>シエン</t>
    </rPh>
    <phoneticPr fontId="3"/>
  </si>
  <si>
    <t>地域活動支援ｾﾝﾀｰ</t>
    <rPh sb="0" eb="2">
      <t>チイキ</t>
    </rPh>
    <rPh sb="2" eb="4">
      <t>カツドウ</t>
    </rPh>
    <rPh sb="4" eb="6">
      <t>シエン</t>
    </rPh>
    <phoneticPr fontId="3"/>
  </si>
  <si>
    <t>（高齢者生活福祉ｾﾝﾀｰ）</t>
    <rPh sb="1" eb="4">
      <t>コウレイシャ</t>
    </rPh>
    <rPh sb="4" eb="6">
      <t>セイカツ</t>
    </rPh>
    <rPh sb="6" eb="8">
      <t>フクシ</t>
    </rPh>
    <phoneticPr fontId="3"/>
  </si>
  <si>
    <t>注　各数値は月平均を計上した。</t>
    <rPh sb="0" eb="1">
      <t>チュウ</t>
    </rPh>
    <rPh sb="2" eb="5">
      <t>カクスウチ</t>
    </rPh>
    <rPh sb="6" eb="7">
      <t>ホヅキ</t>
    </rPh>
    <rPh sb="7" eb="8">
      <t>ホヅキ</t>
    </rPh>
    <rPh sb="10" eb="12">
      <t>ケイジョウ</t>
    </rPh>
    <phoneticPr fontId="3"/>
  </si>
  <si>
    <t>注　平成21年度に，資金区分が整理され，総合支援資金，福祉資金（福祉費，緊急小口資金），教育支援金，
　不動産担保型生活資金、要保護者向け長期生活支援資金となった。</t>
    <rPh sb="0" eb="1">
      <t>チュウ</t>
    </rPh>
    <phoneticPr fontId="3"/>
  </si>
  <si>
    <t>平成22年度</t>
  </si>
  <si>
    <t>平成26年 4月</t>
    <rPh sb="0" eb="2">
      <t>ヘイセイ</t>
    </rPh>
    <phoneticPr fontId="4"/>
  </si>
  <si>
    <t>平成27年 1月</t>
    <rPh sb="0" eb="2">
      <t>ヘイセイ</t>
    </rPh>
    <phoneticPr fontId="4"/>
  </si>
  <si>
    <t>平均標準
賃金日額
（３月分）</t>
    <rPh sb="0" eb="2">
      <t>ヘイキン</t>
    </rPh>
    <rPh sb="2" eb="4">
      <t>ヒョウジュン</t>
    </rPh>
    <rPh sb="5" eb="7">
      <t>チンギン</t>
    </rPh>
    <rPh sb="7" eb="9">
      <t>ニチガク</t>
    </rPh>
    <rPh sb="12" eb="13">
      <t>ツキ</t>
    </rPh>
    <rPh sb="13" eb="14">
      <t>ブン</t>
    </rPh>
    <phoneticPr fontId="3"/>
  </si>
  <si>
    <t>23</t>
  </si>
  <si>
    <t>24</t>
  </si>
  <si>
    <t>25</t>
  </si>
  <si>
    <t>26</t>
    <phoneticPr fontId="3"/>
  </si>
  <si>
    <t>平成22年度</t>
    <rPh sb="0" eb="2">
      <t>ヘイセイ</t>
    </rPh>
    <rPh sb="4" eb="6">
      <t>ネンド</t>
    </rPh>
    <phoneticPr fontId="3"/>
  </si>
  <si>
    <t>資料　県次世代育成・青少年課</t>
    <rPh sb="4" eb="7">
      <t>ジセダイ</t>
    </rPh>
    <rPh sb="7" eb="9">
      <t>イクセイ</t>
    </rPh>
    <rPh sb="10" eb="13">
      <t>セイショウネン</t>
    </rPh>
    <phoneticPr fontId="3"/>
  </si>
  <si>
    <t>-</t>
    <phoneticPr fontId="35"/>
  </si>
  <si>
    <t>平成22年度</t>
    <rPh sb="0" eb="2">
      <t>ヘイセイ</t>
    </rPh>
    <rPh sb="4" eb="6">
      <t>ネンド</t>
    </rPh>
    <phoneticPr fontId="35"/>
  </si>
  <si>
    <t>総　　　数</t>
    <phoneticPr fontId="3"/>
  </si>
  <si>
    <t>警 察 等</t>
    <phoneticPr fontId="3"/>
  </si>
  <si>
    <t>保健所・医療機関</t>
    <phoneticPr fontId="3"/>
  </si>
  <si>
    <t>都道府県・市町村</t>
    <phoneticPr fontId="3"/>
  </si>
  <si>
    <t>資料　県次世代育成・青少年課</t>
    <rPh sb="0" eb="2">
      <t>シリョウ</t>
    </rPh>
    <rPh sb="3" eb="4">
      <t>ケン</t>
    </rPh>
    <rPh sb="4" eb="7">
      <t>ジセダイ</t>
    </rPh>
    <rPh sb="7" eb="9">
      <t>イクセイ</t>
    </rPh>
    <rPh sb="10" eb="13">
      <t>セイショウネン</t>
    </rPh>
    <rPh sb="13" eb="14">
      <t>カ</t>
    </rPh>
    <phoneticPr fontId="3"/>
  </si>
  <si>
    <t>平成24年度</t>
    <rPh sb="0" eb="2">
      <t>ヘイセイ</t>
    </rPh>
    <rPh sb="4" eb="6">
      <t>ネンド</t>
    </rPh>
    <phoneticPr fontId="3"/>
  </si>
  <si>
    <t>平成24年度</t>
    <rPh sb="0" eb="2">
      <t>ヘイセイ</t>
    </rPh>
    <rPh sb="4" eb="6">
      <t>ネンド</t>
    </rPh>
    <phoneticPr fontId="35"/>
  </si>
  <si>
    <t>資料　県次世代育成・青少年課</t>
    <rPh sb="4" eb="7">
      <t>ジセダイ</t>
    </rPh>
    <rPh sb="7" eb="9">
      <t>イクセイ</t>
    </rPh>
    <rPh sb="10" eb="13">
      <t>セイショウネン</t>
    </rPh>
    <rPh sb="13" eb="14">
      <t>カ</t>
    </rPh>
    <phoneticPr fontId="3"/>
  </si>
  <si>
    <t>就労自立
給付金</t>
    <rPh sb="0" eb="2">
      <t>シュウロウ</t>
    </rPh>
    <rPh sb="2" eb="4">
      <t>ジリツ</t>
    </rPh>
    <rPh sb="5" eb="8">
      <t>キュウフキン</t>
    </rPh>
    <phoneticPr fontId="35"/>
  </si>
  <si>
    <t>－</t>
    <phoneticPr fontId="35"/>
  </si>
  <si>
    <t>(-)</t>
    <phoneticPr fontId="37"/>
  </si>
  <si>
    <t>-</t>
    <phoneticPr fontId="37"/>
  </si>
  <si>
    <t>-</t>
    <phoneticPr fontId="3"/>
  </si>
  <si>
    <t>-</t>
    <phoneticPr fontId="3"/>
  </si>
  <si>
    <t>-</t>
    <phoneticPr fontId="37"/>
  </si>
  <si>
    <t>(-)</t>
    <phoneticPr fontId="37"/>
  </si>
  <si>
    <t>注　  (　)は，通勤災害で内数。</t>
    <phoneticPr fontId="3"/>
  </si>
  <si>
    <t>平成26年度</t>
    <rPh sb="0" eb="2">
      <t>ヘイセイ</t>
    </rPh>
    <rPh sb="4" eb="6">
      <t>ネンド</t>
    </rPh>
    <phoneticPr fontId="3"/>
  </si>
  <si>
    <t>※平成26年10月から開始</t>
    <phoneticPr fontId="3"/>
  </si>
  <si>
    <t>　３　「保険料収納額」，「納付率」欄は，納付期限が翌月末のため4月末現在が年度末数値となる。</t>
    <rPh sb="4" eb="7">
      <t>ホケンリョウ</t>
    </rPh>
    <rPh sb="7" eb="10">
      <t>シュウノウガク</t>
    </rPh>
    <rPh sb="13" eb="15">
      <t>ノウフ</t>
    </rPh>
    <rPh sb="15" eb="16">
      <t>リツ</t>
    </rPh>
    <rPh sb="17" eb="18">
      <t>ラン</t>
    </rPh>
    <rPh sb="20" eb="22">
      <t>ノウフ</t>
    </rPh>
    <rPh sb="22" eb="24">
      <t>キゲン</t>
    </rPh>
    <rPh sb="25" eb="28">
      <t>ヨクゲツマツ</t>
    </rPh>
    <rPh sb="32" eb="33">
      <t>ツキ</t>
    </rPh>
    <rPh sb="33" eb="34">
      <t>マツ</t>
    </rPh>
    <rPh sb="34" eb="36">
      <t>ゲンザイ</t>
    </rPh>
    <rPh sb="37" eb="40">
      <t>ネンドマツ</t>
    </rPh>
    <rPh sb="40" eb="42">
      <t>スウチ</t>
    </rPh>
    <phoneticPr fontId="3"/>
  </si>
  <si>
    <t>平成24年度</t>
    <phoneticPr fontId="3"/>
  </si>
  <si>
    <t>平成25年 3月</t>
    <phoneticPr fontId="3"/>
  </si>
  <si>
    <t>平成26年 1月</t>
    <phoneticPr fontId="3"/>
  </si>
  <si>
    <t>資料　県保健福祉政策課国保制度改革対策室</t>
    <rPh sb="4" eb="6">
      <t>ホケン</t>
    </rPh>
    <rPh sb="6" eb="8">
      <t>フクシ</t>
    </rPh>
    <rPh sb="8" eb="10">
      <t>セイサク</t>
    </rPh>
    <rPh sb="11" eb="13">
      <t>コクホ</t>
    </rPh>
    <rPh sb="13" eb="15">
      <t>セイド</t>
    </rPh>
    <rPh sb="15" eb="17">
      <t>カイカク</t>
    </rPh>
    <rPh sb="17" eb="20">
      <t>タイサクシツ</t>
    </rPh>
    <phoneticPr fontId="3"/>
  </si>
  <si>
    <t>資料　県保健福祉政策課国保制度改革対策室</t>
    <rPh sb="4" eb="6">
      <t>ホケン</t>
    </rPh>
    <rPh sb="6" eb="8">
      <t>フクシ</t>
    </rPh>
    <rPh sb="8" eb="11">
      <t>セイサクカ</t>
    </rPh>
    <rPh sb="11" eb="13">
      <t>コクホ</t>
    </rPh>
    <rPh sb="13" eb="15">
      <t>セイド</t>
    </rPh>
    <rPh sb="15" eb="17">
      <t>カイカク</t>
    </rPh>
    <rPh sb="17" eb="20">
      <t>タイサクシツ</t>
    </rPh>
    <phoneticPr fontId="3"/>
  </si>
  <si>
    <r>
      <t>156  生活保護法による保護状況</t>
    </r>
    <r>
      <rPr>
        <sz val="12"/>
        <rFont val="ＤＦＰ平成明朝体W7"/>
        <family val="1"/>
        <charset val="128"/>
      </rPr>
      <t>（平成22～26年度）</t>
    </r>
    <phoneticPr fontId="4"/>
  </si>
  <si>
    <r>
      <t>160　児童相談経路別受付状況</t>
    </r>
    <r>
      <rPr>
        <sz val="12"/>
        <color indexed="8"/>
        <rFont val="ＤＦＰ平成明朝体W7"/>
        <family val="1"/>
        <charset val="128"/>
      </rPr>
      <t>（平成22～26年度）</t>
    </r>
    <rPh sb="16" eb="18">
      <t>ヘイセイ</t>
    </rPh>
    <rPh sb="23" eb="25">
      <t>ネンド</t>
    </rPh>
    <phoneticPr fontId="3"/>
  </si>
  <si>
    <r>
      <t>162　児童相談種類別処理件数</t>
    </r>
    <r>
      <rPr>
        <sz val="12"/>
        <color indexed="8"/>
        <rFont val="ＤＦＰ平成明朝体W7"/>
        <family val="1"/>
        <charset val="128"/>
      </rPr>
      <t>（平成24～26年度）</t>
    </r>
    <rPh sb="13" eb="15">
      <t>ケンスウ</t>
    </rPh>
    <phoneticPr fontId="3"/>
  </si>
  <si>
    <r>
      <t>164　全国健康保険協会管掌健康保険</t>
    </r>
    <r>
      <rPr>
        <sz val="12"/>
        <color indexed="8"/>
        <rFont val="ＤＦＰ平成明朝体W7"/>
        <family val="1"/>
        <charset val="128"/>
      </rPr>
      <t>（平成22～26年度）</t>
    </r>
    <rPh sb="4" eb="5">
      <t>ゼン</t>
    </rPh>
    <rPh sb="5" eb="6">
      <t>コク</t>
    </rPh>
    <rPh sb="6" eb="7">
      <t>ケン</t>
    </rPh>
    <rPh sb="7" eb="8">
      <t>ヤスシ</t>
    </rPh>
    <rPh sb="8" eb="9">
      <t>ホ</t>
    </rPh>
    <rPh sb="9" eb="10">
      <t>ケン</t>
    </rPh>
    <rPh sb="10" eb="11">
      <t>キョウ</t>
    </rPh>
    <rPh sb="11" eb="12">
      <t>カイ</t>
    </rPh>
    <phoneticPr fontId="3"/>
  </si>
  <si>
    <r>
      <t xml:space="preserve">     166　厚生年金保険</t>
    </r>
    <r>
      <rPr>
        <sz val="12"/>
        <rFont val="ＤＦＰ平成明朝体W7"/>
        <family val="1"/>
        <charset val="128"/>
      </rPr>
      <t>（平成22～26年度）　　</t>
    </r>
    <r>
      <rPr>
        <sz val="16"/>
        <rFont val="ＤＦＰ平成明朝体W7"/>
        <family val="1"/>
        <charset val="128"/>
      </rPr>
      <t>　</t>
    </r>
    <phoneticPr fontId="3"/>
  </si>
  <si>
    <r>
      <t>168　組合管掌健康保険</t>
    </r>
    <r>
      <rPr>
        <sz val="12"/>
        <color indexed="8"/>
        <rFont val="ＤＦＰ平成明朝体W7"/>
        <family val="1"/>
        <charset val="128"/>
      </rPr>
      <t xml:space="preserve">（平成22～26年度）  </t>
    </r>
    <phoneticPr fontId="3"/>
  </si>
  <si>
    <r>
      <t>170 　雇用保険</t>
    </r>
    <r>
      <rPr>
        <sz val="12"/>
        <rFont val="ＤＦＰ平成明朝体W7"/>
        <family val="1"/>
        <charset val="128"/>
      </rPr>
      <t>（平成22～26年度）　</t>
    </r>
    <phoneticPr fontId="3"/>
  </si>
  <si>
    <r>
      <t>173　市町村別国民年金</t>
    </r>
    <r>
      <rPr>
        <sz val="12"/>
        <color indexed="8"/>
        <rFont val="ＤＦＰ平成明朝体W7"/>
        <family val="1"/>
        <charset val="128"/>
      </rPr>
      <t>（平成24～26年度）</t>
    </r>
    <phoneticPr fontId="3"/>
  </si>
  <si>
    <r>
      <t>174　市町村別国民健康保険事業状況</t>
    </r>
    <r>
      <rPr>
        <sz val="12"/>
        <color indexed="8"/>
        <rFont val="ＤＦＰ平成明朝体W7"/>
        <family val="1"/>
        <charset val="128"/>
      </rPr>
      <t>（平成23～25年度）</t>
    </r>
    <phoneticPr fontId="3"/>
  </si>
  <si>
    <r>
      <t>157　生活福祉資金貸付状況</t>
    </r>
    <r>
      <rPr>
        <sz val="12"/>
        <color indexed="8"/>
        <rFont val="ＤＦＰ平成明朝体W7"/>
        <family val="1"/>
        <charset val="128"/>
      </rPr>
      <t>（平成22～26年度）</t>
    </r>
    <phoneticPr fontId="3"/>
  </si>
  <si>
    <r>
      <t>158(1)　母子福祉資金貸付状況</t>
    </r>
    <r>
      <rPr>
        <sz val="12"/>
        <color indexed="8"/>
        <rFont val="ＤＦＰ平成明朝体W7"/>
        <family val="1"/>
        <charset val="128"/>
      </rPr>
      <t>（平成22～26年度）</t>
    </r>
    <phoneticPr fontId="3"/>
  </si>
  <si>
    <r>
      <t>158(2)　父子福祉資金貸付状況</t>
    </r>
    <r>
      <rPr>
        <sz val="12"/>
        <color indexed="8"/>
        <rFont val="ＤＦＰ平成明朝体W7"/>
        <family val="1"/>
        <charset val="128"/>
      </rPr>
      <t>（平成26年度）</t>
    </r>
    <rPh sb="7" eb="9">
      <t>フシ</t>
    </rPh>
    <phoneticPr fontId="3"/>
  </si>
  <si>
    <r>
      <t>159　寡婦福祉資金貸付状況</t>
    </r>
    <r>
      <rPr>
        <sz val="12"/>
        <color indexed="8"/>
        <rFont val="ＤＦＰ平成明朝体W7"/>
        <family val="1"/>
        <charset val="128"/>
      </rPr>
      <t>（平成22～26年度）</t>
    </r>
    <phoneticPr fontId="3"/>
  </si>
  <si>
    <t>160　児童相談経路別受付状況</t>
    <phoneticPr fontId="3"/>
  </si>
  <si>
    <r>
      <t>161　年齢別相談受付状況</t>
    </r>
    <r>
      <rPr>
        <sz val="12"/>
        <color indexed="8"/>
        <rFont val="ＤＦＰ平成明朝体W7"/>
        <family val="1"/>
        <charset val="128"/>
      </rPr>
      <t>（平成24～26年度）</t>
    </r>
    <phoneticPr fontId="3"/>
  </si>
  <si>
    <r>
      <t>163　社会福祉施設</t>
    </r>
    <r>
      <rPr>
        <sz val="12"/>
        <color indexed="8"/>
        <rFont val="ＤＦＰ平成明朝体W7"/>
        <family val="1"/>
        <charset val="128"/>
      </rPr>
      <t>（平成26．4．1現在）</t>
    </r>
    <phoneticPr fontId="3"/>
  </si>
  <si>
    <r>
      <t>165　日雇特例被保険</t>
    </r>
    <r>
      <rPr>
        <sz val="12"/>
        <color indexed="8"/>
        <rFont val="ＤＦＰ平成明朝体W7"/>
        <family val="1"/>
        <charset val="128"/>
      </rPr>
      <t>（平成22～26年度）　</t>
    </r>
    <phoneticPr fontId="3"/>
  </si>
  <si>
    <r>
      <t>167　船員保険</t>
    </r>
    <r>
      <rPr>
        <sz val="12"/>
        <color indexed="8"/>
        <rFont val="ＤＦＰ平成明朝体W7"/>
        <family val="1"/>
        <charset val="128"/>
      </rPr>
      <t>（平成18～22年度）　　</t>
    </r>
    <phoneticPr fontId="3"/>
  </si>
  <si>
    <r>
      <t>169　国民健康保険</t>
    </r>
    <r>
      <rPr>
        <sz val="12"/>
        <color indexed="8"/>
        <rFont val="ＤＦＰ平成明朝体W7"/>
        <family val="1"/>
        <charset val="128"/>
      </rPr>
      <t xml:space="preserve">（平成21～25年度） </t>
    </r>
    <phoneticPr fontId="3"/>
  </si>
  <si>
    <r>
      <t>171　労働者災害補償保険</t>
    </r>
    <r>
      <rPr>
        <sz val="12"/>
        <rFont val="ＤＦＰ平成明朝体W7"/>
        <family val="1"/>
        <charset val="128"/>
      </rPr>
      <t>（平成22～26年度）</t>
    </r>
    <phoneticPr fontId="4"/>
  </si>
  <si>
    <r>
      <t>171　労 働 者 災 害 補 償 保 険　</t>
    </r>
    <r>
      <rPr>
        <sz val="11"/>
        <color indexed="8"/>
        <rFont val="ＤＦＰ平成明朝体W7"/>
        <family val="1"/>
        <charset val="128"/>
      </rPr>
      <t>(平成21～25年度)</t>
    </r>
    <phoneticPr fontId="4"/>
  </si>
  <si>
    <r>
      <t>172　公務災害補償</t>
    </r>
    <r>
      <rPr>
        <sz val="12"/>
        <color indexed="8"/>
        <rFont val="ＤＦＰ平成明朝体W7"/>
        <family val="1"/>
        <charset val="128"/>
      </rPr>
      <t>（平成24～26年度）</t>
    </r>
    <phoneticPr fontId="3"/>
  </si>
  <si>
    <t>-</t>
    <phoneticPr fontId="3"/>
  </si>
  <si>
    <t>資料　県男女参画・人権課，県健康増進課，県長寿いきがい課，県地域福祉課，県次世代育成・青少年課，県障がい福祉課</t>
    <rPh sb="37" eb="40">
      <t>ジセダイ</t>
    </rPh>
    <rPh sb="40" eb="42">
      <t>イクセイ</t>
    </rPh>
    <rPh sb="43" eb="46">
      <t>セイショウネン</t>
    </rPh>
    <rPh sb="46" eb="47">
      <t>カ</t>
    </rPh>
    <rPh sb="48" eb="49">
      <t>ケン</t>
    </rPh>
    <rPh sb="49" eb="50">
      <t>ショウ</t>
    </rPh>
    <rPh sb="52" eb="55">
      <t>フクシカ</t>
    </rPh>
    <phoneticPr fontId="4"/>
  </si>
  <si>
    <t>18　社 会 保 障</t>
    <rPh sb="3" eb="4">
      <t>シャ</t>
    </rPh>
    <rPh sb="5" eb="6">
      <t>カイ</t>
    </rPh>
    <rPh sb="7" eb="8">
      <t>ホ</t>
    </rPh>
    <rPh sb="9" eb="10">
      <t>サワ</t>
    </rPh>
    <phoneticPr fontId="3"/>
  </si>
  <si>
    <t>生活保護法による保護状況</t>
    <rPh sb="0" eb="2">
      <t>セイカツ</t>
    </rPh>
    <rPh sb="2" eb="4">
      <t>ホゴ</t>
    </rPh>
    <rPh sb="4" eb="5">
      <t>ホウ</t>
    </rPh>
    <rPh sb="8" eb="10">
      <t>ホゴ</t>
    </rPh>
    <rPh sb="10" eb="12">
      <t>ジョウキョウ</t>
    </rPh>
    <phoneticPr fontId="3"/>
  </si>
  <si>
    <t>生活福祉資金貸付状況</t>
    <rPh sb="0" eb="2">
      <t>セイカツ</t>
    </rPh>
    <rPh sb="2" eb="4">
      <t>フクシ</t>
    </rPh>
    <rPh sb="4" eb="6">
      <t>シキン</t>
    </rPh>
    <rPh sb="6" eb="8">
      <t>カシツケ</t>
    </rPh>
    <rPh sb="8" eb="10">
      <t>ジョウキョウ</t>
    </rPh>
    <phoneticPr fontId="3"/>
  </si>
  <si>
    <t>母子福祉資金貸付状況</t>
    <rPh sb="0" eb="2">
      <t>ボシ</t>
    </rPh>
    <rPh sb="2" eb="4">
      <t>フクシ</t>
    </rPh>
    <rPh sb="4" eb="6">
      <t>シキン</t>
    </rPh>
    <rPh sb="6" eb="8">
      <t>カシツケ</t>
    </rPh>
    <rPh sb="8" eb="10">
      <t>ジョウキョウ</t>
    </rPh>
    <phoneticPr fontId="3"/>
  </si>
  <si>
    <t>寡婦福祉資金貸付状況</t>
    <rPh sb="0" eb="2">
      <t>カフ</t>
    </rPh>
    <rPh sb="2" eb="4">
      <t>フクシ</t>
    </rPh>
    <rPh sb="4" eb="6">
      <t>シキン</t>
    </rPh>
    <rPh sb="6" eb="8">
      <t>カシツケ</t>
    </rPh>
    <rPh sb="8" eb="10">
      <t>ジョウキョウ</t>
    </rPh>
    <phoneticPr fontId="3"/>
  </si>
  <si>
    <t>児童相談経路別受付状況　その１</t>
    <rPh sb="0" eb="2">
      <t>ジドウ</t>
    </rPh>
    <rPh sb="2" eb="4">
      <t>ソウダン</t>
    </rPh>
    <rPh sb="4" eb="6">
      <t>ケイロ</t>
    </rPh>
    <rPh sb="6" eb="7">
      <t>ベツ</t>
    </rPh>
    <rPh sb="7" eb="9">
      <t>ウケツケ</t>
    </rPh>
    <rPh sb="9" eb="11">
      <t>ジョウキョウ</t>
    </rPh>
    <phoneticPr fontId="3"/>
  </si>
  <si>
    <t>児童相談経路別受付状況　その２</t>
    <rPh sb="0" eb="2">
      <t>ジドウ</t>
    </rPh>
    <rPh sb="2" eb="4">
      <t>ソウダン</t>
    </rPh>
    <rPh sb="4" eb="6">
      <t>ケイロ</t>
    </rPh>
    <rPh sb="6" eb="7">
      <t>ベツ</t>
    </rPh>
    <rPh sb="7" eb="9">
      <t>ウケツケ</t>
    </rPh>
    <rPh sb="9" eb="11">
      <t>ジョウキョウ</t>
    </rPh>
    <phoneticPr fontId="3"/>
  </si>
  <si>
    <t>年齢別相談受付状況</t>
    <rPh sb="0" eb="2">
      <t>ネンレイ</t>
    </rPh>
    <rPh sb="2" eb="3">
      <t>ベツ</t>
    </rPh>
    <rPh sb="3" eb="5">
      <t>ソウダン</t>
    </rPh>
    <rPh sb="5" eb="7">
      <t>ウケツケ</t>
    </rPh>
    <rPh sb="7" eb="9">
      <t>ジョウキョウ</t>
    </rPh>
    <phoneticPr fontId="3"/>
  </si>
  <si>
    <t>児童相談種類別処理件数</t>
    <rPh sb="0" eb="2">
      <t>ジドウ</t>
    </rPh>
    <rPh sb="2" eb="4">
      <t>ソウダン</t>
    </rPh>
    <rPh sb="4" eb="6">
      <t>シュルイ</t>
    </rPh>
    <rPh sb="6" eb="7">
      <t>ベツ</t>
    </rPh>
    <rPh sb="7" eb="9">
      <t>ショリ</t>
    </rPh>
    <rPh sb="9" eb="11">
      <t>ケンスウ</t>
    </rPh>
    <phoneticPr fontId="3"/>
  </si>
  <si>
    <t>社会福祉施設</t>
    <rPh sb="0" eb="2">
      <t>シャカイ</t>
    </rPh>
    <rPh sb="2" eb="4">
      <t>フクシ</t>
    </rPh>
    <rPh sb="4" eb="6">
      <t>シセツ</t>
    </rPh>
    <phoneticPr fontId="3"/>
  </si>
  <si>
    <t>全国健康保険協会管掌健康保険</t>
    <rPh sb="0" eb="2">
      <t>ゼンコク</t>
    </rPh>
    <rPh sb="2" eb="4">
      <t>ケンコウ</t>
    </rPh>
    <rPh sb="4" eb="6">
      <t>ホケン</t>
    </rPh>
    <rPh sb="6" eb="8">
      <t>キョウカイ</t>
    </rPh>
    <rPh sb="8" eb="10">
      <t>カンショウ</t>
    </rPh>
    <rPh sb="10" eb="12">
      <t>ケンコウ</t>
    </rPh>
    <rPh sb="12" eb="14">
      <t>ホケン</t>
    </rPh>
    <phoneticPr fontId="3"/>
  </si>
  <si>
    <t>日雇特例被保険</t>
    <rPh sb="0" eb="2">
      <t>ヒヤト</t>
    </rPh>
    <rPh sb="2" eb="4">
      <t>トクレイ</t>
    </rPh>
    <rPh sb="4" eb="5">
      <t>ヒ</t>
    </rPh>
    <rPh sb="5" eb="7">
      <t>ホケン</t>
    </rPh>
    <phoneticPr fontId="3"/>
  </si>
  <si>
    <t>厚生年金保険</t>
    <rPh sb="0" eb="2">
      <t>コウセイ</t>
    </rPh>
    <rPh sb="2" eb="4">
      <t>ネンキン</t>
    </rPh>
    <rPh sb="4" eb="6">
      <t>ホケン</t>
    </rPh>
    <phoneticPr fontId="3"/>
  </si>
  <si>
    <t>船員保険</t>
    <rPh sb="0" eb="2">
      <t>センイン</t>
    </rPh>
    <rPh sb="2" eb="4">
      <t>ホケン</t>
    </rPh>
    <phoneticPr fontId="3"/>
  </si>
  <si>
    <t>組合管掌健康保険</t>
    <rPh sb="0" eb="2">
      <t>クミアイ</t>
    </rPh>
    <rPh sb="2" eb="4">
      <t>カンショウ</t>
    </rPh>
    <rPh sb="4" eb="6">
      <t>ケンコウ</t>
    </rPh>
    <rPh sb="6" eb="8">
      <t>ホケン</t>
    </rPh>
    <phoneticPr fontId="3"/>
  </si>
  <si>
    <t>国民健康保険</t>
    <rPh sb="0" eb="2">
      <t>コクミン</t>
    </rPh>
    <rPh sb="2" eb="4">
      <t>ケンコウ</t>
    </rPh>
    <rPh sb="4" eb="6">
      <t>ホケン</t>
    </rPh>
    <phoneticPr fontId="3"/>
  </si>
  <si>
    <t>雇用保険</t>
    <rPh sb="0" eb="2">
      <t>コヨウ</t>
    </rPh>
    <rPh sb="2" eb="4">
      <t>ホケン</t>
    </rPh>
    <phoneticPr fontId="3"/>
  </si>
  <si>
    <t>労働者災害補償保険　-1</t>
    <rPh sb="0" eb="3">
      <t>ロウドウシャ</t>
    </rPh>
    <rPh sb="3" eb="5">
      <t>サイガイ</t>
    </rPh>
    <rPh sb="5" eb="7">
      <t>ホショウ</t>
    </rPh>
    <rPh sb="7" eb="9">
      <t>ホケン</t>
    </rPh>
    <phoneticPr fontId="3"/>
  </si>
  <si>
    <t>労働者災害補償保険　-2</t>
    <rPh sb="0" eb="3">
      <t>ロウドウシャ</t>
    </rPh>
    <rPh sb="3" eb="5">
      <t>サイガイ</t>
    </rPh>
    <rPh sb="5" eb="7">
      <t>ホショウ</t>
    </rPh>
    <rPh sb="7" eb="9">
      <t>ホケン</t>
    </rPh>
    <phoneticPr fontId="3"/>
  </si>
  <si>
    <t>公務災害補償</t>
    <rPh sb="0" eb="2">
      <t>コウム</t>
    </rPh>
    <rPh sb="2" eb="4">
      <t>サイガイ</t>
    </rPh>
    <rPh sb="4" eb="6">
      <t>ホショウ</t>
    </rPh>
    <phoneticPr fontId="3"/>
  </si>
  <si>
    <t>市町村別国民年金</t>
    <rPh sb="0" eb="3">
      <t>シチョウソン</t>
    </rPh>
    <rPh sb="3" eb="4">
      <t>ベツ</t>
    </rPh>
    <rPh sb="4" eb="6">
      <t>コクミン</t>
    </rPh>
    <rPh sb="6" eb="8">
      <t>ネンキン</t>
    </rPh>
    <phoneticPr fontId="3"/>
  </si>
  <si>
    <t>市町村別国民健康保険事業状況</t>
    <rPh sb="0" eb="3">
      <t>シチョウソン</t>
    </rPh>
    <rPh sb="3" eb="4">
      <t>ベツ</t>
    </rPh>
    <rPh sb="4" eb="6">
      <t>コクミン</t>
    </rPh>
    <rPh sb="6" eb="8">
      <t>ケンコウ</t>
    </rPh>
    <rPh sb="8" eb="10">
      <t>ホケン</t>
    </rPh>
    <rPh sb="10" eb="12">
      <t>ジギョウ</t>
    </rPh>
    <rPh sb="12" eb="14">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</si>
</sst>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 #,##0;&quot;△&quot;\ #,##0"/>
    <numFmt numFmtId="178" formatCode="#,##0_);[Red]\(#,##0\)"/>
    <numFmt numFmtId="179" formatCode="#,##0;&quot;△ &quot;#,##0"/>
    <numFmt numFmtId="180" formatCode="#,##0_);\(#,##0\)"/>
    <numFmt numFmtId="181" formatCode="0.0%"/>
    <numFmt numFmtId="182" formatCode="#,##0;[Red]#,##0"/>
  </numFmts>
  <fonts count="65">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7"/>
      <name val="ＭＳ 明朝"/>
      <family val="1"/>
      <charset val="128"/>
    </font>
    <font>
      <u/>
      <sz val="6.6"/>
      <color indexed="12"/>
      <name val="ＭＳ Ｐゴシック"/>
      <family val="3"/>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8"/>
      <name val="ＭＳ 明朝"/>
      <family val="1"/>
      <charset val="128"/>
    </font>
    <font>
      <sz val="11"/>
      <color indexed="8"/>
      <name val="ＭＳ 明朝"/>
      <family val="1"/>
      <charset val="128"/>
    </font>
    <font>
      <sz val="10"/>
      <color indexed="8"/>
      <name val="ＭＳ 明朝"/>
      <family val="1"/>
      <charset val="128"/>
    </font>
    <font>
      <b/>
      <sz val="16"/>
      <color indexed="8"/>
      <name val="ＭＳ 明朝"/>
      <family val="1"/>
      <charset val="128"/>
    </font>
    <font>
      <b/>
      <sz val="16"/>
      <name val="ＭＳ 明朝"/>
      <family val="1"/>
      <charset val="128"/>
    </font>
    <font>
      <b/>
      <sz val="18"/>
      <name val="ＭＳ 明朝"/>
      <family val="1"/>
      <charset val="128"/>
    </font>
    <font>
      <sz val="10"/>
      <name val="ＭＳ 明朝"/>
      <family val="1"/>
      <charset val="128"/>
    </font>
    <font>
      <sz val="8"/>
      <name val="ＭＳ 明朝"/>
      <family val="1"/>
      <charset val="128"/>
    </font>
    <font>
      <b/>
      <sz val="10"/>
      <name val="ＭＳ 明朝"/>
      <family val="1"/>
      <charset val="128"/>
    </font>
    <font>
      <sz val="9"/>
      <name val="ＭＳ 明朝"/>
      <family val="1"/>
      <charset val="128"/>
    </font>
    <font>
      <sz val="10"/>
      <name val="ＭＳ ゴシック"/>
      <family val="3"/>
      <charset val="128"/>
    </font>
    <font>
      <sz val="6"/>
      <name val="MSPゴシック"/>
      <family val="3"/>
      <charset val="128"/>
    </font>
    <font>
      <sz val="18"/>
      <name val="ＭＳ 明朝"/>
      <family val="1"/>
      <charset val="128"/>
    </font>
    <font>
      <sz val="6"/>
      <name val="MSPゴシック"/>
      <family val="3"/>
      <charset val="128"/>
    </font>
    <font>
      <b/>
      <sz val="18"/>
      <color theme="1"/>
      <name val="ＭＳ 明朝"/>
      <family val="1"/>
      <charset val="128"/>
    </font>
    <font>
      <sz val="18"/>
      <color theme="1"/>
      <name val="ＭＳ 明朝"/>
      <family val="1"/>
      <charset val="128"/>
    </font>
    <font>
      <sz val="11"/>
      <color theme="1"/>
      <name val="ＭＳ 明朝"/>
      <family val="1"/>
      <charset val="128"/>
    </font>
    <font>
      <sz val="10"/>
      <color theme="1"/>
      <name val="ＭＳ 明朝"/>
      <family val="1"/>
      <charset val="128"/>
    </font>
    <font>
      <u/>
      <sz val="18"/>
      <color theme="1"/>
      <name val="ＭＳ 明朝"/>
      <family val="1"/>
      <charset val="128"/>
    </font>
    <font>
      <u/>
      <sz val="14"/>
      <color theme="1"/>
      <name val="ＭＳ 明朝"/>
      <family val="1"/>
      <charset val="128"/>
    </font>
    <font>
      <sz val="9"/>
      <color theme="1"/>
      <name val="ＭＳ 明朝"/>
      <family val="1"/>
      <charset val="128"/>
    </font>
    <font>
      <sz val="8"/>
      <color theme="1"/>
      <name val="ＭＳ 明朝"/>
      <family val="1"/>
      <charset val="128"/>
    </font>
    <font>
      <b/>
      <sz val="11"/>
      <color theme="1"/>
      <name val="ＭＳ 明朝"/>
      <family val="1"/>
      <charset val="128"/>
    </font>
    <font>
      <sz val="11"/>
      <color theme="1"/>
      <name val="ＭＳ Ｐゴシック"/>
      <family val="3"/>
      <charset val="128"/>
    </font>
    <font>
      <u/>
      <sz val="11"/>
      <color theme="1"/>
      <name val="ＭＳ 明朝"/>
      <family val="1"/>
      <charset val="128"/>
    </font>
    <font>
      <b/>
      <sz val="16"/>
      <color theme="1"/>
      <name val="ＭＳ 明朝"/>
      <family val="1"/>
      <charset val="128"/>
    </font>
    <font>
      <sz val="6"/>
      <color theme="1"/>
      <name val="ＭＳ 明朝"/>
      <family val="1"/>
      <charset val="128"/>
    </font>
    <font>
      <b/>
      <sz val="14"/>
      <color theme="1"/>
      <name val="ＭＳ 明朝"/>
      <family val="1"/>
      <charset val="128"/>
    </font>
    <font>
      <sz val="16"/>
      <name val="ＤＦＰ平成明朝体W7"/>
      <family val="1"/>
      <charset val="128"/>
    </font>
    <font>
      <sz val="12"/>
      <name val="ＤＦＰ平成明朝体W7"/>
      <family val="1"/>
      <charset val="128"/>
    </font>
    <font>
      <sz val="16"/>
      <color theme="1"/>
      <name val="ＤＦＰ平成明朝体W7"/>
      <family val="1"/>
      <charset val="128"/>
    </font>
    <font>
      <sz val="12"/>
      <color indexed="8"/>
      <name val="ＤＦＰ平成明朝体W7"/>
      <family val="1"/>
      <charset val="128"/>
    </font>
    <font>
      <sz val="14"/>
      <color theme="1"/>
      <name val="ＤＦＰ平成明朝体W7"/>
      <family val="1"/>
      <charset val="128"/>
    </font>
    <font>
      <sz val="16"/>
      <color indexed="8"/>
      <name val="ＤＦＰ平成明朝体W7"/>
      <family val="1"/>
      <charset val="128"/>
    </font>
    <font>
      <sz val="18"/>
      <color theme="1"/>
      <name val="ＤＦＰ平成明朝体W7"/>
      <family val="1"/>
      <charset val="128"/>
    </font>
    <font>
      <sz val="11"/>
      <color indexed="8"/>
      <name val="ＤＦＰ平成明朝体W7"/>
      <family val="1"/>
      <charset val="128"/>
    </font>
    <font>
      <b/>
      <sz val="16"/>
      <color indexed="8"/>
      <name val="ＭＳ Ｐゴシック"/>
      <family val="3"/>
      <charset val="128"/>
    </font>
    <font>
      <sz val="16"/>
      <name val="ＭＳ Ｐゴシック"/>
      <family val="3"/>
      <charset val="128"/>
    </font>
    <font>
      <b/>
      <sz val="12"/>
      <color indexed="8"/>
      <name val="ＭＳ Ｐゴシック"/>
      <family val="3"/>
      <charset val="128"/>
    </font>
    <font>
      <sz val="12"/>
      <color indexed="8"/>
      <name val="ＭＳ Ｐゴシック"/>
      <family val="3"/>
      <charset val="128"/>
    </font>
    <font>
      <sz val="12"/>
      <color indexed="12"/>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8"/>
      </right>
      <top/>
      <bottom/>
      <diagonal/>
    </border>
    <border>
      <left/>
      <right style="thin">
        <color indexed="8"/>
      </right>
      <top/>
      <bottom style="medium">
        <color indexed="64"/>
      </bottom>
      <diagonal/>
    </border>
    <border>
      <left style="thin">
        <color indexed="8"/>
      </left>
      <right/>
      <top/>
      <bottom style="thin">
        <color indexed="8"/>
      </bottom>
      <diagonal/>
    </border>
    <border>
      <left/>
      <right/>
      <top/>
      <bottom style="thin">
        <color indexed="8"/>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style="thin">
        <color indexed="8"/>
      </left>
      <right/>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8"/>
      </right>
      <top/>
      <bottom/>
      <diagonal/>
    </border>
    <border>
      <left style="thin">
        <color indexed="64"/>
      </left>
      <right style="thin">
        <color indexed="64"/>
      </right>
      <top/>
      <bottom/>
      <diagonal/>
    </border>
    <border>
      <left style="thin">
        <color indexed="64"/>
      </left>
      <right style="thin">
        <color indexed="64"/>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right style="thin">
        <color indexed="64"/>
      </right>
      <top style="thin">
        <color indexed="64"/>
      </top>
      <bottom/>
      <diagonal/>
    </border>
    <border>
      <left style="thin">
        <color indexed="8"/>
      </left>
      <right/>
      <top style="thin">
        <color indexed="8"/>
      </top>
      <bottom/>
      <diagonal/>
    </border>
    <border>
      <left/>
      <right style="double">
        <color indexed="8"/>
      </right>
      <top style="thin">
        <color indexed="8"/>
      </top>
      <bottom/>
      <diagonal/>
    </border>
    <border>
      <left/>
      <right style="double">
        <color indexed="8"/>
      </right>
      <top/>
      <bottom/>
      <diagonal/>
    </border>
    <border>
      <left/>
      <right style="thin">
        <color indexed="64"/>
      </right>
      <top/>
      <bottom style="thin">
        <color indexed="64"/>
      </bottom>
      <diagonal/>
    </border>
    <border>
      <left style="thin">
        <color indexed="64"/>
      </left>
      <right style="thin">
        <color indexed="8"/>
      </right>
      <top/>
      <bottom style="thin">
        <color indexed="64"/>
      </bottom>
      <diagonal/>
    </border>
    <border>
      <left/>
      <right style="double">
        <color indexed="8"/>
      </right>
      <top/>
      <bottom style="thin">
        <color indexed="8"/>
      </bottom>
      <diagonal/>
    </border>
    <border>
      <left style="thin">
        <color indexed="64"/>
      </left>
      <right/>
      <top style="thin">
        <color indexed="64"/>
      </top>
      <bottom/>
      <diagonal/>
    </border>
    <border>
      <left style="double">
        <color indexed="8"/>
      </left>
      <right/>
      <top style="medium">
        <color indexed="8"/>
      </top>
      <bottom/>
      <diagonal/>
    </border>
    <border>
      <left/>
      <right/>
      <top style="medium">
        <color indexed="8"/>
      </top>
      <bottom/>
      <diagonal/>
    </border>
    <border>
      <left style="double">
        <color indexed="8"/>
      </left>
      <right/>
      <top/>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8"/>
      </top>
      <bottom/>
      <diagonal/>
    </border>
    <border>
      <left style="thin">
        <color indexed="8"/>
      </left>
      <right/>
      <top style="medium">
        <color indexed="8"/>
      </top>
      <bottom style="thin">
        <color indexed="64"/>
      </bottom>
      <diagonal/>
    </border>
    <border>
      <left style="thin">
        <color indexed="64"/>
      </left>
      <right/>
      <top style="medium">
        <color indexed="8"/>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right style="thin">
        <color indexed="8"/>
      </right>
      <top/>
      <bottom style="thin">
        <color indexed="8"/>
      </bottom>
      <diagonal/>
    </border>
    <border>
      <left/>
      <right style="thin">
        <color indexed="8"/>
      </right>
      <top/>
      <bottom style="thin">
        <color indexed="64"/>
      </bottom>
      <diagonal/>
    </border>
    <border>
      <left style="thin">
        <color indexed="64"/>
      </left>
      <right/>
      <top style="medium">
        <color indexed="64"/>
      </top>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thin">
        <color indexed="64"/>
      </bottom>
      <diagonal/>
    </border>
    <border>
      <left/>
      <right style="thin">
        <color indexed="64"/>
      </right>
      <top style="medium">
        <color indexed="64"/>
      </top>
      <bottom style="thin">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style="thin">
        <color indexed="8"/>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medium">
        <color indexed="64"/>
      </top>
      <bottom style="thin">
        <color indexed="8"/>
      </bottom>
      <diagonal/>
    </border>
    <border>
      <left/>
      <right style="thin">
        <color indexed="8"/>
      </right>
      <top style="thin">
        <color indexed="64"/>
      </top>
      <bottom style="thin">
        <color indexed="64"/>
      </bottom>
      <diagonal/>
    </border>
    <border>
      <left/>
      <right style="thin">
        <color indexed="8"/>
      </right>
      <top style="medium">
        <color indexed="64"/>
      </top>
      <bottom style="thin">
        <color indexed="64"/>
      </bottom>
      <diagonal/>
    </border>
    <border>
      <left style="double">
        <color indexed="8"/>
      </left>
      <right/>
      <top/>
      <bottom style="thin">
        <color indexed="64"/>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8"/>
      </bottom>
      <diagonal/>
    </border>
    <border>
      <left style="double">
        <color indexed="8"/>
      </left>
      <right style="thin">
        <color indexed="64"/>
      </right>
      <top style="thin">
        <color indexed="8"/>
      </top>
      <bottom/>
      <diagonal/>
    </border>
    <border>
      <left/>
      <right style="thin">
        <color indexed="64"/>
      </right>
      <top style="thin">
        <color indexed="8"/>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8"/>
      </bottom>
      <diagonal/>
    </border>
    <border>
      <left style="thin">
        <color indexed="64"/>
      </left>
      <right/>
      <top style="medium">
        <color indexed="64"/>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38" fontId="1" fillId="0" borderId="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alignment vertical="center"/>
    </xf>
    <xf numFmtId="0" fontId="6" fillId="0" borderId="0"/>
    <xf numFmtId="0" fontId="23" fillId="4" borderId="0" applyNumberFormat="0" applyBorder="0" applyAlignment="0" applyProtection="0">
      <alignment vertical="center"/>
    </xf>
  </cellStyleXfs>
  <cellXfs count="792">
    <xf numFmtId="0" fontId="0" fillId="0" borderId="0" xfId="0">
      <alignment vertical="center"/>
    </xf>
    <xf numFmtId="0" fontId="38" fillId="0" borderId="0" xfId="0" applyNumberFormat="1" applyFont="1" applyAlignment="1">
      <alignment vertical="center"/>
    </xf>
    <xf numFmtId="0" fontId="39" fillId="0" borderId="0" xfId="0" applyNumberFormat="1" applyFont="1">
      <alignment vertical="center"/>
    </xf>
    <xf numFmtId="0" fontId="40" fillId="0" borderId="0" xfId="0" applyNumberFormat="1" applyFont="1" applyBorder="1">
      <alignment vertical="center"/>
    </xf>
    <xf numFmtId="0" fontId="40" fillId="0" borderId="0" xfId="0" applyNumberFormat="1" applyFont="1">
      <alignment vertical="center"/>
    </xf>
    <xf numFmtId="0" fontId="40" fillId="0" borderId="0" xfId="0" applyNumberFormat="1" applyFont="1" applyAlignment="1">
      <alignment vertical="center"/>
    </xf>
    <xf numFmtId="0" fontId="41" fillId="0" borderId="10" xfId="0" applyNumberFormat="1" applyFont="1" applyBorder="1" applyAlignment="1">
      <alignment horizontal="right" vertical="center"/>
    </xf>
    <xf numFmtId="0" fontId="42" fillId="0" borderId="0" xfId="29" applyNumberFormat="1" applyFont="1" applyAlignment="1" applyProtection="1">
      <alignment vertical="center"/>
    </xf>
    <xf numFmtId="0" fontId="41" fillId="0" borderId="0" xfId="0" applyNumberFormat="1" applyFont="1" applyBorder="1" applyAlignment="1">
      <alignment horizontal="center" vertical="center"/>
    </xf>
    <xf numFmtId="0" fontId="40" fillId="0" borderId="0" xfId="0" applyNumberFormat="1" applyFont="1" applyAlignment="1">
      <alignment horizontal="center" vertical="center"/>
    </xf>
    <xf numFmtId="0" fontId="41" fillId="0" borderId="11" xfId="0" applyNumberFormat="1" applyFont="1" applyBorder="1" applyAlignment="1">
      <alignment horizontal="center" vertical="center"/>
    </xf>
    <xf numFmtId="3" fontId="41" fillId="0" borderId="0" xfId="0" applyNumberFormat="1" applyFont="1" applyAlignment="1">
      <alignment horizontal="right" vertical="center"/>
    </xf>
    <xf numFmtId="3" fontId="41" fillId="0" borderId="0" xfId="0" applyNumberFormat="1" applyFont="1" applyBorder="1" applyAlignment="1">
      <alignment horizontal="right" vertical="center"/>
    </xf>
    <xf numFmtId="0" fontId="41" fillId="0" borderId="12" xfId="0" applyNumberFormat="1" applyFont="1" applyBorder="1" applyAlignment="1">
      <alignment horizontal="center" vertical="center"/>
    </xf>
    <xf numFmtId="0" fontId="41" fillId="0" borderId="0" xfId="0" applyNumberFormat="1" applyFont="1" applyBorder="1">
      <alignment vertical="center"/>
    </xf>
    <xf numFmtId="0" fontId="41" fillId="0" borderId="0" xfId="0" applyNumberFormat="1" applyFont="1">
      <alignment vertical="center"/>
    </xf>
    <xf numFmtId="0" fontId="41" fillId="0" borderId="0" xfId="0" applyNumberFormat="1" applyFont="1" applyBorder="1" applyAlignment="1">
      <alignment vertical="center"/>
    </xf>
    <xf numFmtId="0" fontId="41" fillId="0" borderId="0" xfId="0" applyNumberFormat="1" applyFont="1" applyAlignment="1">
      <alignment horizontal="left" vertical="center"/>
    </xf>
    <xf numFmtId="0" fontId="38" fillId="0" borderId="0" xfId="0" applyNumberFormat="1" applyFont="1" applyBorder="1" applyAlignment="1">
      <alignment vertical="center"/>
    </xf>
    <xf numFmtId="0" fontId="40" fillId="0" borderId="10" xfId="0" applyNumberFormat="1" applyFont="1" applyBorder="1">
      <alignment vertical="center"/>
    </xf>
    <xf numFmtId="0" fontId="40" fillId="0" borderId="10" xfId="0" applyNumberFormat="1" applyFont="1" applyBorder="1" applyAlignment="1">
      <alignment horizontal="right" vertical="center"/>
    </xf>
    <xf numFmtId="0" fontId="41" fillId="0" borderId="0" xfId="0" applyNumberFormat="1" applyFont="1" applyBorder="1" applyAlignment="1">
      <alignment horizontal="right" vertical="center"/>
    </xf>
    <xf numFmtId="3" fontId="41" fillId="0" borderId="0" xfId="0" applyNumberFormat="1" applyFont="1" applyBorder="1" applyAlignment="1">
      <alignment vertical="center"/>
    </xf>
    <xf numFmtId="3" fontId="41" fillId="0" borderId="10" xfId="0" applyNumberFormat="1" applyFont="1" applyBorder="1" applyAlignment="1">
      <alignment horizontal="right" vertical="center"/>
    </xf>
    <xf numFmtId="3" fontId="41" fillId="0" borderId="10" xfId="0" applyNumberFormat="1" applyFont="1" applyBorder="1">
      <alignment vertical="center"/>
    </xf>
    <xf numFmtId="0" fontId="40" fillId="0" borderId="0" xfId="0" applyNumberFormat="1" applyFont="1" applyBorder="1" applyAlignment="1">
      <alignment vertical="center"/>
    </xf>
    <xf numFmtId="0" fontId="40" fillId="0" borderId="0" xfId="0" applyNumberFormat="1" applyFont="1" applyAlignment="1">
      <alignment horizontal="center"/>
    </xf>
    <xf numFmtId="0" fontId="40" fillId="0" borderId="10" xfId="0" applyNumberFormat="1" applyFont="1" applyBorder="1" applyAlignment="1">
      <alignment vertical="center"/>
    </xf>
    <xf numFmtId="0" fontId="41" fillId="0" borderId="13" xfId="0" applyNumberFormat="1" applyFont="1" applyBorder="1" applyAlignment="1">
      <alignment horizontal="center" vertical="center"/>
    </xf>
    <xf numFmtId="0" fontId="43" fillId="0" borderId="0" xfId="29" applyNumberFormat="1" applyFont="1" applyAlignment="1" applyProtection="1">
      <alignment vertical="center"/>
    </xf>
    <xf numFmtId="0" fontId="44" fillId="0" borderId="14" xfId="0" applyNumberFormat="1" applyFont="1" applyBorder="1" applyAlignment="1">
      <alignment horizontal="center" vertical="center"/>
    </xf>
    <xf numFmtId="0" fontId="45" fillId="0" borderId="15" xfId="0" applyNumberFormat="1" applyFont="1" applyBorder="1" applyAlignment="1">
      <alignment horizontal="center" vertical="center" shrinkToFit="1"/>
    </xf>
    <xf numFmtId="0" fontId="44" fillId="0" borderId="15" xfId="0" applyNumberFormat="1" applyFont="1" applyBorder="1" applyAlignment="1">
      <alignment horizontal="center" vertical="center" shrinkToFit="1"/>
    </xf>
    <xf numFmtId="0" fontId="44" fillId="0" borderId="16" xfId="0" applyNumberFormat="1" applyFont="1" applyBorder="1" applyAlignment="1">
      <alignment horizontal="center" vertical="center" shrinkToFit="1"/>
    </xf>
    <xf numFmtId="0" fontId="44" fillId="0" borderId="17" xfId="0" applyNumberFormat="1" applyFont="1" applyBorder="1" applyAlignment="1">
      <alignment vertical="center"/>
    </xf>
    <xf numFmtId="0" fontId="44" fillId="0" borderId="0" xfId="0" applyNumberFormat="1" applyFont="1" applyAlignment="1">
      <alignment vertical="center"/>
    </xf>
    <xf numFmtId="3" fontId="44" fillId="0" borderId="0" xfId="0" applyNumberFormat="1" applyFont="1" applyAlignment="1">
      <alignment horizontal="right" vertical="center"/>
    </xf>
    <xf numFmtId="179" fontId="44" fillId="0" borderId="0" xfId="0" applyNumberFormat="1" applyFont="1" applyAlignment="1">
      <alignment horizontal="right" vertical="center"/>
    </xf>
    <xf numFmtId="3" fontId="44" fillId="0" borderId="0" xfId="0" applyNumberFormat="1" applyFont="1" applyAlignment="1">
      <alignment vertical="center"/>
    </xf>
    <xf numFmtId="3" fontId="44" fillId="0" borderId="17" xfId="0" applyNumberFormat="1" applyFont="1" applyBorder="1" applyAlignment="1">
      <alignment vertical="center"/>
    </xf>
    <xf numFmtId="3" fontId="44" fillId="0" borderId="0" xfId="0" applyNumberFormat="1" applyFont="1" applyBorder="1" applyAlignment="1">
      <alignment vertical="center"/>
    </xf>
    <xf numFmtId="179" fontId="44" fillId="0" borderId="0" xfId="0" applyNumberFormat="1" applyFont="1" applyBorder="1" applyAlignment="1">
      <alignment horizontal="right" vertical="center"/>
    </xf>
    <xf numFmtId="0" fontId="44" fillId="0" borderId="12" xfId="0" applyNumberFormat="1" applyFont="1" applyBorder="1" applyAlignment="1">
      <alignment horizontal="center" vertical="center"/>
    </xf>
    <xf numFmtId="3" fontId="44" fillId="0" borderId="18" xfId="0" applyNumberFormat="1" applyFont="1" applyBorder="1" applyAlignment="1">
      <alignment vertical="center"/>
    </xf>
    <xf numFmtId="3" fontId="44" fillId="0" borderId="10" xfId="0" applyNumberFormat="1" applyFont="1" applyBorder="1" applyAlignment="1">
      <alignment vertical="center"/>
    </xf>
    <xf numFmtId="179" fontId="44" fillId="0" borderId="10" xfId="0" applyNumberFormat="1" applyFont="1" applyBorder="1" applyAlignment="1">
      <alignment horizontal="right" vertical="center"/>
    </xf>
    <xf numFmtId="0" fontId="40" fillId="0" borderId="0" xfId="0" applyFont="1">
      <alignment vertical="center"/>
    </xf>
    <xf numFmtId="0" fontId="40" fillId="0" borderId="10" xfId="0" applyFont="1" applyBorder="1">
      <alignment vertical="center"/>
    </xf>
    <xf numFmtId="0" fontId="46" fillId="0" borderId="0" xfId="0" applyFont="1">
      <alignment vertical="center"/>
    </xf>
    <xf numFmtId="0" fontId="44" fillId="0" borderId="19" xfId="0" applyFont="1" applyBorder="1" applyAlignment="1">
      <alignment horizontal="center" vertical="center"/>
    </xf>
    <xf numFmtId="0" fontId="44" fillId="0" borderId="15" xfId="0" applyFont="1" applyBorder="1" applyAlignment="1">
      <alignment horizontal="center" vertical="center" wrapText="1"/>
    </xf>
    <xf numFmtId="0" fontId="44" fillId="0" borderId="20" xfId="0" applyFont="1" applyBorder="1" applyAlignment="1">
      <alignment horizontal="center" vertical="center"/>
    </xf>
    <xf numFmtId="0" fontId="44" fillId="0" borderId="0" xfId="0" applyFont="1" applyAlignment="1">
      <alignment vertical="center"/>
    </xf>
    <xf numFmtId="0" fontId="47" fillId="0" borderId="0" xfId="0" applyFont="1">
      <alignment vertical="center"/>
    </xf>
    <xf numFmtId="3" fontId="40" fillId="0" borderId="0" xfId="0" applyNumberFormat="1" applyFont="1">
      <alignment vertical="center"/>
    </xf>
    <xf numFmtId="3" fontId="44" fillId="0" borderId="21" xfId="0" applyNumberFormat="1" applyFont="1" applyBorder="1" applyAlignment="1">
      <alignment vertical="center"/>
    </xf>
    <xf numFmtId="0" fontId="44" fillId="0" borderId="0" xfId="0" applyFont="1" applyAlignment="1">
      <alignment horizontal="left" vertical="center"/>
    </xf>
    <xf numFmtId="3" fontId="44" fillId="0" borderId="0" xfId="0" applyNumberFormat="1" applyFont="1" applyFill="1" applyBorder="1" applyAlignment="1">
      <alignment vertical="center"/>
    </xf>
    <xf numFmtId="3" fontId="44" fillId="0" borderId="0" xfId="0" applyNumberFormat="1" applyFont="1" applyFill="1" applyBorder="1" applyAlignment="1">
      <alignment horizontal="right" vertical="center"/>
    </xf>
    <xf numFmtId="0" fontId="44" fillId="0" borderId="10" xfId="0" applyFont="1" applyBorder="1" applyAlignment="1">
      <alignment horizontal="center" vertical="center"/>
    </xf>
    <xf numFmtId="3" fontId="44" fillId="0" borderId="22" xfId="0" applyNumberFormat="1" applyFont="1" applyBorder="1" applyAlignment="1">
      <alignment vertical="center"/>
    </xf>
    <xf numFmtId="3" fontId="44" fillId="0" borderId="10" xfId="0" applyNumberFormat="1" applyFont="1" applyBorder="1" applyAlignment="1">
      <alignment horizontal="right" vertical="center"/>
    </xf>
    <xf numFmtId="0" fontId="40" fillId="0" borderId="0" xfId="0" applyFont="1" applyAlignment="1">
      <alignment vertical="center"/>
    </xf>
    <xf numFmtId="0" fontId="48" fillId="0" borderId="0" xfId="29" applyNumberFormat="1" applyFont="1" applyAlignment="1" applyProtection="1">
      <alignment vertical="center"/>
    </xf>
    <xf numFmtId="0" fontId="44" fillId="0" borderId="10" xfId="0" applyNumberFormat="1" applyFont="1" applyBorder="1" applyAlignment="1">
      <alignment horizontal="right" vertical="center"/>
    </xf>
    <xf numFmtId="0" fontId="41" fillId="0" borderId="23" xfId="0" applyNumberFormat="1" applyFont="1" applyBorder="1" applyAlignment="1">
      <alignment horizontal="center" vertical="center" shrinkToFit="1"/>
    </xf>
    <xf numFmtId="0" fontId="44" fillId="0" borderId="23" xfId="0" applyNumberFormat="1" applyFont="1" applyBorder="1" applyAlignment="1">
      <alignment horizontal="center" vertical="center" shrinkToFit="1"/>
    </xf>
    <xf numFmtId="0" fontId="44" fillId="0" borderId="24" xfId="0" applyNumberFormat="1" applyFont="1" applyBorder="1" applyAlignment="1">
      <alignment horizontal="left" vertical="center"/>
    </xf>
    <xf numFmtId="37" fontId="44" fillId="0" borderId="25" xfId="0" applyNumberFormat="1" applyFont="1" applyBorder="1" applyAlignment="1">
      <alignment horizontal="right" vertical="center"/>
    </xf>
    <xf numFmtId="37" fontId="44" fillId="0" borderId="26" xfId="0" applyNumberFormat="1" applyFont="1" applyBorder="1" applyAlignment="1">
      <alignment horizontal="right" vertical="center"/>
    </xf>
    <xf numFmtId="0" fontId="44" fillId="0" borderId="27" xfId="0" applyNumberFormat="1" applyFont="1" applyBorder="1" applyAlignment="1">
      <alignment horizontal="left" vertical="center"/>
    </xf>
    <xf numFmtId="38" fontId="44" fillId="0" borderId="26" xfId="35" applyFont="1" applyBorder="1" applyAlignment="1">
      <alignment horizontal="right" vertical="center"/>
    </xf>
    <xf numFmtId="0" fontId="44" fillId="0" borderId="28" xfId="0" applyNumberFormat="1" applyFont="1" applyBorder="1" applyAlignment="1">
      <alignment horizontal="left" vertical="center" shrinkToFit="1"/>
    </xf>
    <xf numFmtId="37" fontId="44" fillId="0" borderId="17" xfId="0" applyNumberFormat="1" applyFont="1" applyBorder="1" applyAlignment="1">
      <alignment horizontal="right" vertical="center"/>
    </xf>
    <xf numFmtId="37" fontId="44" fillId="0" borderId="0" xfId="0" applyNumberFormat="1" applyFont="1" applyBorder="1" applyAlignment="1">
      <alignment horizontal="right" vertical="center"/>
    </xf>
    <xf numFmtId="0" fontId="44" fillId="0" borderId="29" xfId="0" applyNumberFormat="1" applyFont="1" applyBorder="1" applyAlignment="1">
      <alignment horizontal="left" vertical="center"/>
    </xf>
    <xf numFmtId="38" fontId="44" fillId="0" borderId="0" xfId="35" applyFont="1" applyBorder="1" applyAlignment="1">
      <alignment horizontal="right" vertical="center"/>
    </xf>
    <xf numFmtId="0" fontId="44" fillId="0" borderId="28" xfId="0" applyNumberFormat="1" applyFont="1" applyBorder="1" applyAlignment="1">
      <alignment horizontal="left" vertical="center"/>
    </xf>
    <xf numFmtId="0" fontId="44" fillId="0" borderId="29" xfId="0" applyFont="1" applyBorder="1" applyAlignment="1">
      <alignment vertical="center"/>
    </xf>
    <xf numFmtId="37" fontId="44" fillId="0" borderId="0" xfId="35" applyNumberFormat="1" applyFont="1" applyBorder="1" applyAlignment="1">
      <alignment horizontal="right" vertical="center"/>
    </xf>
    <xf numFmtId="3" fontId="44" fillId="0" borderId="28" xfId="0" applyNumberFormat="1" applyFont="1" applyBorder="1" applyAlignment="1">
      <alignment horizontal="left" vertical="center"/>
    </xf>
    <xf numFmtId="3" fontId="44" fillId="0" borderId="28" xfId="0" applyNumberFormat="1" applyFont="1" applyBorder="1" applyAlignment="1">
      <alignment vertical="center"/>
    </xf>
    <xf numFmtId="0" fontId="44" fillId="0" borderId="29" xfId="0" applyFont="1" applyBorder="1" applyAlignment="1">
      <alignment vertical="center" wrapText="1"/>
    </xf>
    <xf numFmtId="0" fontId="44" fillId="0" borderId="29" xfId="0" applyNumberFormat="1" applyFont="1" applyBorder="1">
      <alignment vertical="center"/>
    </xf>
    <xf numFmtId="0" fontId="44" fillId="0" borderId="0" xfId="0" applyNumberFormat="1" applyFont="1">
      <alignment vertical="center"/>
    </xf>
    <xf numFmtId="0" fontId="44" fillId="0" borderId="28" xfId="0" applyNumberFormat="1" applyFont="1" applyBorder="1">
      <alignment vertical="center"/>
    </xf>
    <xf numFmtId="0" fontId="44" fillId="0" borderId="30" xfId="0" applyNumberFormat="1" applyFont="1" applyBorder="1" applyAlignment="1">
      <alignment horizontal="left" vertical="center"/>
    </xf>
    <xf numFmtId="38" fontId="44" fillId="0" borderId="31" xfId="35" applyFont="1" applyBorder="1" applyAlignment="1">
      <alignment horizontal="right" vertical="center"/>
    </xf>
    <xf numFmtId="37" fontId="44" fillId="0" borderId="32" xfId="0" applyNumberFormat="1" applyFont="1" applyBorder="1" applyAlignment="1">
      <alignment horizontal="right" vertical="center"/>
    </xf>
    <xf numFmtId="37" fontId="44" fillId="0" borderId="33" xfId="0" applyNumberFormat="1" applyFont="1" applyBorder="1" applyAlignment="1">
      <alignment horizontal="right" vertical="center"/>
    </xf>
    <xf numFmtId="37" fontId="44" fillId="0" borderId="34" xfId="0" applyNumberFormat="1" applyFont="1" applyBorder="1" applyAlignment="1">
      <alignment horizontal="right" vertical="center"/>
    </xf>
    <xf numFmtId="0" fontId="44" fillId="0" borderId="21" xfId="0" applyNumberFormat="1" applyFont="1" applyBorder="1">
      <alignment vertical="center"/>
    </xf>
    <xf numFmtId="38" fontId="44" fillId="0" borderId="21" xfId="35" applyFont="1" applyBorder="1">
      <alignment vertical="center"/>
    </xf>
    <xf numFmtId="38" fontId="44" fillId="0" borderId="0" xfId="35" applyFont="1" applyBorder="1">
      <alignment vertical="center"/>
    </xf>
    <xf numFmtId="0" fontId="44" fillId="0" borderId="35" xfId="0" applyNumberFormat="1" applyFont="1" applyBorder="1" applyAlignment="1">
      <alignment horizontal="center" vertical="center" wrapText="1"/>
    </xf>
    <xf numFmtId="0" fontId="44" fillId="0" borderId="24" xfId="0" applyNumberFormat="1" applyFont="1" applyBorder="1" applyAlignment="1">
      <alignment vertical="center"/>
    </xf>
    <xf numFmtId="37" fontId="44" fillId="0" borderId="36" xfId="35" applyNumberFormat="1" applyFont="1" applyBorder="1" applyAlignment="1">
      <alignment horizontal="right" vertical="center"/>
    </xf>
    <xf numFmtId="37" fontId="44" fillId="0" borderId="31" xfId="35" applyNumberFormat="1" applyFont="1" applyBorder="1" applyAlignment="1">
      <alignment horizontal="right" vertical="center"/>
    </xf>
    <xf numFmtId="37" fontId="44" fillId="0" borderId="37" xfId="35" applyNumberFormat="1" applyFont="1" applyBorder="1" applyAlignment="1">
      <alignment horizontal="right" vertical="center"/>
    </xf>
    <xf numFmtId="0" fontId="44" fillId="0" borderId="20" xfId="0" applyNumberFormat="1" applyFont="1" applyBorder="1" applyAlignment="1">
      <alignment horizontal="center" vertical="center" wrapText="1"/>
    </xf>
    <xf numFmtId="0" fontId="44" fillId="0" borderId="28" xfId="0" applyNumberFormat="1" applyFont="1" applyBorder="1" applyAlignment="1">
      <alignment vertical="center"/>
    </xf>
    <xf numFmtId="37" fontId="44" fillId="0" borderId="17" xfId="35" applyNumberFormat="1" applyFont="1" applyBorder="1" applyAlignment="1">
      <alignment horizontal="right" vertical="center"/>
    </xf>
    <xf numFmtId="37" fontId="44" fillId="0" borderId="38" xfId="35" applyNumberFormat="1" applyFont="1" applyBorder="1" applyAlignment="1">
      <alignment horizontal="right" vertical="center"/>
    </xf>
    <xf numFmtId="0" fontId="44" fillId="0" borderId="21" xfId="0" applyNumberFormat="1" applyFont="1" applyBorder="1" applyAlignment="1">
      <alignment horizontal="left" vertical="center"/>
    </xf>
    <xf numFmtId="38" fontId="44" fillId="0" borderId="21" xfId="35" applyFont="1" applyBorder="1" applyAlignment="1">
      <alignment horizontal="right" vertical="center"/>
    </xf>
    <xf numFmtId="0" fontId="44" fillId="0" borderId="39" xfId="0" applyNumberFormat="1" applyFont="1" applyBorder="1" applyAlignment="1">
      <alignment horizontal="center" vertical="center" wrapText="1"/>
    </xf>
    <xf numFmtId="0" fontId="44" fillId="0" borderId="40" xfId="0" applyNumberFormat="1" applyFont="1" applyBorder="1" applyAlignment="1">
      <alignment vertical="center"/>
    </xf>
    <xf numFmtId="37" fontId="44" fillId="0" borderId="13" xfId="35" applyNumberFormat="1" applyFont="1" applyBorder="1" applyAlignment="1">
      <alignment horizontal="right" vertical="center"/>
    </xf>
    <xf numFmtId="37" fontId="44" fillId="0" borderId="14" xfId="35" applyNumberFormat="1" applyFont="1" applyBorder="1" applyAlignment="1">
      <alignment horizontal="right" vertical="center"/>
    </xf>
    <xf numFmtId="37" fontId="44" fillId="0" borderId="41" xfId="35" applyNumberFormat="1" applyFont="1" applyBorder="1" applyAlignment="1">
      <alignment horizontal="right" vertical="center"/>
    </xf>
    <xf numFmtId="0" fontId="44" fillId="0" borderId="42" xfId="0" applyNumberFormat="1" applyFont="1" applyBorder="1" applyAlignment="1">
      <alignment vertical="center"/>
    </xf>
    <xf numFmtId="37" fontId="44" fillId="0" borderId="21" xfId="35" applyNumberFormat="1" applyFont="1" applyBorder="1" applyAlignment="1">
      <alignment horizontal="right" vertical="center"/>
    </xf>
    <xf numFmtId="0" fontId="47" fillId="0" borderId="43" xfId="0" applyFont="1" applyBorder="1" applyAlignment="1">
      <alignment vertical="center" wrapText="1"/>
    </xf>
    <xf numFmtId="0" fontId="41" fillId="0" borderId="44" xfId="0" applyNumberFormat="1" applyFont="1" applyBorder="1">
      <alignment vertical="center"/>
    </xf>
    <xf numFmtId="38" fontId="44" fillId="0" borderId="44" xfId="35" applyFont="1" applyBorder="1" applyAlignment="1">
      <alignment horizontal="right" vertical="center"/>
    </xf>
    <xf numFmtId="0" fontId="44" fillId="0" borderId="21" xfId="0" applyNumberFormat="1" applyFont="1" applyBorder="1" applyAlignment="1">
      <alignment vertical="center" wrapText="1"/>
    </xf>
    <xf numFmtId="0" fontId="47" fillId="0" borderId="45" xfId="0" applyFont="1" applyBorder="1" applyAlignment="1">
      <alignment vertical="center" wrapText="1"/>
    </xf>
    <xf numFmtId="0" fontId="47" fillId="0" borderId="45" xfId="0" applyFont="1" applyBorder="1" applyAlignment="1">
      <alignment horizontal="center" vertical="center" wrapText="1"/>
    </xf>
    <xf numFmtId="0" fontId="44" fillId="0" borderId="0" xfId="0" applyNumberFormat="1" applyFont="1" applyBorder="1" applyAlignment="1">
      <alignment horizontal="left" vertical="center"/>
    </xf>
    <xf numFmtId="0" fontId="44" fillId="0" borderId="21" xfId="0" applyNumberFormat="1" applyFont="1" applyBorder="1" applyAlignment="1">
      <alignment horizontal="left" vertical="center" wrapText="1"/>
    </xf>
    <xf numFmtId="0" fontId="44" fillId="0" borderId="21" xfId="0" applyFont="1" applyBorder="1" applyAlignment="1">
      <alignment horizontal="right" vertical="center"/>
    </xf>
    <xf numFmtId="0" fontId="44" fillId="0" borderId="0" xfId="0" applyFont="1" applyBorder="1" applyAlignment="1">
      <alignment horizontal="right" vertical="center"/>
    </xf>
    <xf numFmtId="0" fontId="44" fillId="0" borderId="0" xfId="0" applyNumberFormat="1" applyFont="1" applyBorder="1">
      <alignment vertical="center"/>
    </xf>
    <xf numFmtId="0" fontId="44" fillId="0" borderId="21" xfId="0" applyNumberFormat="1" applyFont="1" applyBorder="1" applyAlignment="1">
      <alignment vertical="center"/>
    </xf>
    <xf numFmtId="0" fontId="47" fillId="0" borderId="0" xfId="0" applyFont="1" applyBorder="1" applyAlignment="1">
      <alignment vertical="center" wrapText="1"/>
    </xf>
    <xf numFmtId="0" fontId="44" fillId="0" borderId="46" xfId="0" applyNumberFormat="1" applyFont="1" applyBorder="1" applyAlignment="1">
      <alignment horizontal="left" vertical="center"/>
    </xf>
    <xf numFmtId="37" fontId="44" fillId="0" borderId="22" xfId="35" applyNumberFormat="1" applyFont="1" applyBorder="1" applyAlignment="1">
      <alignment horizontal="right" vertical="center"/>
    </xf>
    <xf numFmtId="37" fontId="44" fillId="0" borderId="10" xfId="35" applyNumberFormat="1" applyFont="1" applyBorder="1" applyAlignment="1">
      <alignment horizontal="right" vertical="center"/>
    </xf>
    <xf numFmtId="37" fontId="44" fillId="0" borderId="47" xfId="35" applyNumberFormat="1" applyFont="1" applyBorder="1" applyAlignment="1">
      <alignment horizontal="right" vertical="center"/>
    </xf>
    <xf numFmtId="0" fontId="47" fillId="0" borderId="0" xfId="0" applyFont="1" applyBorder="1" applyAlignment="1">
      <alignment horizontal="center" vertical="center" wrapText="1"/>
    </xf>
    <xf numFmtId="0" fontId="40" fillId="0" borderId="0" xfId="0" applyFont="1" applyBorder="1" applyAlignment="1">
      <alignment vertical="center"/>
    </xf>
    <xf numFmtId="0" fontId="49" fillId="0" borderId="0" xfId="0" applyNumberFormat="1" applyFont="1" applyAlignment="1">
      <alignment vertical="center"/>
    </xf>
    <xf numFmtId="0" fontId="45" fillId="0" borderId="10" xfId="0" applyNumberFormat="1" applyFont="1" applyBorder="1" applyAlignment="1">
      <alignment horizontal="right" vertical="center"/>
    </xf>
    <xf numFmtId="0" fontId="41" fillId="0" borderId="14" xfId="0" applyNumberFormat="1" applyFont="1" applyBorder="1" applyAlignment="1">
      <alignment horizontal="distributed" vertical="center"/>
    </xf>
    <xf numFmtId="0" fontId="41" fillId="0" borderId="13" xfId="0" applyNumberFormat="1" applyFont="1" applyBorder="1" applyAlignment="1">
      <alignment horizontal="distributed" vertical="center"/>
    </xf>
    <xf numFmtId="0" fontId="41" fillId="0" borderId="49" xfId="0" applyNumberFormat="1" applyFont="1" applyBorder="1" applyAlignment="1">
      <alignment horizontal="distributed" vertical="center"/>
    </xf>
    <xf numFmtId="0" fontId="41" fillId="0" borderId="50" xfId="0" applyNumberFormat="1" applyFont="1" applyBorder="1" applyAlignment="1">
      <alignment horizontal="distributed" vertical="center"/>
    </xf>
    <xf numFmtId="3" fontId="41" fillId="0" borderId="0" xfId="0" applyNumberFormat="1" applyFont="1" applyAlignment="1">
      <alignment vertical="center"/>
    </xf>
    <xf numFmtId="0" fontId="41" fillId="0" borderId="11" xfId="0" applyNumberFormat="1" applyFont="1" applyBorder="1" applyAlignment="1">
      <alignment vertical="center"/>
    </xf>
    <xf numFmtId="0" fontId="41" fillId="0" borderId="0" xfId="0" applyNumberFormat="1" applyFont="1" applyAlignment="1">
      <alignment vertical="center"/>
    </xf>
    <xf numFmtId="3" fontId="41" fillId="0" borderId="17" xfId="0" applyNumberFormat="1" applyFont="1" applyBorder="1" applyAlignment="1">
      <alignment vertical="center"/>
    </xf>
    <xf numFmtId="0" fontId="41" fillId="0" borderId="0" xfId="0" quotePrefix="1" applyNumberFormat="1" applyFont="1" applyAlignment="1">
      <alignment vertical="center"/>
    </xf>
    <xf numFmtId="0" fontId="41" fillId="0" borderId="0" xfId="0" quotePrefix="1" applyNumberFormat="1" applyFont="1" applyAlignment="1">
      <alignment horizontal="left" vertical="center"/>
    </xf>
    <xf numFmtId="0" fontId="41" fillId="0" borderId="51" xfId="0" quotePrefix="1" applyNumberFormat="1" applyFont="1" applyBorder="1" applyAlignment="1">
      <alignment vertical="center"/>
    </xf>
    <xf numFmtId="3" fontId="41" fillId="0" borderId="22" xfId="0" applyNumberFormat="1" applyFont="1" applyBorder="1" applyAlignment="1">
      <alignment horizontal="right" vertical="center"/>
    </xf>
    <xf numFmtId="0" fontId="45" fillId="0" borderId="0" xfId="0" applyNumberFormat="1" applyFont="1" applyBorder="1" applyAlignment="1">
      <alignment vertical="center"/>
    </xf>
    <xf numFmtId="3" fontId="45" fillId="0" borderId="0" xfId="0" applyNumberFormat="1" applyFont="1" applyAlignment="1">
      <alignment vertical="center"/>
    </xf>
    <xf numFmtId="0" fontId="45" fillId="0" borderId="0" xfId="0" applyNumberFormat="1" applyFont="1" applyAlignment="1">
      <alignment vertical="center"/>
    </xf>
    <xf numFmtId="0" fontId="49" fillId="0" borderId="0" xfId="0" applyNumberFormat="1" applyFont="1">
      <alignment vertical="center"/>
    </xf>
    <xf numFmtId="0" fontId="41" fillId="0" borderId="17" xfId="0" applyNumberFormat="1" applyFont="1" applyBorder="1" applyAlignment="1">
      <alignment horizontal="center" vertical="center"/>
    </xf>
    <xf numFmtId="3" fontId="41" fillId="0" borderId="26" xfId="0" applyNumberFormat="1" applyFont="1" applyBorder="1" applyAlignment="1">
      <alignment horizontal="right" vertical="center"/>
    </xf>
    <xf numFmtId="3" fontId="41" fillId="0" borderId="0" xfId="0" applyNumberFormat="1" applyFont="1" applyFill="1" applyBorder="1" applyAlignment="1">
      <alignment horizontal="right" vertical="center"/>
    </xf>
    <xf numFmtId="3" fontId="41" fillId="0" borderId="10" xfId="0" applyNumberFormat="1" applyFont="1" applyFill="1" applyBorder="1" applyAlignment="1">
      <alignment horizontal="right" vertical="center"/>
    </xf>
    <xf numFmtId="0" fontId="41" fillId="0" borderId="0" xfId="0" applyNumberFormat="1" applyFont="1" applyAlignment="1">
      <alignment horizontal="center" vertical="center"/>
    </xf>
    <xf numFmtId="0" fontId="41" fillId="0" borderId="35" xfId="0" applyFont="1" applyBorder="1" applyAlignment="1">
      <alignment horizontal="center" vertical="center"/>
    </xf>
    <xf numFmtId="38" fontId="44" fillId="0" borderId="0" xfId="19" applyFont="1" applyBorder="1" applyAlignment="1" applyProtection="1">
      <alignment vertical="center"/>
    </xf>
    <xf numFmtId="38" fontId="41" fillId="0" borderId="0" xfId="35" applyFont="1" applyAlignment="1">
      <alignment vertical="center"/>
    </xf>
    <xf numFmtId="38" fontId="44" fillId="0" borderId="0" xfId="35" applyFont="1" applyAlignment="1">
      <alignment vertical="center"/>
    </xf>
    <xf numFmtId="0" fontId="41" fillId="0" borderId="20" xfId="0" applyFont="1" applyBorder="1" applyAlignment="1">
      <alignment horizontal="center" vertical="center"/>
    </xf>
    <xf numFmtId="38" fontId="44" fillId="0" borderId="0" xfId="35" applyFont="1">
      <alignment vertical="center"/>
    </xf>
    <xf numFmtId="38" fontId="40" fillId="0" borderId="0" xfId="35" applyFont="1">
      <alignment vertical="center"/>
    </xf>
    <xf numFmtId="0" fontId="41" fillId="0" borderId="20" xfId="0" applyFont="1" applyBorder="1" applyAlignment="1">
      <alignment vertical="center"/>
    </xf>
    <xf numFmtId="38" fontId="44" fillId="0" borderId="0" xfId="19" applyFont="1" applyBorder="1" applyAlignment="1" applyProtection="1">
      <alignment horizontal="right" vertical="center"/>
    </xf>
    <xf numFmtId="38" fontId="44" fillId="0" borderId="0" xfId="35" applyFont="1" applyAlignment="1">
      <alignment horizontal="right" vertical="center"/>
    </xf>
    <xf numFmtId="0" fontId="41" fillId="0" borderId="20" xfId="0" applyFont="1" applyBorder="1" applyAlignment="1">
      <alignment horizontal="left" vertical="center"/>
    </xf>
    <xf numFmtId="0" fontId="41" fillId="0" borderId="51" xfId="0" applyFont="1" applyBorder="1" applyAlignment="1">
      <alignment vertical="center"/>
    </xf>
    <xf numFmtId="38" fontId="44" fillId="0" borderId="10" xfId="19" applyFont="1" applyBorder="1" applyAlignment="1" applyProtection="1">
      <alignment horizontal="right" vertical="center"/>
    </xf>
    <xf numFmtId="38" fontId="41" fillId="0" borderId="0" xfId="35" applyFont="1" applyBorder="1" applyAlignment="1">
      <alignment vertical="center"/>
    </xf>
    <xf numFmtId="38" fontId="44" fillId="0" borderId="10" xfId="35" applyFont="1" applyBorder="1" applyAlignment="1">
      <alignment horizontal="right" vertical="center"/>
    </xf>
    <xf numFmtId="0" fontId="41" fillId="0" borderId="0" xfId="0" applyFont="1" applyBorder="1" applyAlignment="1">
      <alignment vertical="center"/>
    </xf>
    <xf numFmtId="38" fontId="40" fillId="0" borderId="0" xfId="0" applyNumberFormat="1" applyFont="1">
      <alignment vertical="center"/>
    </xf>
    <xf numFmtId="38" fontId="40" fillId="0" borderId="0" xfId="0" applyNumberFormat="1" applyFont="1" applyBorder="1">
      <alignment vertical="center"/>
    </xf>
    <xf numFmtId="178" fontId="45" fillId="0" borderId="0" xfId="0" applyNumberFormat="1" applyFont="1" applyBorder="1" applyAlignment="1">
      <alignment horizontal="right" vertical="center"/>
    </xf>
    <xf numFmtId="0" fontId="41" fillId="0" borderId="0" xfId="0" applyFont="1" applyAlignment="1">
      <alignment vertical="center"/>
    </xf>
    <xf numFmtId="38" fontId="40" fillId="0" borderId="0" xfId="0" applyNumberFormat="1" applyFont="1" applyBorder="1" applyAlignment="1">
      <alignment vertical="center"/>
    </xf>
    <xf numFmtId="0" fontId="45" fillId="0" borderId="0" xfId="0" applyFont="1" applyBorder="1" applyAlignment="1">
      <alignment vertical="center"/>
    </xf>
    <xf numFmtId="0" fontId="45" fillId="0" borderId="49" xfId="0" applyNumberFormat="1" applyFont="1" applyBorder="1" applyAlignment="1">
      <alignment horizontal="distributed" vertical="center" wrapText="1" justifyLastLine="1"/>
    </xf>
    <xf numFmtId="0" fontId="45" fillId="0" borderId="49" xfId="0" applyNumberFormat="1" applyFont="1" applyBorder="1" applyAlignment="1">
      <alignment horizontal="distributed" vertical="center" justifyLastLine="1"/>
    </xf>
    <xf numFmtId="0" fontId="45" fillId="0" borderId="50" xfId="0" applyNumberFormat="1" applyFont="1" applyBorder="1" applyAlignment="1">
      <alignment horizontal="distributed" vertical="center" justifyLastLine="1"/>
    </xf>
    <xf numFmtId="0" fontId="45" fillId="0" borderId="52" xfId="0" applyNumberFormat="1" applyFont="1" applyBorder="1" applyAlignment="1">
      <alignment horizontal="center" vertical="center"/>
    </xf>
    <xf numFmtId="3" fontId="45" fillId="0" borderId="21" xfId="0" applyNumberFormat="1" applyFont="1" applyBorder="1" applyAlignment="1">
      <alignment vertical="center"/>
    </xf>
    <xf numFmtId="3" fontId="45" fillId="0" borderId="0" xfId="0" applyNumberFormat="1" applyFont="1" applyBorder="1" applyAlignment="1">
      <alignment vertical="center"/>
    </xf>
    <xf numFmtId="3" fontId="45" fillId="0" borderId="0" xfId="0" applyNumberFormat="1" applyFont="1" applyBorder="1" applyAlignment="1">
      <alignment horizontal="right" vertical="center"/>
    </xf>
    <xf numFmtId="38" fontId="45" fillId="0" borderId="0" xfId="35" applyFont="1" applyBorder="1" applyAlignment="1">
      <alignment vertical="center"/>
    </xf>
    <xf numFmtId="0" fontId="45" fillId="0" borderId="0" xfId="0" applyNumberFormat="1" applyFont="1">
      <alignment vertical="center"/>
    </xf>
    <xf numFmtId="0" fontId="45" fillId="0" borderId="20" xfId="0" applyNumberFormat="1" applyFont="1" applyBorder="1" applyAlignment="1">
      <alignment horizontal="center" vertical="center"/>
    </xf>
    <xf numFmtId="38" fontId="45" fillId="0" borderId="21" xfId="35" applyFont="1" applyBorder="1" applyAlignment="1">
      <alignment vertical="center"/>
    </xf>
    <xf numFmtId="38" fontId="45" fillId="0" borderId="0" xfId="35" applyFont="1" applyBorder="1" applyAlignment="1">
      <alignment horizontal="right" vertical="center"/>
    </xf>
    <xf numFmtId="0" fontId="45" fillId="0" borderId="51" xfId="0" applyNumberFormat="1" applyFont="1" applyBorder="1" applyAlignment="1">
      <alignment horizontal="center" vertical="center"/>
    </xf>
    <xf numFmtId="38" fontId="45" fillId="0" borderId="22" xfId="35" applyFont="1" applyBorder="1" applyAlignment="1">
      <alignment vertical="center"/>
    </xf>
    <xf numFmtId="38" fontId="45" fillId="0" borderId="10" xfId="35" applyFont="1" applyBorder="1" applyAlignment="1">
      <alignment vertical="center"/>
    </xf>
    <xf numFmtId="38" fontId="45" fillId="0" borderId="10" xfId="35" applyFont="1" applyBorder="1" applyAlignment="1">
      <alignment horizontal="right" vertical="center"/>
    </xf>
    <xf numFmtId="0" fontId="38" fillId="0" borderId="0" xfId="0" applyNumberFormat="1" applyFont="1">
      <alignment vertical="center"/>
    </xf>
    <xf numFmtId="0" fontId="41" fillId="0" borderId="10" xfId="0" applyNumberFormat="1" applyFont="1" applyBorder="1" applyAlignment="1">
      <alignment vertical="center"/>
    </xf>
    <xf numFmtId="0" fontId="45" fillId="0" borderId="49" xfId="0" applyNumberFormat="1" applyFont="1" applyBorder="1" applyAlignment="1">
      <alignment horizontal="center" vertical="center" wrapText="1"/>
    </xf>
    <xf numFmtId="0" fontId="45" fillId="0" borderId="49" xfId="0" applyNumberFormat="1" applyFont="1" applyBorder="1" applyAlignment="1">
      <alignment horizontal="center" vertical="center"/>
    </xf>
    <xf numFmtId="0" fontId="45" fillId="0" borderId="50" xfId="0" applyNumberFormat="1" applyFont="1" applyBorder="1" applyAlignment="1">
      <alignment horizontal="center" vertical="center"/>
    </xf>
    <xf numFmtId="0" fontId="45" fillId="0" borderId="31" xfId="0" applyNumberFormat="1" applyFont="1" applyBorder="1" applyAlignment="1">
      <alignment horizontal="center" vertical="center"/>
    </xf>
    <xf numFmtId="38" fontId="45" fillId="0" borderId="21" xfId="35" applyFont="1" applyBorder="1" applyAlignment="1">
      <alignment horizontal="right" vertical="center"/>
    </xf>
    <xf numFmtId="0" fontId="45" fillId="0" borderId="0" xfId="0" applyNumberFormat="1" applyFont="1" applyBorder="1" applyAlignment="1">
      <alignment horizontal="center" vertical="center"/>
    </xf>
    <xf numFmtId="0" fontId="45" fillId="0" borderId="10" xfId="0" applyNumberFormat="1" applyFont="1" applyBorder="1" applyAlignment="1">
      <alignment horizontal="center" vertical="center"/>
    </xf>
    <xf numFmtId="38" fontId="45" fillId="0" borderId="22" xfId="35" applyFont="1" applyBorder="1" applyAlignment="1">
      <alignment horizontal="right" vertical="center"/>
    </xf>
    <xf numFmtId="0" fontId="40" fillId="0" borderId="0" xfId="0" applyNumberFormat="1" applyFont="1" applyAlignment="1">
      <alignment horizontal="centerContinuous" vertical="center"/>
    </xf>
    <xf numFmtId="180" fontId="41" fillId="0" borderId="0" xfId="0" applyNumberFormat="1" applyFont="1" applyAlignment="1">
      <alignment vertical="center"/>
    </xf>
    <xf numFmtId="3" fontId="45" fillId="0" borderId="0" xfId="0" applyNumberFormat="1" applyFont="1" applyAlignment="1">
      <alignment horizontal="right" vertical="center"/>
    </xf>
    <xf numFmtId="0" fontId="44" fillId="0" borderId="14" xfId="0" applyNumberFormat="1" applyFont="1" applyBorder="1" applyAlignment="1">
      <alignment horizontal="center" vertical="center" shrinkToFit="1"/>
    </xf>
    <xf numFmtId="0" fontId="44" fillId="0" borderId="53" xfId="0" applyNumberFormat="1" applyFont="1" applyBorder="1" applyAlignment="1">
      <alignment horizontal="center" vertical="center" shrinkToFit="1"/>
    </xf>
    <xf numFmtId="0" fontId="44" fillId="0" borderId="54" xfId="0" applyNumberFormat="1" applyFont="1" applyBorder="1" applyAlignment="1">
      <alignment horizontal="center" vertical="center" shrinkToFit="1"/>
    </xf>
    <xf numFmtId="0" fontId="44" fillId="0" borderId="55" xfId="0" applyNumberFormat="1" applyFont="1" applyBorder="1" applyAlignment="1">
      <alignment horizontal="center" vertical="center" wrapText="1"/>
    </xf>
    <xf numFmtId="0" fontId="44" fillId="0" borderId="56" xfId="0" applyNumberFormat="1" applyFont="1" applyBorder="1" applyAlignment="1">
      <alignment horizontal="center" vertical="center" wrapText="1"/>
    </xf>
    <xf numFmtId="0" fontId="44" fillId="0" borderId="23" xfId="0" applyNumberFormat="1" applyFont="1" applyBorder="1" applyAlignment="1">
      <alignment horizontal="center" vertical="center" wrapText="1"/>
    </xf>
    <xf numFmtId="0" fontId="45" fillId="0" borderId="11" xfId="0" applyNumberFormat="1" applyFont="1" applyBorder="1" applyAlignment="1">
      <alignment horizontal="center" vertical="center" shrinkToFit="1"/>
    </xf>
    <xf numFmtId="3" fontId="44" fillId="0" borderId="0" xfId="0" applyNumberFormat="1" applyFont="1" applyBorder="1" applyAlignment="1">
      <alignment horizontal="right" vertical="center"/>
    </xf>
    <xf numFmtId="0" fontId="45" fillId="0" borderId="20" xfId="0" applyNumberFormat="1" applyFont="1" applyBorder="1" applyAlignment="1">
      <alignment horizontal="center" vertical="center" shrinkToFit="1"/>
    </xf>
    <xf numFmtId="0" fontId="45" fillId="0" borderId="0" xfId="0" applyNumberFormat="1" applyFont="1" applyAlignment="1">
      <alignment horizontal="distributed" vertical="center"/>
    </xf>
    <xf numFmtId="3" fontId="44" fillId="0" borderId="17" xfId="0" applyNumberFormat="1" applyFont="1" applyBorder="1" applyAlignment="1">
      <alignment horizontal="right" vertical="center"/>
    </xf>
    <xf numFmtId="0" fontId="45" fillId="0" borderId="11" xfId="0" applyNumberFormat="1" applyFont="1" applyBorder="1" applyAlignment="1">
      <alignment horizontal="distributed" vertical="center"/>
    </xf>
    <xf numFmtId="0" fontId="50" fillId="0" borderId="0" xfId="0" applyNumberFormat="1" applyFont="1" applyAlignment="1">
      <alignment horizontal="distributed" vertical="center" shrinkToFit="1"/>
    </xf>
    <xf numFmtId="0" fontId="45" fillId="0" borderId="51" xfId="0" applyNumberFormat="1" applyFont="1" applyBorder="1" applyAlignment="1">
      <alignment horizontal="distributed" vertical="center"/>
    </xf>
    <xf numFmtId="0" fontId="49" fillId="0" borderId="0" xfId="0" applyFont="1" applyAlignment="1">
      <alignment vertical="center"/>
    </xf>
    <xf numFmtId="0" fontId="38" fillId="0" borderId="0" xfId="0" applyFont="1" applyAlignment="1">
      <alignment vertical="center"/>
    </xf>
    <xf numFmtId="0" fontId="41" fillId="0" borderId="10" xfId="0" applyFont="1" applyBorder="1" applyAlignment="1">
      <alignment vertical="center"/>
    </xf>
    <xf numFmtId="0" fontId="45" fillId="0" borderId="10" xfId="0" applyFont="1" applyBorder="1" applyAlignment="1">
      <alignment horizontal="right" vertical="center"/>
    </xf>
    <xf numFmtId="0" fontId="41" fillId="0" borderId="15" xfId="0" applyFont="1" applyBorder="1" applyAlignment="1">
      <alignment horizontal="right" vertical="center"/>
    </xf>
    <xf numFmtId="0" fontId="41" fillId="0" borderId="19" xfId="0" applyFont="1" applyBorder="1" applyAlignment="1">
      <alignment horizontal="center" vertical="center"/>
    </xf>
    <xf numFmtId="0" fontId="41" fillId="0" borderId="15" xfId="0" applyFont="1" applyBorder="1" applyAlignment="1">
      <alignment horizontal="distributed" vertical="center"/>
    </xf>
    <xf numFmtId="177" fontId="41" fillId="0" borderId="0" xfId="0" applyNumberFormat="1" applyFont="1" applyAlignment="1">
      <alignment vertical="center"/>
    </xf>
    <xf numFmtId="177" fontId="41" fillId="0" borderId="21" xfId="0" applyNumberFormat="1" applyFont="1" applyBorder="1" applyAlignment="1">
      <alignment vertical="center"/>
    </xf>
    <xf numFmtId="177" fontId="41" fillId="0" borderId="22" xfId="0" applyNumberFormat="1" applyFont="1" applyBorder="1" applyAlignment="1">
      <alignment horizontal="right" vertical="center"/>
    </xf>
    <xf numFmtId="177" fontId="41" fillId="0" borderId="10" xfId="0" applyNumberFormat="1" applyFont="1" applyBorder="1" applyAlignment="1">
      <alignment horizontal="right" vertical="center"/>
    </xf>
    <xf numFmtId="177" fontId="41" fillId="0" borderId="10" xfId="0" applyNumberFormat="1" applyFont="1" applyBorder="1" applyAlignment="1">
      <alignment vertical="center"/>
    </xf>
    <xf numFmtId="0" fontId="45" fillId="0" borderId="0" xfId="0" applyFont="1" applyBorder="1" applyAlignment="1">
      <alignment horizontal="left" vertical="center"/>
    </xf>
    <xf numFmtId="0" fontId="45" fillId="0" borderId="0" xfId="0" applyFont="1" applyAlignment="1">
      <alignment vertical="center"/>
    </xf>
    <xf numFmtId="0" fontId="45" fillId="0" borderId="0" xfId="0" applyFont="1" applyAlignment="1">
      <alignment horizontal="left" vertical="center"/>
    </xf>
    <xf numFmtId="0" fontId="40" fillId="0" borderId="0" xfId="0" applyNumberFormat="1" applyFont="1" applyAlignment="1">
      <alignment horizontal="distributed" vertical="center" wrapText="1" justifyLastLine="1"/>
    </xf>
    <xf numFmtId="176" fontId="41" fillId="0" borderId="0" xfId="0" applyNumberFormat="1" applyFont="1" applyBorder="1" applyAlignment="1">
      <alignment vertical="center"/>
    </xf>
    <xf numFmtId="0" fontId="40" fillId="0" borderId="0" xfId="0" applyNumberFormat="1" applyFont="1" applyAlignment="1">
      <alignment horizontal="distributed" vertical="center" justifyLastLine="1"/>
    </xf>
    <xf numFmtId="0" fontId="40" fillId="0" borderId="10" xfId="0" applyNumberFormat="1" applyFont="1" applyBorder="1" applyAlignment="1">
      <alignment horizontal="distributed" vertical="center" justifyLastLine="1"/>
    </xf>
    <xf numFmtId="0" fontId="41" fillId="0" borderId="10" xfId="0" applyNumberFormat="1" applyFont="1" applyBorder="1" applyAlignment="1">
      <alignment horizontal="right" vertical="center" justifyLastLine="1"/>
    </xf>
    <xf numFmtId="0" fontId="41" fillId="0" borderId="13" xfId="0" applyNumberFormat="1" applyFont="1" applyBorder="1" applyAlignment="1">
      <alignment horizontal="distributed" vertical="center" justifyLastLine="1"/>
    </xf>
    <xf numFmtId="0" fontId="41" fillId="0" borderId="55" xfId="0" applyNumberFormat="1" applyFont="1" applyBorder="1" applyAlignment="1">
      <alignment horizontal="distributed" vertical="center" justifyLastLine="1"/>
    </xf>
    <xf numFmtId="0" fontId="41" fillId="0" borderId="17" xfId="0" applyNumberFormat="1" applyFont="1" applyBorder="1">
      <alignment vertical="center"/>
    </xf>
    <xf numFmtId="38" fontId="41" fillId="0" borderId="0" xfId="35" applyFont="1" applyBorder="1">
      <alignment vertical="center"/>
    </xf>
    <xf numFmtId="3" fontId="41" fillId="0" borderId="0" xfId="0" applyNumberFormat="1" applyFont="1">
      <alignment vertical="center"/>
    </xf>
    <xf numFmtId="0" fontId="41" fillId="0" borderId="0" xfId="0" quotePrefix="1" applyNumberFormat="1" applyFont="1" applyAlignment="1">
      <alignment horizontal="center" vertical="center"/>
    </xf>
    <xf numFmtId="38" fontId="41" fillId="0" borderId="0" xfId="35" applyFont="1">
      <alignment vertical="center"/>
    </xf>
    <xf numFmtId="0" fontId="41" fillId="0" borderId="10" xfId="0" quotePrefix="1" applyNumberFormat="1" applyFont="1" applyBorder="1" applyAlignment="1">
      <alignment horizontal="center" vertical="center"/>
    </xf>
    <xf numFmtId="0" fontId="41" fillId="0" borderId="22" xfId="0" applyNumberFormat="1" applyFont="1" applyBorder="1">
      <alignment vertical="center"/>
    </xf>
    <xf numFmtId="38" fontId="41" fillId="0" borderId="10" xfId="35" applyFont="1" applyBorder="1">
      <alignment vertical="center"/>
    </xf>
    <xf numFmtId="38" fontId="41" fillId="0" borderId="10" xfId="35" applyFont="1" applyBorder="1" applyAlignment="1">
      <alignment vertical="center"/>
    </xf>
    <xf numFmtId="0" fontId="40" fillId="0" borderId="0" xfId="0" applyNumberFormat="1" applyFont="1" applyAlignment="1">
      <alignment vertical="center" wrapText="1"/>
    </xf>
    <xf numFmtId="182" fontId="41" fillId="0" borderId="0" xfId="0" applyNumberFormat="1" applyFont="1" applyBorder="1" applyAlignment="1">
      <alignment vertical="center"/>
    </xf>
    <xf numFmtId="0" fontId="44" fillId="0" borderId="0" xfId="0" applyFont="1" applyBorder="1" applyAlignment="1">
      <alignment vertical="center"/>
    </xf>
    <xf numFmtId="176" fontId="41" fillId="0" borderId="0" xfId="0" applyNumberFormat="1" applyFont="1" applyAlignment="1">
      <alignment vertical="center"/>
    </xf>
    <xf numFmtId="0" fontId="43" fillId="0" borderId="0" xfId="29" applyNumberFormat="1" applyFont="1" applyBorder="1" applyAlignment="1" applyProtection="1">
      <alignment vertical="center"/>
    </xf>
    <xf numFmtId="3" fontId="40" fillId="0" borderId="0" xfId="0" applyNumberFormat="1" applyFont="1" applyAlignment="1">
      <alignment vertical="center"/>
    </xf>
    <xf numFmtId="3" fontId="41" fillId="0" borderId="13" xfId="0" applyNumberFormat="1" applyFont="1" applyBorder="1" applyAlignment="1">
      <alignment horizontal="center" vertical="center"/>
    </xf>
    <xf numFmtId="0" fontId="40" fillId="0" borderId="0" xfId="0" applyNumberFormat="1" applyFont="1" applyAlignment="1"/>
    <xf numFmtId="0" fontId="40" fillId="0" borderId="0" xfId="0" applyNumberFormat="1" applyFont="1" applyBorder="1" applyAlignment="1"/>
    <xf numFmtId="3" fontId="43" fillId="0" borderId="0" xfId="29" applyNumberFormat="1" applyFont="1" applyAlignment="1" applyProtection="1">
      <alignment vertical="center"/>
    </xf>
    <xf numFmtId="3" fontId="40" fillId="0" borderId="10" xfId="0" applyNumberFormat="1" applyFont="1" applyBorder="1">
      <alignment vertical="center"/>
    </xf>
    <xf numFmtId="3" fontId="41" fillId="0" borderId="35" xfId="0" applyNumberFormat="1" applyFont="1" applyBorder="1" applyAlignment="1">
      <alignment horizontal="center" vertical="center"/>
    </xf>
    <xf numFmtId="4" fontId="41" fillId="0" borderId="0" xfId="0" applyNumberFormat="1" applyFont="1">
      <alignment vertical="center"/>
    </xf>
    <xf numFmtId="3" fontId="41" fillId="0" borderId="20" xfId="0" applyNumberFormat="1" applyFont="1" applyBorder="1" applyAlignment="1">
      <alignment horizontal="center" vertical="center"/>
    </xf>
    <xf numFmtId="3" fontId="41" fillId="0" borderId="20" xfId="0" applyNumberFormat="1" applyFont="1" applyBorder="1" applyAlignment="1">
      <alignment horizontal="distributed" vertical="center"/>
    </xf>
    <xf numFmtId="40" fontId="41" fillId="0" borderId="0" xfId="19" applyNumberFormat="1" applyFont="1" applyBorder="1" applyAlignment="1" applyProtection="1">
      <alignment vertical="center"/>
    </xf>
    <xf numFmtId="3" fontId="41" fillId="0" borderId="51" xfId="0" applyNumberFormat="1" applyFont="1" applyBorder="1" applyAlignment="1">
      <alignment horizontal="distributed" vertical="center"/>
    </xf>
    <xf numFmtId="40" fontId="41" fillId="0" borderId="10" xfId="19" applyNumberFormat="1" applyFont="1" applyBorder="1" applyAlignment="1" applyProtection="1">
      <alignment vertical="center"/>
    </xf>
    <xf numFmtId="4" fontId="41" fillId="0" borderId="10" xfId="0" applyNumberFormat="1" applyFont="1" applyBorder="1">
      <alignment vertical="center"/>
    </xf>
    <xf numFmtId="0" fontId="2" fillId="0" borderId="0" xfId="0" applyFont="1" applyBorder="1" applyAlignment="1">
      <alignment vertical="center"/>
    </xf>
    <xf numFmtId="0" fontId="28" fillId="0" borderId="0" xfId="0" applyFont="1" applyAlignment="1">
      <alignment vertical="center"/>
    </xf>
    <xf numFmtId="0" fontId="29" fillId="0" borderId="0" xfId="0" applyFont="1" applyAlignment="1">
      <alignment vertical="center"/>
    </xf>
    <xf numFmtId="0" fontId="2" fillId="0" borderId="0" xfId="0" applyFont="1" applyAlignment="1">
      <alignment vertical="center"/>
    </xf>
    <xf numFmtId="0" fontId="2" fillId="0" borderId="10" xfId="0" applyFont="1" applyBorder="1" applyAlignment="1">
      <alignment vertical="center"/>
    </xf>
    <xf numFmtId="0" fontId="2" fillId="0" borderId="0" xfId="0" applyNumberFormat="1" applyFont="1" applyAlignment="1">
      <alignment vertical="center"/>
    </xf>
    <xf numFmtId="0" fontId="30" fillId="0" borderId="10" xfId="0" applyFont="1" applyBorder="1" applyAlignment="1">
      <alignment horizontal="right" vertical="center"/>
    </xf>
    <xf numFmtId="0" fontId="30" fillId="0" borderId="0" xfId="0" applyFont="1" applyBorder="1" applyAlignment="1">
      <alignment horizontal="distributed" vertical="center" wrapText="1"/>
    </xf>
    <xf numFmtId="0" fontId="30" fillId="0" borderId="15" xfId="0" applyFont="1" applyBorder="1" applyAlignment="1">
      <alignment horizontal="distributed" vertical="center" wrapText="1"/>
    </xf>
    <xf numFmtId="0" fontId="30" fillId="0" borderId="49" xfId="0" applyFont="1" applyBorder="1" applyAlignment="1">
      <alignment horizontal="distributed" vertical="center" wrapText="1"/>
    </xf>
    <xf numFmtId="0" fontId="30" fillId="0" borderId="19" xfId="0" applyFont="1" applyBorder="1" applyAlignment="1">
      <alignment horizontal="distributed" vertical="center" wrapText="1"/>
    </xf>
    <xf numFmtId="0" fontId="31" fillId="0" borderId="15" xfId="0" applyFont="1" applyBorder="1" applyAlignment="1">
      <alignment horizontal="center" vertical="center" shrinkToFit="1"/>
    </xf>
    <xf numFmtId="0" fontId="26" fillId="0" borderId="11" xfId="0" applyNumberFormat="1" applyFont="1" applyBorder="1" applyAlignment="1">
      <alignment horizontal="center" vertical="center"/>
    </xf>
    <xf numFmtId="3" fontId="30" fillId="0" borderId="0" xfId="0" applyNumberFormat="1" applyFont="1" applyAlignment="1">
      <alignment vertical="center"/>
    </xf>
    <xf numFmtId="3" fontId="30" fillId="0" borderId="0" xfId="0" applyNumberFormat="1" applyFont="1" applyAlignment="1">
      <alignment horizontal="right" vertical="center"/>
    </xf>
    <xf numFmtId="0" fontId="2" fillId="0" borderId="0" xfId="0" applyNumberFormat="1" applyFont="1" applyAlignment="1">
      <alignment horizontal="right" vertical="center"/>
    </xf>
    <xf numFmtId="176" fontId="30" fillId="0" borderId="0" xfId="0" applyNumberFormat="1" applyFont="1" applyBorder="1" applyAlignment="1">
      <alignment vertical="center"/>
    </xf>
    <xf numFmtId="177" fontId="30" fillId="0" borderId="0" xfId="0" applyNumberFormat="1" applyFont="1" applyAlignment="1">
      <alignment vertical="center"/>
    </xf>
    <xf numFmtId="176" fontId="32" fillId="0" borderId="0" xfId="0" applyNumberFormat="1" applyFont="1" applyBorder="1" applyAlignment="1">
      <alignment vertical="center"/>
    </xf>
    <xf numFmtId="177" fontId="30" fillId="0" borderId="0" xfId="0" applyNumberFormat="1" applyFont="1" applyAlignment="1">
      <alignment horizontal="right" vertical="center"/>
    </xf>
    <xf numFmtId="0" fontId="30" fillId="0" borderId="0" xfId="0" applyFont="1" applyBorder="1" applyAlignment="1">
      <alignment vertical="center"/>
    </xf>
    <xf numFmtId="3" fontId="30" fillId="0" borderId="0" xfId="0" applyNumberFormat="1" applyFont="1" applyFill="1" applyAlignment="1">
      <alignment vertical="center"/>
    </xf>
    <xf numFmtId="177" fontId="30" fillId="0" borderId="0" xfId="0" applyNumberFormat="1" applyFont="1" applyFill="1" applyAlignment="1">
      <alignment vertical="center"/>
    </xf>
    <xf numFmtId="0" fontId="26" fillId="0" borderId="11" xfId="0" applyNumberFormat="1" applyFont="1" applyBorder="1" applyAlignment="1">
      <alignment vertical="center"/>
    </xf>
    <xf numFmtId="0" fontId="26" fillId="0" borderId="0" xfId="0" applyNumberFormat="1" applyFont="1" applyAlignment="1">
      <alignment vertical="center"/>
    </xf>
    <xf numFmtId="0" fontId="26" fillId="0" borderId="0" xfId="0" quotePrefix="1" applyNumberFormat="1" applyFont="1" applyAlignment="1">
      <alignment vertical="center"/>
    </xf>
    <xf numFmtId="0" fontId="26" fillId="0" borderId="0" xfId="0" quotePrefix="1" applyNumberFormat="1" applyFont="1" applyAlignment="1">
      <alignment horizontal="left" vertical="center"/>
    </xf>
    <xf numFmtId="0" fontId="26" fillId="0" borderId="51" xfId="0" quotePrefix="1" applyNumberFormat="1" applyFont="1" applyBorder="1" applyAlignment="1">
      <alignment vertical="center"/>
    </xf>
    <xf numFmtId="177" fontId="30" fillId="0" borderId="10" xfId="0" applyNumberFormat="1" applyFont="1" applyFill="1" applyBorder="1" applyAlignment="1">
      <alignment horizontal="right" vertical="center"/>
    </xf>
    <xf numFmtId="0" fontId="30" fillId="0" borderId="0" xfId="0" applyFont="1" applyAlignment="1">
      <alignment vertical="center"/>
    </xf>
    <xf numFmtId="3" fontId="2" fillId="0" borderId="0" xfId="0" applyNumberFormat="1" applyFont="1" applyBorder="1" applyAlignment="1">
      <alignment horizontal="center" vertical="center"/>
    </xf>
    <xf numFmtId="3" fontId="27" fillId="0" borderId="0" xfId="0" applyNumberFormat="1" applyFont="1" applyAlignment="1">
      <alignment vertical="center"/>
    </xf>
    <xf numFmtId="3" fontId="24" fillId="0" borderId="0" xfId="0" applyNumberFormat="1" applyFont="1" applyAlignment="1">
      <alignment vertical="center"/>
    </xf>
    <xf numFmtId="3" fontId="2" fillId="0" borderId="0" xfId="0" applyNumberFormat="1" applyFont="1" applyAlignment="1">
      <alignment vertical="center"/>
    </xf>
    <xf numFmtId="3" fontId="2" fillId="0" borderId="10" xfId="0" applyNumberFormat="1" applyFont="1" applyBorder="1" applyAlignment="1">
      <alignment vertical="center"/>
    </xf>
    <xf numFmtId="3" fontId="2" fillId="0" borderId="0" xfId="0" applyNumberFormat="1" applyFont="1" applyBorder="1" applyAlignment="1">
      <alignment vertical="center"/>
    </xf>
    <xf numFmtId="0" fontId="2" fillId="0" borderId="10" xfId="0" applyNumberFormat="1" applyFont="1" applyBorder="1" applyAlignment="1">
      <alignment vertical="center"/>
    </xf>
    <xf numFmtId="3" fontId="25" fillId="0" borderId="10" xfId="0" applyNumberFormat="1" applyFont="1" applyBorder="1" applyAlignment="1">
      <alignment vertical="center"/>
    </xf>
    <xf numFmtId="3" fontId="30" fillId="0" borderId="11" xfId="0" applyNumberFormat="1" applyFont="1" applyBorder="1" applyAlignment="1">
      <alignment horizontal="center" vertical="center"/>
    </xf>
    <xf numFmtId="3" fontId="30" fillId="0" borderId="13" xfId="0" applyNumberFormat="1" applyFont="1" applyBorder="1" applyAlignment="1">
      <alignment horizontal="centerContinuous" vertical="center"/>
    </xf>
    <xf numFmtId="3" fontId="30" fillId="0" borderId="14" xfId="0" applyNumberFormat="1" applyFont="1" applyBorder="1" applyAlignment="1">
      <alignment horizontal="centerContinuous" vertical="center"/>
    </xf>
    <xf numFmtId="3" fontId="26" fillId="0" borderId="13" xfId="0" applyNumberFormat="1" applyFont="1" applyBorder="1" applyAlignment="1">
      <alignment horizontal="centerContinuous" vertical="center"/>
    </xf>
    <xf numFmtId="3" fontId="26" fillId="0" borderId="14" xfId="0" applyNumberFormat="1" applyFont="1" applyBorder="1" applyAlignment="1">
      <alignment horizontal="centerContinuous" vertical="center"/>
    </xf>
    <xf numFmtId="3" fontId="26" fillId="0" borderId="0" xfId="0" applyNumberFormat="1" applyFont="1" applyBorder="1" applyAlignment="1">
      <alignment horizontal="centerContinuous" vertical="center"/>
    </xf>
    <xf numFmtId="3" fontId="26" fillId="0" borderId="0" xfId="0" applyNumberFormat="1" applyFont="1" applyBorder="1" applyAlignment="1">
      <alignment horizontal="center" vertical="center"/>
    </xf>
    <xf numFmtId="3" fontId="30" fillId="0" borderId="0" xfId="0" applyNumberFormat="1" applyFont="1" applyBorder="1" applyAlignment="1">
      <alignment vertical="center"/>
    </xf>
    <xf numFmtId="3" fontId="30" fillId="0" borderId="57" xfId="0" applyNumberFormat="1" applyFont="1" applyBorder="1" applyAlignment="1">
      <alignment horizontal="center" vertical="center"/>
    </xf>
    <xf numFmtId="3" fontId="26" fillId="0" borderId="13" xfId="0" applyNumberFormat="1" applyFont="1" applyBorder="1" applyAlignment="1">
      <alignment horizontal="center" vertical="center"/>
    </xf>
    <xf numFmtId="3" fontId="30" fillId="0" borderId="0" xfId="0" applyNumberFormat="1" applyFont="1" applyBorder="1" applyAlignment="1">
      <alignment horizontal="center" vertical="center"/>
    </xf>
    <xf numFmtId="3" fontId="26" fillId="0" borderId="0" xfId="0" applyNumberFormat="1" applyFont="1" applyAlignment="1">
      <alignment vertical="center"/>
    </xf>
    <xf numFmtId="181" fontId="26" fillId="0" borderId="0" xfId="0" applyNumberFormat="1" applyFont="1" applyAlignment="1">
      <alignment vertical="center"/>
    </xf>
    <xf numFmtId="3" fontId="26" fillId="0" borderId="0" xfId="0" applyNumberFormat="1" applyFont="1" applyFill="1" applyAlignment="1">
      <alignment vertical="center"/>
    </xf>
    <xf numFmtId="3" fontId="26" fillId="0" borderId="11" xfId="0" applyNumberFormat="1" applyFont="1" applyBorder="1" applyAlignment="1">
      <alignment horizontal="center" vertical="center"/>
    </xf>
    <xf numFmtId="3" fontId="30" fillId="0" borderId="0" xfId="0" applyNumberFormat="1" applyFont="1" applyFill="1" applyBorder="1" applyAlignment="1">
      <alignment vertical="center"/>
    </xf>
    <xf numFmtId="181" fontId="30" fillId="0" borderId="0" xfId="0" applyNumberFormat="1" applyFont="1" applyFill="1" applyAlignment="1">
      <alignment vertical="center"/>
    </xf>
    <xf numFmtId="3" fontId="30" fillId="0" borderId="11" xfId="0" applyNumberFormat="1" applyFont="1" applyBorder="1" applyAlignment="1">
      <alignment horizontal="distributed" vertical="center"/>
    </xf>
    <xf numFmtId="3" fontId="26" fillId="0" borderId="11" xfId="0" applyNumberFormat="1" applyFont="1" applyBorder="1" applyAlignment="1">
      <alignment horizontal="distributed" vertical="center"/>
    </xf>
    <xf numFmtId="3" fontId="30" fillId="0" borderId="0" xfId="0" applyNumberFormat="1" applyFont="1" applyFill="1" applyBorder="1" applyAlignment="1">
      <alignment horizontal="right" vertical="center"/>
    </xf>
    <xf numFmtId="3" fontId="26" fillId="0" borderId="12" xfId="0" applyNumberFormat="1" applyFont="1" applyBorder="1" applyAlignment="1">
      <alignment horizontal="distributed" vertical="center"/>
    </xf>
    <xf numFmtId="3" fontId="30" fillId="0" borderId="10" xfId="0" applyNumberFormat="1" applyFont="1" applyBorder="1" applyAlignment="1">
      <alignment vertical="center"/>
    </xf>
    <xf numFmtId="3" fontId="30" fillId="0" borderId="10" xfId="0" applyNumberFormat="1" applyFont="1" applyFill="1" applyBorder="1" applyAlignment="1">
      <alignment vertical="center"/>
    </xf>
    <xf numFmtId="181" fontId="30" fillId="0" borderId="10" xfId="0" applyNumberFormat="1" applyFont="1" applyFill="1" applyBorder="1" applyAlignment="1">
      <alignment vertical="center"/>
    </xf>
    <xf numFmtId="3" fontId="30" fillId="0" borderId="10" xfId="0" applyNumberFormat="1" applyFont="1" applyFill="1" applyBorder="1" applyAlignment="1">
      <alignment horizontal="right" vertical="center"/>
    </xf>
    <xf numFmtId="3" fontId="26" fillId="0" borderId="0" xfId="0" applyNumberFormat="1" applyFont="1" applyBorder="1" applyAlignment="1">
      <alignment vertical="center"/>
    </xf>
    <xf numFmtId="3" fontId="26" fillId="0" borderId="10" xfId="0" applyNumberFormat="1" applyFont="1" applyBorder="1" applyAlignment="1">
      <alignment horizontal="right" vertical="center"/>
    </xf>
    <xf numFmtId="0" fontId="41" fillId="0" borderId="0" xfId="0" applyNumberFormat="1" applyFont="1" applyBorder="1" applyAlignment="1">
      <alignment horizontal="distributed" vertical="center" justifyLastLine="1"/>
    </xf>
    <xf numFmtId="0" fontId="30" fillId="0" borderId="50" xfId="0" applyFont="1" applyBorder="1" applyAlignment="1">
      <alignment horizontal="distributed" vertical="center" wrapText="1"/>
    </xf>
    <xf numFmtId="0" fontId="41" fillId="0" borderId="11" xfId="0" applyNumberFormat="1" applyFont="1" applyBorder="1" applyAlignment="1">
      <alignment horizontal="center" vertical="center"/>
    </xf>
    <xf numFmtId="3" fontId="41" fillId="0" borderId="0" xfId="0" applyNumberFormat="1" applyFont="1" applyAlignment="1">
      <alignment horizontal="right" vertical="center"/>
    </xf>
    <xf numFmtId="0" fontId="2" fillId="0" borderId="0" xfId="0" applyNumberFormat="1" applyFont="1" applyBorder="1" applyAlignment="1">
      <alignment vertical="center"/>
    </xf>
    <xf numFmtId="0" fontId="2" fillId="0" borderId="10" xfId="0" applyFont="1" applyBorder="1" applyAlignment="1">
      <alignment vertical="center" wrapText="1"/>
    </xf>
    <xf numFmtId="0" fontId="2" fillId="0" borderId="10" xfId="0" applyNumberFormat="1" applyFont="1" applyBorder="1" applyAlignment="1">
      <alignment vertical="center" wrapText="1"/>
    </xf>
    <xf numFmtId="0" fontId="2" fillId="0" borderId="0" xfId="0" applyNumberFormat="1" applyFont="1" applyBorder="1" applyAlignment="1">
      <alignment vertical="center" wrapText="1"/>
    </xf>
    <xf numFmtId="0" fontId="2" fillId="0" borderId="0" xfId="0" applyFont="1" applyBorder="1" applyAlignment="1">
      <alignment vertical="center" wrapText="1"/>
    </xf>
    <xf numFmtId="0" fontId="2" fillId="0" borderId="0" xfId="0" applyNumberFormat="1" applyFont="1" applyAlignment="1">
      <alignment vertical="center" wrapText="1"/>
    </xf>
    <xf numFmtId="0" fontId="33" fillId="0" borderId="10" xfId="0" applyFont="1" applyBorder="1" applyAlignment="1">
      <alignment horizontal="right" vertical="center"/>
    </xf>
    <xf numFmtId="0" fontId="30" fillId="0" borderId="0" xfId="0" applyNumberFormat="1" applyFont="1" applyBorder="1" applyAlignment="1">
      <alignment vertical="center" wrapText="1"/>
    </xf>
    <xf numFmtId="0" fontId="30" fillId="0" borderId="50" xfId="0" applyNumberFormat="1" applyFont="1" applyBorder="1" applyAlignment="1">
      <alignment horizontal="center" vertical="center" shrinkToFit="1"/>
    </xf>
    <xf numFmtId="0" fontId="30" fillId="0" borderId="49" xfId="0" applyNumberFormat="1" applyFont="1" applyBorder="1" applyAlignment="1">
      <alignment horizontal="center" vertical="center" shrinkToFit="1"/>
    </xf>
    <xf numFmtId="0" fontId="30" fillId="0" borderId="50" xfId="0" applyFont="1" applyBorder="1" applyAlignment="1">
      <alignment horizontal="centerContinuous" vertical="center" shrinkToFit="1"/>
    </xf>
    <xf numFmtId="0" fontId="30" fillId="0" borderId="49" xfId="0" applyFont="1" applyBorder="1" applyAlignment="1">
      <alignment vertical="center" wrapText="1"/>
    </xf>
    <xf numFmtId="0" fontId="30" fillId="0" borderId="49" xfId="0" applyFont="1" applyBorder="1" applyAlignment="1">
      <alignment horizontal="center" vertical="center" wrapText="1"/>
    </xf>
    <xf numFmtId="0" fontId="30" fillId="0" borderId="20" xfId="0" applyFont="1" applyBorder="1" applyAlignment="1">
      <alignment horizontal="center" vertical="center"/>
    </xf>
    <xf numFmtId="182" fontId="30" fillId="0" borderId="21" xfId="0" applyNumberFormat="1" applyFont="1" applyBorder="1" applyAlignment="1">
      <alignment vertical="center"/>
    </xf>
    <xf numFmtId="182" fontId="30" fillId="0" borderId="0" xfId="0" applyNumberFormat="1" applyFont="1" applyBorder="1" applyAlignment="1">
      <alignment vertical="center"/>
    </xf>
    <xf numFmtId="182" fontId="30" fillId="24" borderId="0" xfId="0" applyNumberFormat="1" applyFont="1" applyFill="1" applyBorder="1" applyAlignment="1">
      <alignment vertical="center"/>
    </xf>
    <xf numFmtId="0" fontId="30" fillId="0" borderId="0" xfId="0" applyNumberFormat="1" applyFont="1" applyBorder="1" applyAlignment="1">
      <alignment vertical="center"/>
    </xf>
    <xf numFmtId="3" fontId="30" fillId="24" borderId="0" xfId="0" applyNumberFormat="1" applyFont="1" applyFill="1" applyBorder="1" applyAlignment="1">
      <alignment vertical="center"/>
    </xf>
    <xf numFmtId="0" fontId="30" fillId="0" borderId="20" xfId="0" quotePrefix="1" applyFont="1" applyBorder="1" applyAlignment="1">
      <alignment horizontal="center" vertical="center"/>
    </xf>
    <xf numFmtId="176" fontId="34" fillId="0" borderId="0" xfId="0" applyNumberFormat="1" applyFont="1" applyBorder="1" applyAlignment="1">
      <alignment vertical="center"/>
    </xf>
    <xf numFmtId="0" fontId="30" fillId="25" borderId="0" xfId="0" quotePrefix="1" applyFont="1" applyFill="1" applyBorder="1" applyAlignment="1">
      <alignment horizontal="center" vertical="center"/>
    </xf>
    <xf numFmtId="182" fontId="30" fillId="25" borderId="21" xfId="0" applyNumberFormat="1" applyFont="1" applyFill="1" applyBorder="1" applyAlignment="1">
      <alignment vertical="center"/>
    </xf>
    <xf numFmtId="182" fontId="30" fillId="25" borderId="0" xfId="0" applyNumberFormat="1" applyFont="1" applyFill="1" applyBorder="1" applyAlignment="1">
      <alignment vertical="center"/>
    </xf>
    <xf numFmtId="176" fontId="34" fillId="25" borderId="0" xfId="0" applyNumberFormat="1" applyFont="1" applyFill="1" applyBorder="1" applyAlignment="1">
      <alignment vertical="center"/>
    </xf>
    <xf numFmtId="3" fontId="30" fillId="25" borderId="0" xfId="0" applyNumberFormat="1" applyFont="1" applyFill="1" applyBorder="1" applyAlignment="1">
      <alignment vertical="center"/>
    </xf>
    <xf numFmtId="3" fontId="30" fillId="25" borderId="0" xfId="0" applyNumberFormat="1" applyFont="1" applyFill="1" applyAlignment="1">
      <alignment vertical="center"/>
    </xf>
    <xf numFmtId="0" fontId="30" fillId="25" borderId="0" xfId="0" applyFont="1" applyFill="1" applyAlignment="1">
      <alignment vertical="center"/>
    </xf>
    <xf numFmtId="0" fontId="2" fillId="0" borderId="0" xfId="0" applyNumberFormat="1" applyFont="1" applyFill="1">
      <alignment vertical="center"/>
    </xf>
    <xf numFmtId="0" fontId="26" fillId="25" borderId="0" xfId="0" applyNumberFormat="1" applyFont="1" applyFill="1" applyAlignment="1">
      <alignment vertical="center"/>
    </xf>
    <xf numFmtId="176" fontId="30" fillId="25" borderId="0" xfId="0" applyNumberFormat="1" applyFont="1" applyFill="1" applyBorder="1" applyAlignment="1">
      <alignment vertical="center"/>
    </xf>
    <xf numFmtId="3" fontId="30" fillId="25" borderId="0" xfId="0" applyNumberFormat="1" applyFont="1" applyFill="1" applyBorder="1" applyAlignment="1">
      <alignment horizontal="right" vertical="center"/>
    </xf>
    <xf numFmtId="3" fontId="30" fillId="25" borderId="0" xfId="0" quotePrefix="1" applyNumberFormat="1" applyFont="1" applyFill="1" applyBorder="1" applyAlignment="1">
      <alignment horizontal="right" vertical="center"/>
    </xf>
    <xf numFmtId="0" fontId="26" fillId="25" borderId="0" xfId="0" quotePrefix="1" applyNumberFormat="1" applyFont="1" applyFill="1" applyAlignment="1">
      <alignment vertical="center"/>
    </xf>
    <xf numFmtId="0" fontId="26" fillId="25" borderId="0" xfId="0" quotePrefix="1" applyNumberFormat="1" applyFont="1" applyFill="1" applyAlignment="1">
      <alignment horizontal="left" vertical="center"/>
    </xf>
    <xf numFmtId="0" fontId="26" fillId="25" borderId="10" xfId="0" quotePrefix="1" applyNumberFormat="1" applyFont="1" applyFill="1" applyBorder="1" applyAlignment="1">
      <alignment vertical="center"/>
    </xf>
    <xf numFmtId="182" fontId="30" fillId="25" borderId="22" xfId="0" applyNumberFormat="1" applyFont="1" applyFill="1" applyBorder="1" applyAlignment="1">
      <alignment vertical="center"/>
    </xf>
    <xf numFmtId="182" fontId="30" fillId="25" borderId="10" xfId="0" applyNumberFormat="1" applyFont="1" applyFill="1" applyBorder="1" applyAlignment="1">
      <alignment vertical="center"/>
    </xf>
    <xf numFmtId="3" fontId="30" fillId="25" borderId="10" xfId="0" applyNumberFormat="1" applyFont="1" applyFill="1" applyBorder="1" applyAlignment="1">
      <alignment horizontal="right" vertical="center"/>
    </xf>
    <xf numFmtId="3" fontId="30" fillId="25" borderId="10" xfId="0" applyNumberFormat="1" applyFont="1" applyFill="1" applyBorder="1" applyAlignment="1">
      <alignment vertical="center"/>
    </xf>
    <xf numFmtId="0" fontId="44" fillId="0" borderId="48" xfId="0" applyNumberFormat="1" applyFont="1" applyBorder="1" applyAlignment="1">
      <alignment vertical="center"/>
    </xf>
    <xf numFmtId="0" fontId="44" fillId="0" borderId="11" xfId="0" applyNumberFormat="1" applyFont="1" applyBorder="1" applyAlignment="1">
      <alignment horizontal="center" vertical="center"/>
    </xf>
    <xf numFmtId="0" fontId="41" fillId="0" borderId="0" xfId="0" applyNumberFormat="1" applyFont="1" applyBorder="1" applyAlignment="1">
      <alignment vertical="center"/>
    </xf>
    <xf numFmtId="0" fontId="45" fillId="0" borderId="20" xfId="0" applyNumberFormat="1" applyFont="1" applyBorder="1" applyAlignment="1">
      <alignment horizontal="distributed" vertical="center"/>
    </xf>
    <xf numFmtId="0" fontId="39" fillId="0" borderId="0" xfId="45" applyNumberFormat="1" applyFont="1" applyBorder="1">
      <alignment vertical="center"/>
    </xf>
    <xf numFmtId="0" fontId="38" fillId="0" borderId="0" xfId="45" applyNumberFormat="1" applyFont="1" applyBorder="1" applyAlignment="1">
      <alignment vertical="center"/>
    </xf>
    <xf numFmtId="0" fontId="39" fillId="0" borderId="0" xfId="45" applyNumberFormat="1" applyFont="1" applyBorder="1" applyAlignment="1">
      <alignment vertical="center"/>
    </xf>
    <xf numFmtId="0" fontId="40" fillId="0" borderId="10" xfId="45" applyNumberFormat="1" applyFont="1" applyBorder="1">
      <alignment vertical="center"/>
    </xf>
    <xf numFmtId="0" fontId="40" fillId="0" borderId="0" xfId="45" applyNumberFormat="1" applyFont="1" applyBorder="1">
      <alignment vertical="center"/>
    </xf>
    <xf numFmtId="0" fontId="40" fillId="0" borderId="10" xfId="45" applyNumberFormat="1" applyFont="1" applyBorder="1" applyAlignment="1">
      <alignment horizontal="right" vertical="center"/>
    </xf>
    <xf numFmtId="0" fontId="41" fillId="0" borderId="10" xfId="45" applyNumberFormat="1" applyFont="1" applyBorder="1" applyAlignment="1">
      <alignment horizontal="right" vertical="center"/>
    </xf>
    <xf numFmtId="0" fontId="41" fillId="0" borderId="0" xfId="45" applyNumberFormat="1" applyFont="1" applyBorder="1">
      <alignment vertical="center"/>
    </xf>
    <xf numFmtId="0" fontId="41" fillId="0" borderId="49" xfId="45" applyNumberFormat="1" applyFont="1" applyBorder="1" applyAlignment="1">
      <alignment horizontal="center" vertical="center"/>
    </xf>
    <xf numFmtId="0" fontId="41" fillId="0" borderId="50" xfId="45" applyNumberFormat="1" applyFont="1" applyBorder="1" applyAlignment="1">
      <alignment horizontal="center" vertical="center"/>
    </xf>
    <xf numFmtId="0" fontId="41" fillId="0" borderId="58" xfId="45" applyNumberFormat="1" applyFont="1" applyBorder="1" applyAlignment="1">
      <alignment horizontal="center" vertical="center"/>
    </xf>
    <xf numFmtId="0" fontId="41" fillId="0" borderId="11" xfId="45" applyNumberFormat="1" applyFont="1" applyBorder="1" applyAlignment="1">
      <alignment horizontal="center" vertical="center"/>
    </xf>
    <xf numFmtId="3" fontId="41" fillId="0" borderId="0" xfId="45" applyNumberFormat="1" applyFont="1" applyAlignment="1">
      <alignment horizontal="right" vertical="center"/>
    </xf>
    <xf numFmtId="0" fontId="41" fillId="0" borderId="0" xfId="45" applyNumberFormat="1" applyFont="1" applyBorder="1" applyAlignment="1">
      <alignment horizontal="right" vertical="center"/>
    </xf>
    <xf numFmtId="3" fontId="41" fillId="0" borderId="0" xfId="45" applyNumberFormat="1" applyFont="1" applyBorder="1" applyAlignment="1">
      <alignment horizontal="right" vertical="center"/>
    </xf>
    <xf numFmtId="3" fontId="41" fillId="0" borderId="0" xfId="45" applyNumberFormat="1" applyFont="1" applyBorder="1" applyAlignment="1">
      <alignment vertical="center"/>
    </xf>
    <xf numFmtId="3" fontId="41" fillId="0" borderId="0" xfId="45" applyNumberFormat="1" applyFont="1" applyBorder="1">
      <alignment vertical="center"/>
    </xf>
    <xf numFmtId="3" fontId="41" fillId="0" borderId="0" xfId="45" applyNumberFormat="1" applyFont="1" applyBorder="1" applyAlignment="1">
      <alignment horizontal="right" vertical="center" shrinkToFit="1"/>
    </xf>
    <xf numFmtId="0" fontId="41" fillId="0" borderId="12" xfId="45" applyNumberFormat="1" applyFont="1" applyBorder="1" applyAlignment="1">
      <alignment horizontal="center" vertical="center"/>
    </xf>
    <xf numFmtId="3" fontId="41" fillId="0" borderId="18" xfId="45" applyNumberFormat="1" applyFont="1" applyBorder="1" applyAlignment="1">
      <alignment vertical="center"/>
    </xf>
    <xf numFmtId="3" fontId="41" fillId="0" borderId="10" xfId="45" applyNumberFormat="1" applyFont="1" applyBorder="1" applyAlignment="1">
      <alignment vertical="center"/>
    </xf>
    <xf numFmtId="3" fontId="41" fillId="0" borderId="10" xfId="45" applyNumberFormat="1" applyFont="1" applyBorder="1" applyAlignment="1">
      <alignment horizontal="right" vertical="center"/>
    </xf>
    <xf numFmtId="3" fontId="41" fillId="0" borderId="10" xfId="45" applyNumberFormat="1" applyFont="1" applyBorder="1">
      <alignment vertical="center"/>
    </xf>
    <xf numFmtId="3" fontId="41" fillId="0" borderId="10" xfId="45" applyNumberFormat="1" applyFont="1" applyBorder="1" applyAlignment="1">
      <alignment horizontal="right" vertical="center" shrinkToFit="1"/>
    </xf>
    <xf numFmtId="0" fontId="41" fillId="0" borderId="0" xfId="45" applyNumberFormat="1" applyFont="1" applyBorder="1" applyAlignment="1">
      <alignment vertical="center"/>
    </xf>
    <xf numFmtId="0" fontId="40" fillId="0" borderId="0" xfId="45" applyNumberFormat="1" applyFont="1" applyBorder="1" applyAlignment="1">
      <alignment vertical="center"/>
    </xf>
    <xf numFmtId="0" fontId="41" fillId="0" borderId="13" xfId="45" applyNumberFormat="1" applyFont="1" applyBorder="1" applyAlignment="1">
      <alignment horizontal="center" vertical="center"/>
    </xf>
    <xf numFmtId="0" fontId="38" fillId="0" borderId="0" xfId="45" applyNumberFormat="1" applyFont="1" applyAlignment="1">
      <alignment vertical="center"/>
    </xf>
    <xf numFmtId="0" fontId="39" fillId="0" borderId="0" xfId="45" applyNumberFormat="1" applyFont="1">
      <alignment vertical="center"/>
    </xf>
    <xf numFmtId="0" fontId="39" fillId="0" borderId="0" xfId="45" applyNumberFormat="1" applyFont="1" applyAlignment="1">
      <alignment vertical="center"/>
    </xf>
    <xf numFmtId="0" fontId="40" fillId="0" borderId="10" xfId="45" applyNumberFormat="1" applyFont="1" applyBorder="1" applyAlignment="1">
      <alignment vertical="center"/>
    </xf>
    <xf numFmtId="0" fontId="41" fillId="0" borderId="13" xfId="45" applyNumberFormat="1" applyFont="1" applyBorder="1" applyAlignment="1">
      <alignment horizontal="centerContinuous" vertical="center" shrinkToFit="1"/>
    </xf>
    <xf numFmtId="0" fontId="41" fillId="0" borderId="14" xfId="45" applyNumberFormat="1" applyFont="1" applyBorder="1" applyAlignment="1">
      <alignment horizontal="centerContinuous" vertical="center" shrinkToFit="1"/>
    </xf>
    <xf numFmtId="0" fontId="41" fillId="0" borderId="0" xfId="45" applyNumberFormat="1" applyFont="1" applyBorder="1" applyAlignment="1">
      <alignment vertical="center" shrinkToFit="1"/>
    </xf>
    <xf numFmtId="0" fontId="41" fillId="0" borderId="55" xfId="45" applyNumberFormat="1" applyFont="1" applyBorder="1" applyAlignment="1">
      <alignment horizontal="center" vertical="center"/>
    </xf>
    <xf numFmtId="0" fontId="41" fillId="0" borderId="14" xfId="45" applyNumberFormat="1" applyFont="1" applyBorder="1" applyAlignment="1">
      <alignment horizontal="center" vertical="center"/>
    </xf>
    <xf numFmtId="38" fontId="41" fillId="0" borderId="0" xfId="36" applyFont="1" applyBorder="1" applyAlignment="1">
      <alignment horizontal="right" vertical="center"/>
    </xf>
    <xf numFmtId="0" fontId="41" fillId="0" borderId="18" xfId="45" applyNumberFormat="1" applyFont="1" applyBorder="1" applyAlignment="1">
      <alignment horizontal="right" vertical="center"/>
    </xf>
    <xf numFmtId="38" fontId="41" fillId="0" borderId="10" xfId="36" applyFont="1" applyBorder="1" applyAlignment="1">
      <alignment horizontal="right" vertical="center"/>
    </xf>
    <xf numFmtId="0" fontId="41" fillId="0" borderId="0" xfId="45" applyNumberFormat="1" applyFont="1" applyBorder="1" applyAlignment="1">
      <alignment horizontal="center" vertical="center"/>
    </xf>
    <xf numFmtId="0" fontId="40" fillId="0" borderId="0" xfId="45" applyNumberFormat="1" applyFont="1">
      <alignment vertical="center"/>
    </xf>
    <xf numFmtId="0" fontId="36" fillId="0" borderId="0" xfId="45" applyNumberFormat="1" applyFont="1" applyAlignment="1">
      <alignment vertical="center"/>
    </xf>
    <xf numFmtId="0" fontId="29" fillId="0" borderId="0" xfId="45" applyNumberFormat="1" applyFont="1" applyAlignment="1">
      <alignment horizontal="left" vertical="center"/>
    </xf>
    <xf numFmtId="0" fontId="29" fillId="0" borderId="0" xfId="45" applyNumberFormat="1" applyFont="1" applyAlignment="1">
      <alignment vertical="center"/>
    </xf>
    <xf numFmtId="0" fontId="36" fillId="0" borderId="0" xfId="45" applyNumberFormat="1" applyFont="1">
      <alignment vertical="center"/>
    </xf>
    <xf numFmtId="0" fontId="30" fillId="0" borderId="10" xfId="45" applyNumberFormat="1" applyFont="1" applyBorder="1" applyAlignment="1">
      <alignment vertical="center"/>
    </xf>
    <xf numFmtId="0" fontId="30" fillId="0" borderId="0" xfId="45" applyNumberFormat="1" applyFont="1" applyBorder="1" applyAlignment="1">
      <alignment vertical="center"/>
    </xf>
    <xf numFmtId="0" fontId="30" fillId="0" borderId="10" xfId="45" applyNumberFormat="1" applyFont="1" applyBorder="1" applyAlignment="1">
      <alignment horizontal="right" vertical="center"/>
    </xf>
    <xf numFmtId="0" fontId="30" fillId="0" borderId="17" xfId="45" applyNumberFormat="1" applyFont="1" applyBorder="1" applyAlignment="1">
      <alignment horizontal="centerContinuous" vertical="center"/>
    </xf>
    <xf numFmtId="0" fontId="30" fillId="0" borderId="0" xfId="45" applyNumberFormat="1" applyFont="1" applyBorder="1" applyAlignment="1">
      <alignment horizontal="centerContinuous" vertical="center"/>
    </xf>
    <xf numFmtId="0" fontId="30" fillId="0" borderId="13" xfId="45" applyNumberFormat="1" applyFont="1" applyBorder="1" applyAlignment="1">
      <alignment horizontal="centerContinuous" vertical="center"/>
    </xf>
    <xf numFmtId="0" fontId="30" fillId="0" borderId="14" xfId="45" applyNumberFormat="1" applyFont="1" applyBorder="1" applyAlignment="1">
      <alignment horizontal="centerContinuous" vertical="center"/>
    </xf>
    <xf numFmtId="0" fontId="30" fillId="0" borderId="59" xfId="45" applyNumberFormat="1" applyFont="1" applyBorder="1" applyAlignment="1">
      <alignment horizontal="centerContinuous" vertical="center"/>
    </xf>
    <xf numFmtId="3" fontId="30" fillId="0" borderId="0" xfId="45" applyNumberFormat="1" applyFont="1" applyAlignment="1">
      <alignment vertical="center"/>
    </xf>
    <xf numFmtId="3" fontId="30" fillId="0" borderId="0" xfId="45" applyNumberFormat="1" applyFont="1" applyBorder="1" applyAlignment="1">
      <alignment vertical="center"/>
    </xf>
    <xf numFmtId="3" fontId="30" fillId="0" borderId="0" xfId="45" applyNumberFormat="1" applyFont="1" applyAlignment="1">
      <alignment horizontal="right" vertical="center"/>
    </xf>
    <xf numFmtId="0" fontId="30" fillId="0" borderId="0" xfId="45" applyNumberFormat="1" applyFont="1" applyBorder="1" applyAlignment="1">
      <alignment horizontal="right" vertical="center"/>
    </xf>
    <xf numFmtId="37" fontId="30" fillId="0" borderId="0" xfId="45" applyNumberFormat="1" applyFont="1" applyAlignment="1">
      <alignment vertical="center"/>
    </xf>
    <xf numFmtId="37" fontId="30" fillId="0" borderId="0" xfId="45" applyNumberFormat="1" applyFont="1" applyBorder="1" applyAlignment="1">
      <alignment vertical="center"/>
    </xf>
    <xf numFmtId="37" fontId="30" fillId="0" borderId="21" xfId="45" applyNumberFormat="1" applyFont="1" applyBorder="1" applyAlignment="1">
      <alignment vertical="center"/>
    </xf>
    <xf numFmtId="37" fontId="30" fillId="0" borderId="10" xfId="45" applyNumberFormat="1" applyFont="1" applyBorder="1" applyAlignment="1">
      <alignment vertical="center"/>
    </xf>
    <xf numFmtId="0" fontId="30" fillId="0" borderId="10" xfId="45" applyNumberFormat="1" applyFont="1" applyBorder="1">
      <alignment vertical="center"/>
    </xf>
    <xf numFmtId="0" fontId="30" fillId="0" borderId="48" xfId="45" applyNumberFormat="1" applyFont="1" applyBorder="1" applyAlignment="1">
      <alignment vertical="center"/>
    </xf>
    <xf numFmtId="0" fontId="30" fillId="0" borderId="0" xfId="45" applyNumberFormat="1" applyFont="1" applyAlignment="1">
      <alignment vertical="center"/>
    </xf>
    <xf numFmtId="0" fontId="2" fillId="0" borderId="0" xfId="45" applyNumberFormat="1" applyFont="1">
      <alignment vertical="center"/>
    </xf>
    <xf numFmtId="0" fontId="30" fillId="0" borderId="0" xfId="45" applyNumberFormat="1" applyFont="1" applyAlignment="1">
      <alignment horizontal="center" vertical="center"/>
    </xf>
    <xf numFmtId="0" fontId="40" fillId="0" borderId="0" xfId="45" applyNumberFormat="1" applyFont="1" applyBorder="1" applyAlignment="1">
      <alignment horizontal="right" vertical="center"/>
    </xf>
    <xf numFmtId="37" fontId="41" fillId="0" borderId="0" xfId="36" applyNumberFormat="1" applyFont="1" applyBorder="1" applyAlignment="1">
      <alignment horizontal="right" vertical="center"/>
    </xf>
    <xf numFmtId="38" fontId="41" fillId="0" borderId="18" xfId="36" applyFont="1" applyBorder="1" applyAlignment="1">
      <alignment horizontal="right" vertical="center"/>
    </xf>
    <xf numFmtId="0" fontId="41" fillId="0" borderId="0" xfId="45" applyNumberFormat="1" applyFont="1">
      <alignment vertical="center"/>
    </xf>
    <xf numFmtId="0" fontId="44" fillId="0" borderId="10" xfId="45" applyNumberFormat="1" applyFont="1" applyBorder="1" applyAlignment="1">
      <alignment horizontal="right" vertical="center"/>
    </xf>
    <xf numFmtId="0" fontId="45" fillId="0" borderId="13" xfId="45" applyNumberFormat="1" applyFont="1" applyBorder="1" applyAlignment="1">
      <alignment horizontal="center" vertical="center"/>
    </xf>
    <xf numFmtId="0" fontId="45" fillId="0" borderId="13" xfId="45" applyNumberFormat="1" applyFont="1" applyBorder="1" applyAlignment="1">
      <alignment horizontal="center" vertical="center" wrapText="1"/>
    </xf>
    <xf numFmtId="0" fontId="45" fillId="0" borderId="32" xfId="45" applyNumberFormat="1" applyFont="1" applyBorder="1" applyAlignment="1">
      <alignment horizontal="center" vertical="center" wrapText="1"/>
    </xf>
    <xf numFmtId="180" fontId="45" fillId="0" borderId="21" xfId="36" applyNumberFormat="1" applyFont="1" applyBorder="1" applyAlignment="1">
      <alignment horizontal="right" vertical="center"/>
    </xf>
    <xf numFmtId="180" fontId="45" fillId="0" borderId="0" xfId="36" applyNumberFormat="1" applyFont="1" applyBorder="1" applyAlignment="1">
      <alignment horizontal="right" vertical="center"/>
    </xf>
    <xf numFmtId="180" fontId="45" fillId="0" borderId="0" xfId="36" quotePrefix="1" applyNumberFormat="1" applyFont="1" applyBorder="1" applyAlignment="1">
      <alignment horizontal="right" vertical="center"/>
    </xf>
    <xf numFmtId="180" fontId="31" fillId="0" borderId="21" xfId="36" applyNumberFormat="1" applyFont="1" applyBorder="1" applyAlignment="1">
      <alignment horizontal="right" vertical="center"/>
    </xf>
    <xf numFmtId="180" fontId="31" fillId="0" borderId="0" xfId="36" applyNumberFormat="1" applyFont="1" applyBorder="1" applyAlignment="1">
      <alignment horizontal="right" vertical="center"/>
    </xf>
    <xf numFmtId="180" fontId="31" fillId="0" borderId="0" xfId="36" quotePrefix="1" applyNumberFormat="1" applyFont="1" applyBorder="1" applyAlignment="1">
      <alignment horizontal="right" vertical="center"/>
    </xf>
    <xf numFmtId="180" fontId="31" fillId="0" borderId="21" xfId="36" quotePrefix="1" applyNumberFormat="1" applyFont="1" applyBorder="1" applyAlignment="1">
      <alignment horizontal="right" vertical="center"/>
    </xf>
    <xf numFmtId="0" fontId="45" fillId="0" borderId="19" xfId="45" applyNumberFormat="1" applyFont="1" applyBorder="1" applyAlignment="1">
      <alignment horizontal="right" vertical="center"/>
    </xf>
    <xf numFmtId="0" fontId="45" fillId="0" borderId="60" xfId="45" applyNumberFormat="1" applyFont="1" applyBorder="1" applyAlignment="1">
      <alignment horizontal="right" vertical="center"/>
    </xf>
    <xf numFmtId="180" fontId="31" fillId="0" borderId="17" xfId="36" quotePrefix="1" applyNumberFormat="1" applyFont="1" applyBorder="1" applyAlignment="1">
      <alignment horizontal="right" vertical="center"/>
    </xf>
    <xf numFmtId="180" fontId="31" fillId="0" borderId="17" xfId="36" applyNumberFormat="1" applyFont="1" applyBorder="1" applyAlignment="1">
      <alignment horizontal="right" vertical="center"/>
    </xf>
    <xf numFmtId="180" fontId="31" fillId="0" borderId="22" xfId="36" quotePrefix="1" applyNumberFormat="1" applyFont="1" applyBorder="1" applyAlignment="1">
      <alignment horizontal="right" vertical="center"/>
    </xf>
    <xf numFmtId="180" fontId="31" fillId="0" borderId="10" xfId="36" applyNumberFormat="1" applyFont="1" applyBorder="1" applyAlignment="1">
      <alignment horizontal="right" vertical="center"/>
    </xf>
    <xf numFmtId="180" fontId="31" fillId="0" borderId="10" xfId="36" quotePrefix="1" applyNumberFormat="1" applyFont="1" applyBorder="1" applyAlignment="1">
      <alignment horizontal="right" vertical="center"/>
    </xf>
    <xf numFmtId="0" fontId="41" fillId="0" borderId="50" xfId="45" applyNumberFormat="1" applyFont="1" applyBorder="1" applyAlignment="1">
      <alignment horizontal="center" vertical="center"/>
    </xf>
    <xf numFmtId="0" fontId="41" fillId="0" borderId="10" xfId="45" applyNumberFormat="1" applyFont="1" applyBorder="1" applyAlignment="1">
      <alignment horizontal="right" vertical="center"/>
    </xf>
    <xf numFmtId="0" fontId="40" fillId="0" borderId="0" xfId="0" applyNumberFormat="1" applyFont="1">
      <alignment vertical="center"/>
    </xf>
    <xf numFmtId="3" fontId="30" fillId="0" borderId="21" xfId="0" applyNumberFormat="1" applyFont="1" applyFill="1" applyBorder="1" applyAlignment="1">
      <alignment vertical="center"/>
    </xf>
    <xf numFmtId="176" fontId="30" fillId="0" borderId="0" xfId="0" applyNumberFormat="1" applyFont="1" applyFill="1" applyBorder="1" applyAlignment="1">
      <alignment vertical="center"/>
    </xf>
    <xf numFmtId="3" fontId="30" fillId="0" borderId="21" xfId="0" applyNumberFormat="1" applyFont="1" applyBorder="1" applyAlignment="1">
      <alignment vertical="center"/>
    </xf>
    <xf numFmtId="177" fontId="30" fillId="0" borderId="10" xfId="0" applyNumberFormat="1" applyFont="1" applyBorder="1" applyAlignment="1">
      <alignment horizontal="right" vertical="center"/>
    </xf>
    <xf numFmtId="177" fontId="30" fillId="0" borderId="10" xfId="0" applyNumberFormat="1" applyFont="1" applyFill="1" applyBorder="1" applyAlignment="1">
      <alignment vertical="center"/>
    </xf>
    <xf numFmtId="0" fontId="30" fillId="0" borderId="58" xfId="45" applyNumberFormat="1" applyFont="1" applyBorder="1" applyAlignment="1">
      <alignment horizontal="center" vertical="center"/>
    </xf>
    <xf numFmtId="0" fontId="30" fillId="0" borderId="49" xfId="45" applyNumberFormat="1" applyFont="1" applyBorder="1" applyAlignment="1">
      <alignment horizontal="center" vertical="center"/>
    </xf>
    <xf numFmtId="0" fontId="30" fillId="0" borderId="11" xfId="45" applyNumberFormat="1" applyFont="1" applyBorder="1" applyAlignment="1">
      <alignment horizontal="center" vertical="center"/>
    </xf>
    <xf numFmtId="0" fontId="30" fillId="0" borderId="0" xfId="45" applyNumberFormat="1" applyFont="1" applyBorder="1" applyAlignment="1">
      <alignment horizontal="center" vertical="center"/>
    </xf>
    <xf numFmtId="0" fontId="40" fillId="0" borderId="0" xfId="0" applyNumberFormat="1" applyFont="1">
      <alignment vertical="center"/>
    </xf>
    <xf numFmtId="0" fontId="40" fillId="0" borderId="0" xfId="0" applyNumberFormat="1" applyFont="1" applyBorder="1" applyAlignment="1">
      <alignment horizontal="right" vertical="center"/>
    </xf>
    <xf numFmtId="182" fontId="30" fillId="0" borderId="0" xfId="0" applyNumberFormat="1" applyFont="1" applyFill="1" applyBorder="1" applyAlignment="1">
      <alignment vertical="center"/>
    </xf>
    <xf numFmtId="0" fontId="58" fillId="0" borderId="0" xfId="0" applyNumberFormat="1" applyFont="1">
      <alignment vertical="center"/>
    </xf>
    <xf numFmtId="182" fontId="30" fillId="0" borderId="0" xfId="0" applyNumberFormat="1" applyFont="1" applyFill="1" applyBorder="1" applyAlignment="1">
      <alignment horizontal="right" vertical="center"/>
    </xf>
    <xf numFmtId="182" fontId="30" fillId="0" borderId="10" xfId="0" applyNumberFormat="1" applyFont="1" applyFill="1" applyBorder="1" applyAlignment="1">
      <alignment horizontal="right" vertical="center"/>
    </xf>
    <xf numFmtId="0" fontId="1" fillId="0" borderId="0" xfId="45">
      <alignment vertical="center"/>
    </xf>
    <xf numFmtId="0" fontId="62" fillId="0" borderId="0" xfId="45" applyFont="1">
      <alignment vertical="center"/>
    </xf>
    <xf numFmtId="0" fontId="63" fillId="0" borderId="0" xfId="45" applyFont="1">
      <alignment vertical="center"/>
    </xf>
    <xf numFmtId="0" fontId="63" fillId="0" borderId="0" xfId="45" applyFont="1" applyAlignment="1">
      <alignment horizontal="right" vertical="center"/>
    </xf>
    <xf numFmtId="0" fontId="64" fillId="0" borderId="0" xfId="29" applyFont="1" applyAlignment="1" applyProtection="1">
      <alignment vertical="center"/>
    </xf>
    <xf numFmtId="0" fontId="60" fillId="0" borderId="0" xfId="45" applyFont="1" applyAlignment="1">
      <alignment vertical="center"/>
    </xf>
    <xf numFmtId="0" fontId="61" fillId="0" borderId="0" xfId="45" applyFont="1" applyAlignment="1">
      <alignment vertical="center"/>
    </xf>
    <xf numFmtId="0" fontId="52" fillId="0" borderId="0" xfId="45" applyNumberFormat="1" applyFont="1" applyAlignment="1">
      <alignment horizontal="center" vertical="center"/>
    </xf>
    <xf numFmtId="0" fontId="28" fillId="0" borderId="0" xfId="45" applyNumberFormat="1" applyFont="1" applyAlignment="1">
      <alignment horizontal="center" vertical="center"/>
    </xf>
    <xf numFmtId="0" fontId="30" fillId="0" borderId="11" xfId="45" applyNumberFormat="1" applyFont="1" applyBorder="1" applyAlignment="1">
      <alignment horizontal="center" vertical="center"/>
    </xf>
    <xf numFmtId="0" fontId="30" fillId="0" borderId="0" xfId="45" applyNumberFormat="1" applyFont="1" applyBorder="1" applyAlignment="1">
      <alignment horizontal="center" vertical="center"/>
    </xf>
    <xf numFmtId="0" fontId="30" fillId="0" borderId="14" xfId="45" applyNumberFormat="1" applyFont="1" applyBorder="1" applyAlignment="1">
      <alignment horizontal="center" vertical="center"/>
    </xf>
    <xf numFmtId="0" fontId="30" fillId="0" borderId="62" xfId="45" applyNumberFormat="1" applyFont="1" applyBorder="1" applyAlignment="1">
      <alignment horizontal="center" vertical="center"/>
    </xf>
    <xf numFmtId="0" fontId="30" fillId="0" borderId="63" xfId="45" applyNumberFormat="1" applyFont="1" applyBorder="1" applyAlignment="1">
      <alignment horizontal="center" vertical="center"/>
    </xf>
    <xf numFmtId="0" fontId="30" fillId="0" borderId="17" xfId="45" applyNumberFormat="1" applyFont="1" applyBorder="1" applyAlignment="1">
      <alignment horizontal="center" vertical="center"/>
    </xf>
    <xf numFmtId="0" fontId="30" fillId="0" borderId="49" xfId="45" applyNumberFormat="1" applyFont="1" applyBorder="1" applyAlignment="1">
      <alignment horizontal="center" vertical="center" shrinkToFit="1"/>
    </xf>
    <xf numFmtId="0" fontId="30" fillId="0" borderId="50" xfId="45" applyNumberFormat="1" applyFont="1" applyBorder="1" applyAlignment="1">
      <alignment horizontal="center" vertical="center" shrinkToFit="1"/>
    </xf>
    <xf numFmtId="0" fontId="30" fillId="0" borderId="49" xfId="45" applyNumberFormat="1" applyFont="1" applyBorder="1" applyAlignment="1">
      <alignment horizontal="center" vertical="center" wrapText="1"/>
    </xf>
    <xf numFmtId="0" fontId="30" fillId="0" borderId="49" xfId="45" applyNumberFormat="1" applyFont="1" applyBorder="1" applyAlignment="1">
      <alignment horizontal="center" vertical="center"/>
    </xf>
    <xf numFmtId="0" fontId="30" fillId="0" borderId="61" xfId="45" applyNumberFormat="1" applyFont="1" applyBorder="1" applyAlignment="1">
      <alignment horizontal="center" vertical="center" wrapText="1"/>
    </xf>
    <xf numFmtId="0" fontId="30" fillId="0" borderId="21" xfId="45" applyNumberFormat="1" applyFont="1" applyBorder="1" applyAlignment="1">
      <alignment horizontal="center" vertical="center" wrapText="1"/>
    </xf>
    <xf numFmtId="0" fontId="30" fillId="0" borderId="15" xfId="45" applyNumberFormat="1" applyFont="1" applyBorder="1" applyAlignment="1">
      <alignment horizontal="center" vertical="center" wrapText="1"/>
    </xf>
    <xf numFmtId="0" fontId="30" fillId="0" borderId="48" xfId="45" applyNumberFormat="1" applyFont="1" applyBorder="1" applyAlignment="1">
      <alignment horizontal="center" vertical="center" wrapText="1"/>
    </xf>
    <xf numFmtId="0" fontId="30" fillId="0" borderId="0" xfId="45" applyNumberFormat="1" applyFont="1" applyBorder="1" applyAlignment="1">
      <alignment horizontal="center" vertical="center" wrapText="1"/>
    </xf>
    <xf numFmtId="0" fontId="30" fillId="0" borderId="19" xfId="45" applyNumberFormat="1" applyFont="1" applyBorder="1" applyAlignment="1">
      <alignment horizontal="center" vertical="center" wrapText="1"/>
    </xf>
    <xf numFmtId="0" fontId="30" fillId="0" borderId="58" xfId="45" applyNumberFormat="1" applyFont="1" applyBorder="1" applyAlignment="1">
      <alignment horizontal="center" vertical="center"/>
    </xf>
    <xf numFmtId="0" fontId="41" fillId="0" borderId="10" xfId="45" applyNumberFormat="1" applyFont="1" applyBorder="1" applyAlignment="1">
      <alignment horizontal="right" vertical="center"/>
    </xf>
    <xf numFmtId="0" fontId="41" fillId="0" borderId="61" xfId="45" applyNumberFormat="1" applyFont="1" applyBorder="1" applyAlignment="1">
      <alignment horizontal="center" vertical="center" shrinkToFit="1"/>
    </xf>
    <xf numFmtId="0" fontId="41" fillId="0" borderId="48" xfId="45" applyNumberFormat="1" applyFont="1" applyBorder="1" applyAlignment="1">
      <alignment horizontal="center" vertical="center" shrinkToFit="1"/>
    </xf>
    <xf numFmtId="0" fontId="41" fillId="0" borderId="15" xfId="45" applyNumberFormat="1" applyFont="1" applyBorder="1" applyAlignment="1">
      <alignment horizontal="center" vertical="center" shrinkToFit="1"/>
    </xf>
    <xf numFmtId="0" fontId="41" fillId="0" borderId="19" xfId="45" applyNumberFormat="1" applyFont="1" applyBorder="1" applyAlignment="1">
      <alignment horizontal="center" vertical="center" shrinkToFit="1"/>
    </xf>
    <xf numFmtId="0" fontId="50" fillId="0" borderId="50" xfId="45" applyNumberFormat="1" applyFont="1" applyFill="1" applyBorder="1" applyAlignment="1">
      <alignment horizontal="center" vertical="center" wrapText="1"/>
    </xf>
    <xf numFmtId="0" fontId="50" fillId="0" borderId="58" xfId="45" applyNumberFormat="1" applyFont="1" applyFill="1" applyBorder="1" applyAlignment="1">
      <alignment horizontal="center" vertical="center" wrapText="1"/>
    </xf>
    <xf numFmtId="0" fontId="41" fillId="0" borderId="50" xfId="45" applyNumberFormat="1" applyFont="1" applyBorder="1" applyAlignment="1">
      <alignment horizontal="center" vertical="center" shrinkToFit="1"/>
    </xf>
    <xf numFmtId="0" fontId="41" fillId="0" borderId="58" xfId="45" applyNumberFormat="1" applyFont="1" applyBorder="1" applyAlignment="1">
      <alignment horizontal="center" vertical="center" shrinkToFit="1"/>
    </xf>
    <xf numFmtId="0" fontId="41" fillId="0" borderId="63" xfId="45" applyNumberFormat="1" applyFont="1" applyBorder="1" applyAlignment="1">
      <alignment horizontal="center" vertical="center"/>
    </xf>
    <xf numFmtId="0" fontId="41" fillId="0" borderId="66" xfId="45" applyNumberFormat="1" applyFont="1" applyBorder="1" applyAlignment="1">
      <alignment horizontal="center" vertical="center"/>
    </xf>
    <xf numFmtId="0" fontId="41" fillId="0" borderId="72" xfId="45" applyNumberFormat="1" applyFont="1" applyBorder="1" applyAlignment="1">
      <alignment horizontal="center" vertical="center" shrinkToFit="1"/>
    </xf>
    <xf numFmtId="0" fontId="41" fillId="0" borderId="50" xfId="45" applyNumberFormat="1" applyFont="1" applyBorder="1" applyAlignment="1">
      <alignment horizontal="center" vertical="center"/>
    </xf>
    <xf numFmtId="0" fontId="41" fillId="0" borderId="72" xfId="45" applyNumberFormat="1" applyFont="1" applyBorder="1" applyAlignment="1">
      <alignment horizontal="center" vertical="center"/>
    </xf>
    <xf numFmtId="0" fontId="41" fillId="0" borderId="48" xfId="45" applyNumberFormat="1" applyFont="1" applyBorder="1" applyAlignment="1">
      <alignment vertical="center" wrapText="1"/>
    </xf>
    <xf numFmtId="0" fontId="47" fillId="0" borderId="48" xfId="45" applyFont="1" applyBorder="1" applyAlignment="1">
      <alignment vertical="center"/>
    </xf>
    <xf numFmtId="0" fontId="47" fillId="0" borderId="0" xfId="45" applyFont="1" applyAlignment="1">
      <alignment vertical="center"/>
    </xf>
    <xf numFmtId="0" fontId="54" fillId="0" borderId="0" xfId="45" applyNumberFormat="1" applyFont="1" applyAlignment="1">
      <alignment horizontal="center" vertical="center"/>
    </xf>
    <xf numFmtId="0" fontId="49" fillId="0" borderId="0" xfId="45" applyNumberFormat="1" applyFont="1" applyAlignment="1">
      <alignment horizontal="center" vertical="center"/>
    </xf>
    <xf numFmtId="0" fontId="41" fillId="0" borderId="48" xfId="45" applyNumberFormat="1" applyFont="1" applyBorder="1" applyAlignment="1">
      <alignment horizontal="center" vertical="center"/>
    </xf>
    <xf numFmtId="0" fontId="41" fillId="0" borderId="0" xfId="45" applyNumberFormat="1" applyFont="1" applyBorder="1" applyAlignment="1">
      <alignment horizontal="center" vertical="center"/>
    </xf>
    <xf numFmtId="0" fontId="41" fillId="0" borderId="14" xfId="45" applyNumberFormat="1" applyFont="1" applyBorder="1" applyAlignment="1">
      <alignment horizontal="center" vertical="center"/>
    </xf>
    <xf numFmtId="0" fontId="41" fillId="0" borderId="73" xfId="45" applyNumberFormat="1" applyFont="1" applyBorder="1" applyAlignment="1">
      <alignment horizontal="center" vertical="center"/>
    </xf>
    <xf numFmtId="0" fontId="41" fillId="0" borderId="55" xfId="45" applyNumberFormat="1" applyFont="1" applyBorder="1" applyAlignment="1">
      <alignment horizontal="center" vertical="center"/>
    </xf>
    <xf numFmtId="0" fontId="41" fillId="0" borderId="82" xfId="45" applyNumberFormat="1" applyFont="1" applyBorder="1" applyAlignment="1">
      <alignment horizontal="center" vertical="center"/>
    </xf>
    <xf numFmtId="0" fontId="41" fillId="0" borderId="55" xfId="45" applyNumberFormat="1" applyFont="1" applyBorder="1" applyAlignment="1">
      <alignment horizontal="center" vertical="center" shrinkToFit="1"/>
    </xf>
    <xf numFmtId="0" fontId="41" fillId="0" borderId="62" xfId="45" applyNumberFormat="1" applyFont="1" applyBorder="1" applyAlignment="1">
      <alignment horizontal="center" vertical="center"/>
    </xf>
    <xf numFmtId="0" fontId="41" fillId="0" borderId="0" xfId="45" applyNumberFormat="1" applyFont="1" applyBorder="1" applyAlignment="1">
      <alignment horizontal="center" vertical="center" shrinkToFit="1"/>
    </xf>
    <xf numFmtId="0" fontId="41" fillId="0" borderId="59" xfId="45" applyNumberFormat="1" applyFont="1" applyBorder="1" applyAlignment="1">
      <alignment horizontal="center" vertical="center" shrinkToFit="1"/>
    </xf>
    <xf numFmtId="0" fontId="41" fillId="0" borderId="13" xfId="45" applyNumberFormat="1" applyFont="1" applyBorder="1" applyAlignment="1">
      <alignment horizontal="center" vertical="center" shrinkToFit="1"/>
    </xf>
    <xf numFmtId="0" fontId="41" fillId="0" borderId="83" xfId="45" applyNumberFormat="1" applyFont="1" applyBorder="1" applyAlignment="1">
      <alignment horizontal="center" vertical="center"/>
    </xf>
    <xf numFmtId="0" fontId="41" fillId="0" borderId="11" xfId="45" applyNumberFormat="1" applyFont="1" applyBorder="1" applyAlignment="1">
      <alignment horizontal="center" vertical="center"/>
    </xf>
    <xf numFmtId="0" fontId="41" fillId="0" borderId="59" xfId="45" applyNumberFormat="1" applyFont="1" applyBorder="1" applyAlignment="1">
      <alignment horizontal="center" vertical="center"/>
    </xf>
    <xf numFmtId="0" fontId="41" fillId="0" borderId="13" xfId="45" applyNumberFormat="1" applyFont="1" applyBorder="1" applyAlignment="1">
      <alignment horizontal="center" vertical="center"/>
    </xf>
    <xf numFmtId="0" fontId="41" fillId="0" borderId="14" xfId="45" applyNumberFormat="1" applyFont="1" applyBorder="1" applyAlignment="1">
      <alignment horizontal="center" vertical="center" shrinkToFit="1"/>
    </xf>
    <xf numFmtId="0" fontId="41" fillId="0" borderId="23" xfId="45" applyNumberFormat="1" applyFont="1" applyBorder="1" applyAlignment="1">
      <alignment horizontal="center" vertical="center" shrinkToFit="1"/>
    </xf>
    <xf numFmtId="0" fontId="41" fillId="0" borderId="60" xfId="45" applyNumberFormat="1" applyFont="1" applyBorder="1" applyAlignment="1">
      <alignment horizontal="center" vertical="center" shrinkToFit="1"/>
    </xf>
    <xf numFmtId="0" fontId="41" fillId="0" borderId="62" xfId="45" applyNumberFormat="1" applyFont="1" applyBorder="1" applyAlignment="1">
      <alignment horizontal="center" vertical="center" shrinkToFit="1"/>
    </xf>
    <xf numFmtId="0" fontId="41" fillId="0" borderId="63" xfId="45" applyNumberFormat="1" applyFont="1" applyBorder="1" applyAlignment="1">
      <alignment horizontal="center" vertical="center" shrinkToFit="1"/>
    </xf>
    <xf numFmtId="0" fontId="54" fillId="0" borderId="0" xfId="0" applyNumberFormat="1" applyFont="1" applyAlignment="1">
      <alignment horizontal="center" vertical="center"/>
    </xf>
    <xf numFmtId="0" fontId="49" fillId="0" borderId="0" xfId="0" applyNumberFormat="1" applyFont="1" applyAlignment="1">
      <alignment horizontal="center" vertical="center"/>
    </xf>
    <xf numFmtId="0" fontId="41" fillId="0" borderId="48" xfId="0" applyNumberFormat="1" applyFont="1" applyBorder="1" applyAlignment="1">
      <alignment vertical="center"/>
    </xf>
    <xf numFmtId="0" fontId="58" fillId="0" borderId="0" xfId="0" applyNumberFormat="1" applyFont="1" applyAlignment="1">
      <alignment horizontal="center"/>
    </xf>
    <xf numFmtId="0" fontId="38" fillId="0" borderId="0" xfId="0" applyNumberFormat="1" applyFont="1" applyAlignment="1">
      <alignment horizontal="center"/>
    </xf>
    <xf numFmtId="0" fontId="54" fillId="0" borderId="0" xfId="0" applyFont="1" applyAlignment="1">
      <alignment horizontal="center"/>
    </xf>
    <xf numFmtId="0" fontId="49" fillId="0" borderId="0" xfId="0" applyFont="1" applyAlignment="1">
      <alignment horizontal="center"/>
    </xf>
    <xf numFmtId="0" fontId="41" fillId="0" borderId="0" xfId="0" applyFont="1" applyAlignment="1">
      <alignment vertical="center"/>
    </xf>
    <xf numFmtId="0" fontId="41" fillId="0" borderId="10" xfId="0" applyFont="1" applyBorder="1" applyAlignment="1">
      <alignment horizontal="right" vertical="center"/>
    </xf>
    <xf numFmtId="0" fontId="56" fillId="0" borderId="0" xfId="0" applyNumberFormat="1" applyFont="1" applyAlignment="1">
      <alignment horizontal="center" vertical="center"/>
    </xf>
    <xf numFmtId="0" fontId="51" fillId="0" borderId="0" xfId="0" applyNumberFormat="1" applyFont="1" applyAlignment="1">
      <alignment horizontal="center" vertical="center"/>
    </xf>
    <xf numFmtId="0" fontId="44" fillId="0" borderId="70" xfId="0" applyNumberFormat="1" applyFont="1" applyBorder="1" applyAlignment="1">
      <alignment horizontal="center" vertical="center"/>
    </xf>
    <xf numFmtId="0" fontId="44" fillId="0" borderId="60" xfId="0" applyNumberFormat="1" applyFont="1" applyBorder="1" applyAlignment="1">
      <alignment horizontal="center" vertical="center"/>
    </xf>
    <xf numFmtId="0" fontId="44" fillId="0" borderId="64" xfId="0" applyNumberFormat="1" applyFont="1" applyBorder="1" applyAlignment="1">
      <alignment horizontal="center" vertical="center" wrapText="1"/>
    </xf>
    <xf numFmtId="0" fontId="44" fillId="0" borderId="65" xfId="0" applyNumberFormat="1" applyFont="1" applyBorder="1" applyAlignment="1">
      <alignment horizontal="center" vertical="center" wrapText="1"/>
    </xf>
    <xf numFmtId="0" fontId="45" fillId="0" borderId="64" xfId="0" applyNumberFormat="1" applyFont="1" applyBorder="1" applyAlignment="1">
      <alignment horizontal="center" vertical="center" wrapText="1"/>
    </xf>
    <xf numFmtId="0" fontId="45" fillId="0" borderId="65" xfId="0" applyNumberFormat="1" applyFont="1" applyBorder="1" applyAlignment="1">
      <alignment horizontal="center" vertical="center" wrapText="1"/>
    </xf>
    <xf numFmtId="0" fontId="45" fillId="0" borderId="71" xfId="0" applyNumberFormat="1" applyFont="1" applyBorder="1" applyAlignment="1">
      <alignment horizontal="center" vertical="center" wrapText="1"/>
    </xf>
    <xf numFmtId="0" fontId="45" fillId="0" borderId="23" xfId="0" applyNumberFormat="1" applyFont="1" applyBorder="1" applyAlignment="1">
      <alignment horizontal="center" vertical="center" wrapText="1"/>
    </xf>
    <xf numFmtId="0" fontId="41" fillId="0" borderId="62" xfId="0" applyNumberFormat="1" applyFont="1" applyBorder="1" applyAlignment="1">
      <alignment horizontal="center" vertical="center" wrapText="1"/>
    </xf>
    <xf numFmtId="0" fontId="41" fillId="0" borderId="66" xfId="0" applyNumberFormat="1" applyFont="1" applyBorder="1" applyAlignment="1">
      <alignment horizontal="center" vertical="center" wrapText="1"/>
    </xf>
    <xf numFmtId="0" fontId="44" fillId="0" borderId="67" xfId="0" applyNumberFormat="1" applyFont="1" applyBorder="1" applyAlignment="1">
      <alignment horizontal="center" vertical="center" wrapText="1"/>
    </xf>
    <xf numFmtId="0" fontId="44" fillId="0" borderId="68" xfId="0" applyNumberFormat="1" applyFont="1" applyBorder="1" applyAlignment="1">
      <alignment horizontal="center" vertical="center" wrapText="1"/>
    </xf>
    <xf numFmtId="0" fontId="44" fillId="0" borderId="69" xfId="0" applyNumberFormat="1" applyFont="1" applyBorder="1" applyAlignment="1">
      <alignment horizontal="center" vertical="center" wrapText="1"/>
    </xf>
    <xf numFmtId="0" fontId="44" fillId="0" borderId="40" xfId="0" applyNumberFormat="1" applyFont="1" applyBorder="1" applyAlignment="1">
      <alignment horizontal="center" vertical="center" wrapText="1"/>
    </xf>
    <xf numFmtId="0" fontId="44" fillId="0" borderId="72" xfId="0" applyNumberFormat="1" applyFont="1" applyBorder="1" applyAlignment="1">
      <alignment horizontal="distributed" vertical="center"/>
    </xf>
    <xf numFmtId="0" fontId="44" fillId="0" borderId="82" xfId="0" applyNumberFormat="1" applyFont="1" applyBorder="1" applyAlignment="1">
      <alignment horizontal="distributed" vertical="center"/>
    </xf>
    <xf numFmtId="0" fontId="44" fillId="0" borderId="35" xfId="0" applyNumberFormat="1" applyFont="1" applyBorder="1" applyAlignment="1">
      <alignment horizontal="center" vertical="center" wrapText="1"/>
    </xf>
    <xf numFmtId="0" fontId="47" fillId="0" borderId="20" xfId="0" applyFont="1" applyBorder="1" applyAlignment="1">
      <alignment vertical="center" wrapText="1"/>
    </xf>
    <xf numFmtId="0" fontId="44" fillId="0" borderId="19" xfId="0" applyNumberFormat="1" applyFont="1" applyBorder="1" applyAlignment="1">
      <alignment horizontal="center" vertical="center" shrinkToFit="1"/>
    </xf>
    <xf numFmtId="0" fontId="44" fillId="0" borderId="60" xfId="0" applyNumberFormat="1" applyFont="1" applyBorder="1" applyAlignment="1">
      <alignment horizontal="center" vertical="center" shrinkToFit="1"/>
    </xf>
    <xf numFmtId="0" fontId="44" fillId="0" borderId="84" xfId="0" applyNumberFormat="1" applyFont="1" applyBorder="1" applyAlignment="1">
      <alignment horizontal="center" vertical="center" shrinkToFit="1"/>
    </xf>
    <xf numFmtId="0" fontId="47" fillId="0" borderId="20" xfId="0" applyFont="1" applyBorder="1" applyAlignment="1">
      <alignment horizontal="center" vertical="center" wrapText="1"/>
    </xf>
    <xf numFmtId="0" fontId="44" fillId="0" borderId="85" xfId="0" applyNumberFormat="1" applyFont="1" applyBorder="1" applyAlignment="1">
      <alignment horizontal="center" vertical="center" wrapText="1"/>
    </xf>
    <xf numFmtId="0" fontId="47" fillId="0" borderId="86" xfId="0" applyFont="1" applyBorder="1" applyAlignment="1">
      <alignment vertical="center" wrapText="1"/>
    </xf>
    <xf numFmtId="0" fontId="47" fillId="0" borderId="87" xfId="0" applyFont="1" applyBorder="1" applyAlignment="1">
      <alignment vertical="center" wrapText="1"/>
    </xf>
    <xf numFmtId="0" fontId="44" fillId="0" borderId="88" xfId="0" applyNumberFormat="1" applyFont="1" applyBorder="1" applyAlignment="1">
      <alignment horizontal="center" vertical="center" wrapText="1"/>
    </xf>
    <xf numFmtId="0" fontId="54" fillId="0" borderId="0" xfId="0" applyFont="1" applyAlignment="1">
      <alignment horizontal="center" vertical="center"/>
    </xf>
    <xf numFmtId="0" fontId="49" fillId="0" borderId="0" xfId="0" applyFont="1" applyAlignment="1">
      <alignment horizontal="center" vertical="center"/>
    </xf>
    <xf numFmtId="0" fontId="41" fillId="0" borderId="42" xfId="0" applyFont="1" applyBorder="1" applyAlignment="1">
      <alignment horizontal="center" vertical="center"/>
    </xf>
    <xf numFmtId="0" fontId="41" fillId="0" borderId="15" xfId="0" applyFont="1" applyBorder="1" applyAlignment="1">
      <alignment horizontal="center" vertical="center"/>
    </xf>
    <xf numFmtId="0" fontId="41" fillId="0" borderId="35" xfId="0" applyFont="1" applyBorder="1" applyAlignment="1">
      <alignment horizontal="center" vertical="center"/>
    </xf>
    <xf numFmtId="0" fontId="41" fillId="0" borderId="39" xfId="0" applyFont="1" applyBorder="1" applyAlignment="1">
      <alignment horizontal="center" vertical="center"/>
    </xf>
    <xf numFmtId="0" fontId="41" fillId="0" borderId="15" xfId="0" applyFont="1" applyBorder="1" applyAlignment="1">
      <alignment horizontal="distributed" vertical="center"/>
    </xf>
    <xf numFmtId="0" fontId="41" fillId="0" borderId="19" xfId="0" applyFont="1" applyBorder="1" applyAlignment="1">
      <alignment horizontal="distributed" vertical="center"/>
    </xf>
    <xf numFmtId="0" fontId="41" fillId="0" borderId="50" xfId="0" applyFont="1" applyBorder="1" applyAlignment="1">
      <alignment horizontal="distributed" vertical="center"/>
    </xf>
    <xf numFmtId="0" fontId="41" fillId="0" borderId="58" xfId="0" applyFont="1" applyBorder="1" applyAlignment="1">
      <alignment horizontal="distributed" vertical="center"/>
    </xf>
    <xf numFmtId="0" fontId="41" fillId="0" borderId="72" xfId="0" applyFont="1" applyBorder="1" applyAlignment="1">
      <alignment horizontal="distributed" vertical="center"/>
    </xf>
    <xf numFmtId="0" fontId="41" fillId="0" borderId="20" xfId="0" applyFont="1" applyBorder="1" applyAlignment="1">
      <alignment horizontal="center" vertical="center"/>
    </xf>
    <xf numFmtId="0" fontId="41" fillId="0" borderId="27" xfId="0" applyFont="1" applyBorder="1" applyAlignment="1">
      <alignment horizontal="center" vertical="center"/>
    </xf>
    <xf numFmtId="0" fontId="41" fillId="0" borderId="16" xfId="0" applyFont="1" applyBorder="1" applyAlignment="1">
      <alignment horizontal="center" vertical="center"/>
    </xf>
    <xf numFmtId="0" fontId="41" fillId="0" borderId="39" xfId="0" applyFont="1" applyBorder="1" applyAlignment="1">
      <alignment horizontal="distributed" vertical="center"/>
    </xf>
    <xf numFmtId="0" fontId="41" fillId="0" borderId="29" xfId="0" applyFont="1" applyBorder="1" applyAlignment="1">
      <alignment horizontal="center" vertical="center"/>
    </xf>
    <xf numFmtId="0" fontId="41" fillId="0" borderId="80" xfId="0" applyNumberFormat="1" applyFont="1" applyBorder="1" applyAlignment="1">
      <alignment horizontal="center" vertical="center" wrapText="1"/>
    </xf>
    <xf numFmtId="0" fontId="41" fillId="0" borderId="79" xfId="0" applyNumberFormat="1" applyFont="1" applyBorder="1" applyAlignment="1">
      <alignment horizontal="center" vertical="center" wrapText="1"/>
    </xf>
    <xf numFmtId="0" fontId="41" fillId="0" borderId="11" xfId="0" applyNumberFormat="1" applyFont="1" applyBorder="1" applyAlignment="1">
      <alignment horizontal="center" vertical="center"/>
    </xf>
    <xf numFmtId="0" fontId="41" fillId="0" borderId="59" xfId="0" applyNumberFormat="1" applyFont="1" applyBorder="1" applyAlignment="1">
      <alignment horizontal="center" vertical="center"/>
    </xf>
    <xf numFmtId="0" fontId="41" fillId="0" borderId="62" xfId="0" applyNumberFormat="1" applyFont="1" applyBorder="1" applyAlignment="1">
      <alignment horizontal="distributed" vertical="center"/>
    </xf>
    <xf numFmtId="0" fontId="41" fillId="0" borderId="63" xfId="0" applyNumberFormat="1" applyFont="1" applyBorder="1" applyAlignment="1">
      <alignment horizontal="distributed" vertical="center"/>
    </xf>
    <xf numFmtId="0" fontId="41" fillId="0" borderId="27" xfId="0" applyNumberFormat="1" applyFont="1" applyBorder="1" applyAlignment="1">
      <alignment horizontal="distributed" vertical="center"/>
    </xf>
    <xf numFmtId="0" fontId="41" fillId="0" borderId="16" xfId="0" applyNumberFormat="1" applyFont="1" applyBorder="1" applyAlignment="1">
      <alignment horizontal="distributed" vertical="center"/>
    </xf>
    <xf numFmtId="0" fontId="41" fillId="0" borderId="61" xfId="0" applyNumberFormat="1" applyFont="1" applyBorder="1" applyAlignment="1">
      <alignment horizontal="center" vertical="center" wrapText="1"/>
    </xf>
    <xf numFmtId="0" fontId="41" fillId="0" borderId="21" xfId="0" applyNumberFormat="1" applyFont="1" applyBorder="1" applyAlignment="1">
      <alignment horizontal="center" vertical="center" wrapText="1"/>
    </xf>
    <xf numFmtId="0" fontId="41" fillId="0" borderId="15" xfId="0" applyNumberFormat="1" applyFont="1" applyBorder="1" applyAlignment="1">
      <alignment horizontal="center" vertical="center" wrapText="1"/>
    </xf>
    <xf numFmtId="0" fontId="41" fillId="0" borderId="17" xfId="0" applyNumberFormat="1" applyFont="1" applyBorder="1" applyAlignment="1">
      <alignment horizontal="center" vertical="center" wrapText="1"/>
    </xf>
    <xf numFmtId="0" fontId="41" fillId="0" borderId="13" xfId="0" applyNumberFormat="1" applyFont="1" applyBorder="1" applyAlignment="1">
      <alignment horizontal="center" vertical="center" wrapText="1"/>
    </xf>
    <xf numFmtId="0" fontId="41" fillId="0" borderId="48" xfId="0" applyNumberFormat="1" applyFont="1" applyBorder="1" applyAlignment="1">
      <alignment horizontal="distributed" vertical="center"/>
    </xf>
    <xf numFmtId="0" fontId="41" fillId="0" borderId="50" xfId="0" applyNumberFormat="1" applyFont="1" applyBorder="1" applyAlignment="1">
      <alignment horizontal="distributed" vertical="center"/>
    </xf>
    <xf numFmtId="0" fontId="41" fillId="0" borderId="72" xfId="0" applyNumberFormat="1" applyFont="1" applyBorder="1" applyAlignment="1">
      <alignment horizontal="distributed" vertical="center"/>
    </xf>
    <xf numFmtId="0" fontId="41" fillId="0" borderId="58" xfId="0" applyNumberFormat="1" applyFont="1" applyBorder="1" applyAlignment="1">
      <alignment horizontal="distributed" vertical="center"/>
    </xf>
    <xf numFmtId="0" fontId="41" fillId="0" borderId="42" xfId="0" applyNumberFormat="1" applyFont="1" applyBorder="1" applyAlignment="1">
      <alignment horizontal="distributed" vertical="center"/>
    </xf>
    <xf numFmtId="0" fontId="41" fillId="0" borderId="15" xfId="0" applyNumberFormat="1" applyFont="1" applyBorder="1" applyAlignment="1">
      <alignment horizontal="distributed" vertical="center"/>
    </xf>
    <xf numFmtId="0" fontId="41" fillId="0" borderId="33" xfId="0" applyNumberFormat="1" applyFont="1" applyBorder="1" applyAlignment="1">
      <alignment horizontal="center" vertical="center"/>
    </xf>
    <xf numFmtId="0" fontId="41" fillId="0" borderId="89" xfId="0" applyNumberFormat="1" applyFont="1" applyBorder="1" applyAlignment="1">
      <alignment horizontal="center" vertical="center"/>
    </xf>
    <xf numFmtId="0" fontId="52" fillId="0" borderId="0" xfId="0" applyFont="1" applyAlignment="1">
      <alignment horizontal="center" vertical="center"/>
    </xf>
    <xf numFmtId="0" fontId="28" fillId="0" borderId="0" xfId="0" applyFont="1" applyAlignment="1">
      <alignment horizontal="center" vertical="center"/>
    </xf>
    <xf numFmtId="0" fontId="30" fillId="0" borderId="73" xfId="0" applyFont="1" applyBorder="1" applyAlignment="1">
      <alignment horizontal="distributed" vertical="center" wrapText="1"/>
    </xf>
    <xf numFmtId="0" fontId="30" fillId="0" borderId="66" xfId="0" applyFont="1" applyBorder="1" applyAlignment="1">
      <alignment horizontal="distributed" vertical="center" wrapText="1"/>
    </xf>
    <xf numFmtId="0" fontId="30" fillId="0" borderId="73" xfId="0" applyFont="1" applyBorder="1" applyAlignment="1">
      <alignment horizontal="center" vertical="center" wrapText="1"/>
    </xf>
    <xf numFmtId="0" fontId="30" fillId="0" borderId="63" xfId="0" applyFont="1" applyBorder="1" applyAlignment="1">
      <alignment horizontal="center" vertical="center" wrapText="1"/>
    </xf>
    <xf numFmtId="0" fontId="30" fillId="0" borderId="63" xfId="0" applyFont="1" applyBorder="1" applyAlignment="1">
      <alignment horizontal="distributed" vertical="center" wrapText="1"/>
    </xf>
    <xf numFmtId="0" fontId="30" fillId="0" borderId="74"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75"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73" xfId="0" applyFont="1" applyBorder="1" applyAlignment="1">
      <alignment horizontal="right" vertical="center" wrapText="1"/>
    </xf>
    <xf numFmtId="0" fontId="30" fillId="0" borderId="63" xfId="0" applyFont="1" applyBorder="1" applyAlignment="1">
      <alignment horizontal="right" vertical="center" wrapText="1"/>
    </xf>
    <xf numFmtId="0" fontId="30" fillId="0" borderId="66" xfId="0" applyFont="1" applyBorder="1" applyAlignment="1">
      <alignment horizontal="center" vertical="center" wrapText="1"/>
    </xf>
    <xf numFmtId="0" fontId="41" fillId="0" borderId="91" xfId="0" applyNumberFormat="1" applyFont="1" applyBorder="1" applyAlignment="1">
      <alignment horizontal="distributed" vertical="center"/>
    </xf>
    <xf numFmtId="0" fontId="41" fillId="0" borderId="92" xfId="0" applyNumberFormat="1" applyFont="1" applyBorder="1" applyAlignment="1">
      <alignment horizontal="distributed" vertical="center"/>
    </xf>
    <xf numFmtId="0" fontId="41" fillId="0" borderId="78" xfId="0" applyNumberFormat="1" applyFont="1" applyBorder="1" applyAlignment="1">
      <alignment horizontal="distributed" vertical="center"/>
    </xf>
    <xf numFmtId="0" fontId="41" fillId="0" borderId="79" xfId="0" applyNumberFormat="1" applyFont="1" applyBorder="1" applyAlignment="1">
      <alignment horizontal="distributed" vertical="center"/>
    </xf>
    <xf numFmtId="0" fontId="41" fillId="0" borderId="80" xfId="0" applyNumberFormat="1" applyFont="1" applyBorder="1" applyAlignment="1">
      <alignment horizontal="distributed" vertical="center" wrapText="1"/>
    </xf>
    <xf numFmtId="0" fontId="41" fillId="0" borderId="79" xfId="0" applyNumberFormat="1" applyFont="1" applyBorder="1" applyAlignment="1">
      <alignment horizontal="distributed" vertical="center" wrapText="1"/>
    </xf>
    <xf numFmtId="0" fontId="41" fillId="0" borderId="70" xfId="0" applyNumberFormat="1" applyFont="1" applyBorder="1" applyAlignment="1">
      <alignment horizontal="center" vertical="center"/>
    </xf>
    <xf numFmtId="0" fontId="41" fillId="0" borderId="67" xfId="0" applyNumberFormat="1" applyFont="1" applyBorder="1" applyAlignment="1">
      <alignment horizontal="distributed" vertical="center"/>
    </xf>
    <xf numFmtId="0" fontId="41" fillId="0" borderId="81" xfId="0" applyNumberFormat="1" applyFont="1" applyBorder="1" applyAlignment="1">
      <alignment horizontal="distributed" vertical="center"/>
    </xf>
    <xf numFmtId="0" fontId="41" fillId="0" borderId="13" xfId="0" applyNumberFormat="1" applyFont="1" applyBorder="1" applyAlignment="1">
      <alignment horizontal="distributed" vertical="center"/>
    </xf>
    <xf numFmtId="0" fontId="41" fillId="0" borderId="59" xfId="0" applyNumberFormat="1" applyFont="1" applyBorder="1" applyAlignment="1">
      <alignment horizontal="distributed" vertical="center"/>
    </xf>
    <xf numFmtId="0" fontId="41" fillId="0" borderId="90" xfId="0" applyNumberFormat="1" applyFont="1" applyBorder="1" applyAlignment="1">
      <alignment horizontal="distributed" vertical="center"/>
    </xf>
    <xf numFmtId="0" fontId="41" fillId="0" borderId="29" xfId="0" applyNumberFormat="1" applyFont="1" applyBorder="1" applyAlignment="1">
      <alignment horizontal="distributed" vertical="center"/>
    </xf>
    <xf numFmtId="0" fontId="41" fillId="0" borderId="14" xfId="0" applyNumberFormat="1" applyFont="1" applyBorder="1" applyAlignment="1">
      <alignment horizontal="center" vertical="center"/>
    </xf>
    <xf numFmtId="0" fontId="41" fillId="0" borderId="32" xfId="0" applyNumberFormat="1" applyFont="1" applyBorder="1" applyAlignment="1">
      <alignment horizontal="distributed" vertical="center"/>
    </xf>
    <xf numFmtId="0" fontId="41" fillId="0" borderId="33" xfId="0" applyNumberFormat="1" applyFont="1" applyBorder="1" applyAlignment="1">
      <alignment horizontal="distributed" vertical="center"/>
    </xf>
    <xf numFmtId="0" fontId="41" fillId="0" borderId="93" xfId="0" applyNumberFormat="1" applyFont="1" applyBorder="1" applyAlignment="1">
      <alignment horizontal="distributed" vertical="center"/>
    </xf>
    <xf numFmtId="0" fontId="41" fillId="0" borderId="93" xfId="0" applyNumberFormat="1" applyFont="1" applyBorder="1" applyAlignment="1">
      <alignment horizontal="center" vertical="center"/>
    </xf>
    <xf numFmtId="38" fontId="41" fillId="0" borderId="10" xfId="35" applyFont="1" applyBorder="1" applyAlignment="1">
      <alignment horizontal="right" vertical="center"/>
    </xf>
    <xf numFmtId="0" fontId="41" fillId="0" borderId="10" xfId="0" applyFont="1" applyBorder="1" applyAlignment="1">
      <alignment vertical="center"/>
    </xf>
    <xf numFmtId="38" fontId="41" fillId="0" borderId="0" xfId="35" applyFont="1" applyBorder="1" applyAlignment="1">
      <alignment horizontal="right" vertical="center"/>
    </xf>
    <xf numFmtId="3" fontId="41" fillId="0" borderId="0" xfId="0" applyNumberFormat="1" applyFont="1" applyAlignment="1">
      <alignment horizontal="right" vertical="center"/>
    </xf>
    <xf numFmtId="0" fontId="41" fillId="0" borderId="0" xfId="0" applyFont="1" applyBorder="1" applyAlignment="1">
      <alignment vertical="center"/>
    </xf>
    <xf numFmtId="0" fontId="41" fillId="0" borderId="0" xfId="0" applyNumberFormat="1" applyFont="1" applyBorder="1" applyAlignment="1">
      <alignment horizontal="distributed" vertical="center" justifyLastLine="1"/>
    </xf>
    <xf numFmtId="0" fontId="41" fillId="0" borderId="42" xfId="0" applyNumberFormat="1" applyFont="1" applyBorder="1" applyAlignment="1">
      <alignment horizontal="distributed" vertical="center" justifyLastLine="1"/>
    </xf>
    <xf numFmtId="0" fontId="41" fillId="0" borderId="26" xfId="0" applyNumberFormat="1" applyFont="1" applyBorder="1" applyAlignment="1">
      <alignment horizontal="distributed" vertical="center" justifyLastLine="1"/>
    </xf>
    <xf numFmtId="0" fontId="41" fillId="0" borderId="15" xfId="0" applyNumberFormat="1" applyFont="1" applyBorder="1" applyAlignment="1">
      <alignment horizontal="distributed" vertical="center" justifyLastLine="1"/>
    </xf>
    <xf numFmtId="0" fontId="41" fillId="0" borderId="19" xfId="0" applyNumberFormat="1" applyFont="1" applyBorder="1" applyAlignment="1">
      <alignment horizontal="distributed" vertical="center" justifyLastLine="1"/>
    </xf>
    <xf numFmtId="0" fontId="41" fillId="0" borderId="26" xfId="0" applyFont="1" applyBorder="1" applyAlignment="1">
      <alignment horizontal="distributed" vertical="center" justifyLastLine="1"/>
    </xf>
    <xf numFmtId="0" fontId="41" fillId="0" borderId="35" xfId="0" applyFont="1" applyBorder="1" applyAlignment="1">
      <alignment horizontal="distributed" vertical="center" justifyLastLine="1"/>
    </xf>
    <xf numFmtId="0" fontId="41" fillId="0" borderId="15" xfId="0" applyFont="1" applyBorder="1" applyAlignment="1">
      <alignment horizontal="distributed" vertical="center" justifyLastLine="1"/>
    </xf>
    <xf numFmtId="0" fontId="41" fillId="0" borderId="19" xfId="0" applyFont="1" applyBorder="1" applyAlignment="1">
      <alignment horizontal="distributed" vertical="center" justifyLastLine="1"/>
    </xf>
    <xf numFmtId="0" fontId="41" fillId="0" borderId="39" xfId="0" applyFont="1" applyBorder="1" applyAlignment="1">
      <alignment horizontal="distributed" vertical="center" justifyLastLine="1"/>
    </xf>
    <xf numFmtId="0" fontId="41" fillId="0" borderId="76" xfId="0" applyFont="1" applyBorder="1" applyAlignment="1">
      <alignment horizontal="distributed" vertical="center" justifyLastLine="1"/>
    </xf>
    <xf numFmtId="0" fontId="41" fillId="0" borderId="77" xfId="0" applyFont="1" applyBorder="1" applyAlignment="1">
      <alignment horizontal="distributed" vertical="center" justifyLastLine="1"/>
    </xf>
    <xf numFmtId="38" fontId="41" fillId="0" borderId="31" xfId="35" applyFont="1" applyBorder="1" applyAlignment="1">
      <alignment horizontal="right" vertical="center"/>
    </xf>
    <xf numFmtId="3" fontId="41" fillId="0" borderId="31" xfId="0" applyNumberFormat="1" applyFont="1" applyBorder="1" applyAlignment="1">
      <alignment horizontal="right" vertical="center"/>
    </xf>
    <xf numFmtId="0" fontId="41" fillId="0" borderId="27" xfId="0" applyNumberFormat="1" applyFont="1" applyBorder="1" applyAlignment="1">
      <alignment horizontal="distributed" vertical="center" justifyLastLine="1"/>
    </xf>
    <xf numFmtId="0" fontId="41" fillId="0" borderId="16" xfId="0" applyNumberFormat="1" applyFont="1" applyBorder="1" applyAlignment="1">
      <alignment horizontal="distributed" vertical="center" justifyLastLine="1"/>
    </xf>
    <xf numFmtId="0" fontId="41" fillId="0" borderId="29" xfId="0" applyNumberFormat="1" applyFont="1" applyBorder="1" applyAlignment="1">
      <alignment horizontal="distributed" vertical="center" justifyLastLine="1"/>
    </xf>
    <xf numFmtId="0" fontId="41" fillId="0" borderId="20" xfId="0" applyNumberFormat="1" applyFont="1" applyBorder="1" applyAlignment="1">
      <alignment horizontal="distributed" vertical="center" justifyLastLine="1"/>
    </xf>
    <xf numFmtId="0" fontId="41" fillId="0" borderId="39" xfId="0" applyNumberFormat="1" applyFont="1" applyBorder="1" applyAlignment="1">
      <alignment horizontal="distributed" vertical="center" justifyLastLine="1"/>
    </xf>
    <xf numFmtId="0" fontId="41" fillId="0" borderId="21" xfId="0" applyNumberFormat="1" applyFont="1" applyBorder="1" applyAlignment="1">
      <alignment horizontal="distributed" vertical="center" justifyLastLine="1"/>
    </xf>
    <xf numFmtId="0" fontId="41" fillId="0" borderId="21" xfId="0" applyNumberFormat="1" applyFont="1" applyBorder="1" applyAlignment="1">
      <alignment horizontal="center" vertical="center" justifyLastLine="1"/>
    </xf>
    <xf numFmtId="0" fontId="41" fillId="0" borderId="15" xfId="0" applyNumberFormat="1" applyFont="1" applyBorder="1" applyAlignment="1">
      <alignment horizontal="center" vertical="center" justifyLastLine="1"/>
    </xf>
    <xf numFmtId="0" fontId="41" fillId="0" borderId="61" xfId="0" applyNumberFormat="1" applyFont="1" applyBorder="1" applyAlignment="1">
      <alignment horizontal="center" vertical="center" justifyLastLine="1"/>
    </xf>
    <xf numFmtId="0" fontId="41" fillId="0" borderId="31" xfId="0" applyNumberFormat="1" applyFont="1" applyBorder="1" applyAlignment="1">
      <alignment horizontal="center" vertical="center" justifyLastLine="1"/>
    </xf>
    <xf numFmtId="0" fontId="41" fillId="0" borderId="0" xfId="0" applyNumberFormat="1" applyFont="1" applyBorder="1" applyAlignment="1">
      <alignment horizontal="center" vertical="center" justifyLastLine="1"/>
    </xf>
    <xf numFmtId="0" fontId="41" fillId="0" borderId="59" xfId="0" applyNumberFormat="1" applyFont="1" applyBorder="1" applyAlignment="1">
      <alignment horizontal="center" vertical="center" justifyLastLine="1"/>
    </xf>
    <xf numFmtId="0" fontId="41" fillId="0" borderId="66" xfId="0" applyFont="1" applyBorder="1" applyAlignment="1">
      <alignment horizontal="center" vertical="center"/>
    </xf>
    <xf numFmtId="0" fontId="41" fillId="0" borderId="58" xfId="0" applyFont="1" applyBorder="1" applyAlignment="1">
      <alignment horizontal="center" vertical="center"/>
    </xf>
    <xf numFmtId="0" fontId="41" fillId="0" borderId="49" xfId="0" applyFont="1" applyBorder="1" applyAlignment="1">
      <alignment horizontal="center" vertical="center"/>
    </xf>
    <xf numFmtId="0" fontId="41" fillId="0" borderId="94" xfId="0" applyFont="1" applyBorder="1" applyAlignment="1">
      <alignment horizontal="center" vertical="center"/>
    </xf>
    <xf numFmtId="0" fontId="41" fillId="0" borderId="73" xfId="0" applyFont="1" applyBorder="1" applyAlignment="1">
      <alignment horizontal="center" vertical="center"/>
    </xf>
    <xf numFmtId="0" fontId="41" fillId="0" borderId="81" xfId="0" applyNumberFormat="1" applyFont="1" applyBorder="1" applyAlignment="1">
      <alignment horizontal="center" vertical="center"/>
    </xf>
    <xf numFmtId="0" fontId="41" fillId="0" borderId="68" xfId="0" applyNumberFormat="1" applyFont="1" applyBorder="1" applyAlignment="1">
      <alignment horizontal="center" vertical="center"/>
    </xf>
    <xf numFmtId="0" fontId="41" fillId="0" borderId="50" xfId="0" applyFont="1" applyBorder="1" applyAlignment="1">
      <alignment horizontal="center" vertical="center"/>
    </xf>
    <xf numFmtId="0" fontId="41" fillId="0" borderId="32" xfId="0" applyNumberFormat="1" applyFont="1" applyBorder="1" applyAlignment="1">
      <alignment horizontal="center" vertical="center"/>
    </xf>
    <xf numFmtId="0" fontId="41" fillId="0" borderId="57" xfId="0" applyNumberFormat="1" applyFont="1" applyBorder="1" applyAlignment="1">
      <alignment horizontal="center" vertical="center"/>
    </xf>
    <xf numFmtId="0" fontId="41" fillId="0" borderId="78" xfId="0" applyNumberFormat="1" applyFont="1" applyBorder="1" applyAlignment="1">
      <alignment horizontal="center" vertical="center"/>
    </xf>
    <xf numFmtId="0" fontId="41" fillId="0" borderId="79" xfId="0" applyNumberFormat="1" applyFont="1" applyBorder="1" applyAlignment="1">
      <alignment horizontal="center" vertical="center"/>
    </xf>
    <xf numFmtId="0" fontId="41" fillId="0" borderId="67" xfId="0" applyNumberFormat="1" applyFont="1" applyBorder="1" applyAlignment="1">
      <alignment horizontal="center" vertical="center"/>
    </xf>
    <xf numFmtId="0" fontId="30" fillId="0" borderId="50" xfId="0" applyFont="1" applyBorder="1" applyAlignment="1">
      <alignment horizontal="center" vertical="center" shrinkToFit="1"/>
    </xf>
    <xf numFmtId="0" fontId="30" fillId="0" borderId="58" xfId="0" applyFont="1" applyBorder="1" applyAlignment="1">
      <alignment horizontal="center" vertical="center" shrinkToFit="1"/>
    </xf>
    <xf numFmtId="0" fontId="30" fillId="0" borderId="50" xfId="0" applyFont="1" applyBorder="1" applyAlignment="1">
      <alignment horizontal="center" vertical="center" wrapText="1"/>
    </xf>
    <xf numFmtId="0" fontId="30" fillId="0" borderId="72"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7" xfId="0" applyNumberFormat="1" applyFont="1" applyBorder="1" applyAlignment="1">
      <alignment horizontal="center" vertical="center" wrapText="1"/>
    </xf>
    <xf numFmtId="0" fontId="30" fillId="0" borderId="16" xfId="0" applyNumberFormat="1" applyFont="1" applyBorder="1" applyAlignment="1">
      <alignment horizontal="center" vertical="center" wrapText="1"/>
    </xf>
    <xf numFmtId="0" fontId="30" fillId="0" borderId="35" xfId="0" applyFont="1" applyBorder="1" applyAlignment="1">
      <alignment horizontal="center" vertical="center" wrapText="1"/>
    </xf>
    <xf numFmtId="0" fontId="30" fillId="0" borderId="20" xfId="0" applyFont="1" applyBorder="1" applyAlignment="1">
      <alignment horizontal="center" vertical="center" wrapText="1"/>
    </xf>
    <xf numFmtId="0" fontId="45" fillId="0" borderId="49" xfId="0" applyNumberFormat="1" applyFont="1" applyBorder="1" applyAlignment="1">
      <alignment horizontal="distributed" vertical="center" justifyLastLine="1"/>
    </xf>
    <xf numFmtId="0" fontId="52" fillId="0" borderId="0" xfId="0" applyNumberFormat="1" applyFont="1" applyAlignment="1">
      <alignment horizontal="center" vertical="center"/>
    </xf>
    <xf numFmtId="0" fontId="28" fillId="0" borderId="0" xfId="0" applyNumberFormat="1" applyFont="1" applyAlignment="1">
      <alignment horizontal="center" vertical="center"/>
    </xf>
    <xf numFmtId="0" fontId="45" fillId="0" borderId="94" xfId="0" applyNumberFormat="1" applyFont="1" applyBorder="1" applyAlignment="1">
      <alignment horizontal="distributed" vertical="center" justifyLastLine="1"/>
    </xf>
    <xf numFmtId="0" fontId="45" fillId="0" borderId="75" xfId="0" applyNumberFormat="1" applyFont="1" applyBorder="1" applyAlignment="1">
      <alignment horizontal="distributed" vertical="center" justifyLastLine="1"/>
    </xf>
    <xf numFmtId="0" fontId="45" fillId="0" borderId="29" xfId="0" applyNumberFormat="1" applyFont="1" applyBorder="1" applyAlignment="1">
      <alignment horizontal="distributed" vertical="center" justifyLastLine="1"/>
    </xf>
    <xf numFmtId="0" fontId="45" fillId="0" borderId="16" xfId="0" applyNumberFormat="1" applyFont="1" applyBorder="1" applyAlignment="1">
      <alignment horizontal="distributed" vertical="center" justifyLastLine="1"/>
    </xf>
    <xf numFmtId="0" fontId="45" fillId="0" borderId="27" xfId="0" applyNumberFormat="1" applyFont="1" applyBorder="1" applyAlignment="1">
      <alignment horizontal="distributed" vertical="center" justifyLastLine="1"/>
    </xf>
    <xf numFmtId="0" fontId="45" fillId="0" borderId="20" xfId="0" applyNumberFormat="1" applyFont="1" applyBorder="1" applyAlignment="1">
      <alignment horizontal="distributed" vertical="center" justifyLastLine="1"/>
    </xf>
    <xf numFmtId="0" fontId="45" fillId="0" borderId="95" xfId="0" applyNumberFormat="1" applyFont="1" applyBorder="1" applyAlignment="1">
      <alignment horizontal="distributed" vertical="center" justifyLastLine="1"/>
    </xf>
    <xf numFmtId="0" fontId="45" fillId="0" borderId="15" xfId="0" applyNumberFormat="1" applyFont="1" applyBorder="1" applyAlignment="1">
      <alignment horizontal="distributed" vertical="center" justifyLastLine="1"/>
    </xf>
    <xf numFmtId="0" fontId="45" fillId="0" borderId="19" xfId="0" applyNumberFormat="1" applyFont="1" applyBorder="1" applyAlignment="1">
      <alignment horizontal="distributed" vertical="center" justifyLastLine="1"/>
    </xf>
    <xf numFmtId="0" fontId="45" fillId="0" borderId="50" xfId="0" applyNumberFormat="1" applyFont="1" applyBorder="1" applyAlignment="1">
      <alignment horizontal="distributed" vertical="center" justifyLastLine="1"/>
    </xf>
    <xf numFmtId="0" fontId="44" fillId="0" borderId="0" xfId="0" applyNumberFormat="1" applyFont="1" applyBorder="1" applyAlignment="1">
      <alignment horizontal="left" vertical="center"/>
    </xf>
    <xf numFmtId="0" fontId="40" fillId="0" borderId="0" xfId="0" applyNumberFormat="1" applyFont="1">
      <alignment vertical="center"/>
    </xf>
    <xf numFmtId="0" fontId="45" fillId="0" borderId="96" xfId="0" applyNumberFormat="1" applyFont="1" applyBorder="1" applyAlignment="1">
      <alignment horizontal="center" vertical="center" wrapText="1"/>
    </xf>
    <xf numFmtId="0" fontId="45" fillId="0" borderId="81" xfId="0" applyNumberFormat="1" applyFont="1" applyBorder="1" applyAlignment="1">
      <alignment horizontal="center" vertical="center" wrapText="1"/>
    </xf>
    <xf numFmtId="0" fontId="45" fillId="0" borderId="20" xfId="0" applyNumberFormat="1" applyFont="1" applyBorder="1" applyAlignment="1">
      <alignment horizontal="center" vertical="center"/>
    </xf>
    <xf numFmtId="0" fontId="45" fillId="0" borderId="95" xfId="0" applyNumberFormat="1" applyFont="1" applyBorder="1" applyAlignment="1">
      <alignment horizontal="center" vertical="center"/>
    </xf>
    <xf numFmtId="0" fontId="45" fillId="0" borderId="97" xfId="0" applyNumberFormat="1" applyFont="1" applyBorder="1" applyAlignment="1">
      <alignment horizontal="center" vertical="center"/>
    </xf>
    <xf numFmtId="0" fontId="45" fillId="0" borderId="98" xfId="0" applyNumberFormat="1" applyFont="1" applyBorder="1" applyAlignment="1">
      <alignment horizontal="center" vertical="center"/>
    </xf>
    <xf numFmtId="0" fontId="45" fillId="0" borderId="99" xfId="0" applyNumberFormat="1" applyFont="1" applyBorder="1" applyAlignment="1">
      <alignment horizontal="center" vertical="center" wrapText="1"/>
    </xf>
    <xf numFmtId="0" fontId="45" fillId="0" borderId="98" xfId="0" applyNumberFormat="1" applyFont="1" applyBorder="1" applyAlignment="1">
      <alignment horizontal="center" vertical="center" wrapText="1"/>
    </xf>
    <xf numFmtId="0" fontId="45" fillId="0" borderId="97" xfId="0" applyNumberFormat="1" applyFont="1" applyBorder="1" applyAlignment="1">
      <alignment horizontal="center" vertical="center" wrapText="1"/>
    </xf>
    <xf numFmtId="0" fontId="45" fillId="0" borderId="100" xfId="0" applyNumberFormat="1" applyFont="1" applyBorder="1" applyAlignment="1">
      <alignment horizontal="center" vertical="center" wrapText="1"/>
    </xf>
    <xf numFmtId="0" fontId="45" fillId="0" borderId="20" xfId="45" applyNumberFormat="1" applyFont="1" applyBorder="1" applyAlignment="1">
      <alignment horizontal="distributed" vertical="center"/>
    </xf>
    <xf numFmtId="0" fontId="45" fillId="0" borderId="0" xfId="45" applyNumberFormat="1" applyFont="1" applyBorder="1" applyAlignment="1">
      <alignment horizontal="distributed" vertical="center"/>
    </xf>
    <xf numFmtId="0" fontId="45" fillId="0" borderId="20" xfId="45" applyNumberFormat="1" applyFont="1" applyBorder="1" applyAlignment="1">
      <alignment horizontal="distributed" vertical="center" wrapText="1"/>
    </xf>
    <xf numFmtId="0" fontId="45" fillId="0" borderId="67" xfId="45" applyNumberFormat="1" applyFont="1" applyBorder="1" applyAlignment="1">
      <alignment horizontal="center" vertical="center"/>
    </xf>
    <xf numFmtId="0" fontId="45" fillId="0" borderId="81" xfId="45" applyNumberFormat="1" applyFont="1" applyBorder="1" applyAlignment="1">
      <alignment horizontal="center" vertical="center"/>
    </xf>
    <xf numFmtId="0" fontId="45" fillId="0" borderId="0" xfId="45" applyNumberFormat="1" applyFont="1" applyBorder="1" applyAlignment="1">
      <alignment horizontal="distributed" vertical="center" wrapText="1"/>
    </xf>
    <xf numFmtId="0" fontId="45" fillId="0" borderId="48" xfId="45" applyNumberFormat="1" applyFont="1" applyBorder="1" applyAlignment="1">
      <alignment horizontal="center" vertical="center" wrapText="1"/>
    </xf>
    <xf numFmtId="0" fontId="45" fillId="0" borderId="70" xfId="45" applyNumberFormat="1" applyFont="1" applyBorder="1" applyAlignment="1">
      <alignment horizontal="center" vertical="center" wrapText="1"/>
    </xf>
    <xf numFmtId="0" fontId="45" fillId="0" borderId="14" xfId="45" applyNumberFormat="1" applyFont="1" applyBorder="1" applyAlignment="1">
      <alignment horizontal="center" vertical="center" wrapText="1"/>
    </xf>
    <xf numFmtId="0" fontId="45" fillId="0" borderId="59" xfId="45" applyNumberFormat="1" applyFont="1" applyBorder="1" applyAlignment="1">
      <alignment horizontal="center" vertical="center" wrapText="1"/>
    </xf>
    <xf numFmtId="0" fontId="45" fillId="0" borderId="0" xfId="45" applyNumberFormat="1" applyFont="1" applyBorder="1" applyAlignment="1">
      <alignment horizontal="center" vertical="center"/>
    </xf>
    <xf numFmtId="0" fontId="54" fillId="0" borderId="0" xfId="45" applyNumberFormat="1" applyFont="1" applyBorder="1" applyAlignment="1">
      <alignment horizontal="center" vertical="center"/>
    </xf>
    <xf numFmtId="0" fontId="49" fillId="0" borderId="0" xfId="45" applyNumberFormat="1" applyFont="1" applyBorder="1" applyAlignment="1">
      <alignment horizontal="center" vertical="center"/>
    </xf>
    <xf numFmtId="0" fontId="45" fillId="0" borderId="64" xfId="45" applyNumberFormat="1" applyFont="1" applyBorder="1" applyAlignment="1">
      <alignment horizontal="center" vertical="center" wrapText="1"/>
    </xf>
    <xf numFmtId="0" fontId="45" fillId="0" borderId="79" xfId="45" applyNumberFormat="1" applyFont="1" applyBorder="1" applyAlignment="1">
      <alignment horizontal="center" vertical="center" wrapText="1"/>
    </xf>
    <xf numFmtId="0" fontId="44" fillId="0" borderId="0" xfId="45" applyNumberFormat="1" applyFont="1" applyBorder="1">
      <alignment vertical="center"/>
    </xf>
    <xf numFmtId="0" fontId="45" fillId="0" borderId="0" xfId="45" applyNumberFormat="1" applyFont="1" applyBorder="1" applyAlignment="1">
      <alignment horizontal="center" vertical="center" textRotation="255"/>
    </xf>
    <xf numFmtId="0" fontId="45" fillId="0" borderId="10" xfId="45" applyNumberFormat="1" applyFont="1" applyBorder="1" applyAlignment="1">
      <alignment horizontal="center" vertical="center" textRotation="255"/>
    </xf>
    <xf numFmtId="0" fontId="45" fillId="0" borderId="21" xfId="45" applyNumberFormat="1" applyFont="1" applyBorder="1" applyAlignment="1">
      <alignment horizontal="center" vertical="center"/>
    </xf>
    <xf numFmtId="0" fontId="45" fillId="0" borderId="22" xfId="45" applyNumberFormat="1" applyFont="1" applyBorder="1" applyAlignment="1">
      <alignment horizontal="center" vertical="center"/>
    </xf>
    <xf numFmtId="0" fontId="45" fillId="0" borderId="28" xfId="45" applyNumberFormat="1" applyFont="1" applyBorder="1" applyAlignment="1">
      <alignment horizontal="center" vertical="center"/>
    </xf>
    <xf numFmtId="3" fontId="57" fillId="0" borderId="0" xfId="0" applyNumberFormat="1" applyFont="1" applyAlignment="1">
      <alignment horizontal="center" vertical="center"/>
    </xf>
    <xf numFmtId="3" fontId="27" fillId="0" borderId="0" xfId="0" applyNumberFormat="1" applyFont="1" applyAlignment="1">
      <alignment horizontal="center" vertical="center"/>
    </xf>
    <xf numFmtId="3" fontId="30" fillId="0" borderId="11" xfId="0" applyNumberFormat="1" applyFont="1" applyBorder="1" applyAlignment="1">
      <alignment horizontal="center" vertical="center"/>
    </xf>
    <xf numFmtId="3" fontId="30" fillId="0" borderId="59" xfId="0" applyNumberFormat="1" applyFont="1" applyBorder="1" applyAlignment="1">
      <alignment horizontal="center" vertical="center"/>
    </xf>
    <xf numFmtId="3" fontId="30" fillId="0" borderId="36" xfId="0" applyNumberFormat="1" applyFont="1" applyBorder="1" applyAlignment="1">
      <alignment horizontal="center" vertical="center"/>
    </xf>
    <xf numFmtId="3" fontId="30" fillId="0" borderId="13" xfId="0" applyNumberFormat="1" applyFont="1" applyBorder="1" applyAlignment="1">
      <alignment horizontal="center" vertical="center"/>
    </xf>
    <xf numFmtId="3" fontId="26" fillId="0" borderId="78" xfId="0" applyNumberFormat="1" applyFont="1" applyBorder="1" applyAlignment="1">
      <alignment horizontal="center" vertical="center" wrapText="1"/>
    </xf>
    <xf numFmtId="3" fontId="26" fillId="0" borderId="79" xfId="0" applyNumberFormat="1" applyFont="1" applyBorder="1" applyAlignment="1">
      <alignment horizontal="center" vertical="center" wrapText="1"/>
    </xf>
    <xf numFmtId="3" fontId="30" fillId="0" borderId="57" xfId="0" applyNumberFormat="1" applyFont="1" applyBorder="1" applyAlignment="1">
      <alignment horizontal="center" vertical="center"/>
    </xf>
    <xf numFmtId="3" fontId="30" fillId="0" borderId="78" xfId="0" applyNumberFormat="1" applyFont="1" applyBorder="1" applyAlignment="1">
      <alignment horizontal="center" vertical="center" wrapText="1"/>
    </xf>
    <xf numFmtId="3" fontId="30" fillId="0" borderId="79" xfId="0" applyNumberFormat="1" applyFont="1" applyBorder="1" applyAlignment="1">
      <alignment horizontal="center" vertical="center" wrapText="1"/>
    </xf>
    <xf numFmtId="3" fontId="26" fillId="0" borderId="32" xfId="0" applyNumberFormat="1" applyFont="1" applyBorder="1" applyAlignment="1">
      <alignment horizontal="center" vertical="center"/>
    </xf>
    <xf numFmtId="3" fontId="26" fillId="0" borderId="33" xfId="0" applyNumberFormat="1" applyFont="1" applyBorder="1" applyAlignment="1">
      <alignment horizontal="center" vertical="center"/>
    </xf>
    <xf numFmtId="3" fontId="30" fillId="0" borderId="78" xfId="0" applyNumberFormat="1" applyFont="1" applyBorder="1" applyAlignment="1">
      <alignment horizontal="center" vertical="center"/>
    </xf>
    <xf numFmtId="3" fontId="30" fillId="0" borderId="79" xfId="0" applyNumberFormat="1" applyFont="1" applyBorder="1" applyAlignment="1">
      <alignment horizontal="center" vertical="center"/>
    </xf>
    <xf numFmtId="3" fontId="26" fillId="0" borderId="79" xfId="0" applyNumberFormat="1" applyFont="1" applyBorder="1" applyAlignment="1">
      <alignment horizontal="center" vertical="center"/>
    </xf>
    <xf numFmtId="3" fontId="30" fillId="0" borderId="64" xfId="0" applyNumberFormat="1" applyFont="1" applyBorder="1" applyAlignment="1">
      <alignment horizontal="center" vertical="center" shrinkToFit="1"/>
    </xf>
    <xf numFmtId="3" fontId="30" fillId="0" borderId="80" xfId="0" applyNumberFormat="1" applyFont="1" applyBorder="1" applyAlignment="1">
      <alignment horizontal="center" vertical="center" shrinkToFit="1"/>
    </xf>
    <xf numFmtId="3" fontId="30" fillId="0" borderId="79" xfId="0" applyNumberFormat="1" applyFont="1" applyBorder="1" applyAlignment="1">
      <alignment horizontal="center" vertical="center" shrinkToFit="1"/>
    </xf>
    <xf numFmtId="3" fontId="30" fillId="0" borderId="80" xfId="0" applyNumberFormat="1" applyFont="1" applyBorder="1" applyAlignment="1">
      <alignment horizontal="center" vertical="center"/>
    </xf>
    <xf numFmtId="3" fontId="30" fillId="0" borderId="42" xfId="0" applyNumberFormat="1" applyFont="1" applyBorder="1" applyAlignment="1">
      <alignment horizontal="center" vertical="center"/>
    </xf>
    <xf numFmtId="3" fontId="30" fillId="0" borderId="15" xfId="0" applyNumberFormat="1" applyFont="1" applyBorder="1" applyAlignment="1">
      <alignment horizontal="center" vertical="center"/>
    </xf>
    <xf numFmtId="3" fontId="30" fillId="0" borderId="0" xfId="0" applyNumberFormat="1" applyFont="1" applyBorder="1">
      <alignment vertical="center"/>
    </xf>
    <xf numFmtId="3" fontId="41" fillId="0" borderId="0" xfId="0" applyNumberFormat="1" applyFont="1" applyBorder="1">
      <alignment vertical="center"/>
    </xf>
    <xf numFmtId="3" fontId="54" fillId="0" borderId="0" xfId="0" applyNumberFormat="1" applyFont="1" applyAlignment="1">
      <alignment horizontal="center" vertical="center"/>
    </xf>
    <xf numFmtId="3" fontId="49" fillId="0" borderId="0" xfId="0" applyNumberFormat="1" applyFont="1" applyAlignment="1">
      <alignment horizontal="center" vertical="center"/>
    </xf>
    <xf numFmtId="3" fontId="41" fillId="0" borderId="70" xfId="0" applyNumberFormat="1" applyFont="1" applyBorder="1" applyAlignment="1">
      <alignment horizontal="center" vertical="center"/>
    </xf>
    <xf numFmtId="3" fontId="41" fillId="0" borderId="11" xfId="0" applyNumberFormat="1" applyFont="1" applyBorder="1" applyAlignment="1">
      <alignment horizontal="center" vertical="center"/>
    </xf>
    <xf numFmtId="3" fontId="41" fillId="0" borderId="67" xfId="0" applyNumberFormat="1" applyFont="1" applyBorder="1" applyAlignment="1">
      <alignment horizontal="center" vertical="center"/>
    </xf>
    <xf numFmtId="3" fontId="41" fillId="0" borderId="81" xfId="0" applyNumberFormat="1" applyFont="1" applyBorder="1" applyAlignment="1">
      <alignment horizontal="center" vertical="center"/>
    </xf>
    <xf numFmtId="3" fontId="41" fillId="0" borderId="68" xfId="0" applyNumberFormat="1"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TableStyleLight1" xfId="19"/>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未定義"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171450</xdr:colOff>
      <xdr:row>1</xdr:row>
      <xdr:rowOff>0</xdr:rowOff>
    </xdr:from>
    <xdr:to>
      <xdr:col>3</xdr:col>
      <xdr:colOff>409575</xdr:colOff>
      <xdr:row>1</xdr:row>
      <xdr:rowOff>0</xdr:rowOff>
    </xdr:to>
    <xdr:sp macro="" textlink="">
      <xdr:nvSpPr>
        <xdr:cNvPr id="2" name="テキスト 7"/>
        <xdr:cNvSpPr txBox="1">
          <a:spLocks noChangeArrowheads="1"/>
        </xdr:cNvSpPr>
      </xdr:nvSpPr>
      <xdr:spPr bwMode="auto">
        <a:xfrm>
          <a:off x="4029075" y="17145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6145" name="テキスト 7"/>
        <xdr:cNvSpPr txBox="1">
          <a:spLocks noChangeArrowheads="1"/>
        </xdr:cNvSpPr>
      </xdr:nvSpPr>
      <xdr:spPr bwMode="auto">
        <a:xfrm>
          <a:off x="3238500"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21</xdr:col>
      <xdr:colOff>142875</xdr:colOff>
      <xdr:row>0</xdr:row>
      <xdr:rowOff>0</xdr:rowOff>
    </xdr:from>
    <xdr:to>
      <xdr:col>21</xdr:col>
      <xdr:colOff>1066800</xdr:colOff>
      <xdr:row>0</xdr:row>
      <xdr:rowOff>0</xdr:rowOff>
    </xdr:to>
    <xdr:sp macro="" textlink="">
      <xdr:nvSpPr>
        <xdr:cNvPr id="6146" name="テキスト 5"/>
        <xdr:cNvSpPr txBox="1">
          <a:spLocks noChangeArrowheads="1"/>
        </xdr:cNvSpPr>
      </xdr:nvSpPr>
      <xdr:spPr bwMode="auto">
        <a:xfrm>
          <a:off x="19545300" y="0"/>
          <a:ext cx="9239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22</xdr:col>
      <xdr:colOff>47625</xdr:colOff>
      <xdr:row>0</xdr:row>
      <xdr:rowOff>0</xdr:rowOff>
    </xdr:from>
    <xdr:to>
      <xdr:col>22</xdr:col>
      <xdr:colOff>723900</xdr:colOff>
      <xdr:row>0</xdr:row>
      <xdr:rowOff>0</xdr:rowOff>
    </xdr:to>
    <xdr:sp macro="" textlink="">
      <xdr:nvSpPr>
        <xdr:cNvPr id="6147" name="テキスト 6"/>
        <xdr:cNvSpPr txBox="1">
          <a:spLocks noChangeArrowheads="1"/>
        </xdr:cNvSpPr>
      </xdr:nvSpPr>
      <xdr:spPr bwMode="auto">
        <a:xfrm>
          <a:off x="20735925" y="0"/>
          <a:ext cx="67627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351472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18</xdr:col>
      <xdr:colOff>142875</xdr:colOff>
      <xdr:row>0</xdr:row>
      <xdr:rowOff>0</xdr:rowOff>
    </xdr:from>
    <xdr:to>
      <xdr:col>18</xdr:col>
      <xdr:colOff>1066800</xdr:colOff>
      <xdr:row>0</xdr:row>
      <xdr:rowOff>0</xdr:rowOff>
    </xdr:to>
    <xdr:sp macro="" textlink="">
      <xdr:nvSpPr>
        <xdr:cNvPr id="3" name="テキスト 5"/>
        <xdr:cNvSpPr txBox="1">
          <a:spLocks noChangeArrowheads="1"/>
        </xdr:cNvSpPr>
      </xdr:nvSpPr>
      <xdr:spPr bwMode="auto">
        <a:xfrm>
          <a:off x="20202525" y="0"/>
          <a:ext cx="9239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19</xdr:col>
      <xdr:colOff>47625</xdr:colOff>
      <xdr:row>0</xdr:row>
      <xdr:rowOff>0</xdr:rowOff>
    </xdr:from>
    <xdr:to>
      <xdr:col>19</xdr:col>
      <xdr:colOff>723900</xdr:colOff>
      <xdr:row>0</xdr:row>
      <xdr:rowOff>0</xdr:rowOff>
    </xdr:to>
    <xdr:sp macro="" textlink="">
      <xdr:nvSpPr>
        <xdr:cNvPr id="4" name="テキスト 6"/>
        <xdr:cNvSpPr txBox="1">
          <a:spLocks noChangeArrowheads="1"/>
        </xdr:cNvSpPr>
      </xdr:nvSpPr>
      <xdr:spPr bwMode="auto">
        <a:xfrm>
          <a:off x="21221700" y="0"/>
          <a:ext cx="67627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049" name="テキスト 7"/>
        <xdr:cNvSpPr txBox="1">
          <a:spLocks noChangeArrowheads="1"/>
        </xdr:cNvSpPr>
      </xdr:nvSpPr>
      <xdr:spPr bwMode="auto">
        <a:xfrm>
          <a:off x="33432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9217" name="テキスト 7"/>
        <xdr:cNvSpPr txBox="1">
          <a:spLocks noChangeArrowheads="1"/>
        </xdr:cNvSpPr>
      </xdr:nvSpPr>
      <xdr:spPr bwMode="auto">
        <a:xfrm>
          <a:off x="32670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10241" name="テキスト 7"/>
        <xdr:cNvSpPr txBox="1">
          <a:spLocks noChangeArrowheads="1"/>
        </xdr:cNvSpPr>
      </xdr:nvSpPr>
      <xdr:spPr bwMode="auto">
        <a:xfrm>
          <a:off x="29622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40290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5121" name="テキスト 7"/>
        <xdr:cNvSpPr txBox="1">
          <a:spLocks noChangeArrowheads="1"/>
        </xdr:cNvSpPr>
      </xdr:nvSpPr>
      <xdr:spPr bwMode="auto">
        <a:xfrm>
          <a:off x="3409950" y="0"/>
          <a:ext cx="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171450</xdr:colOff>
      <xdr:row>0</xdr:row>
      <xdr:rowOff>0</xdr:rowOff>
    </xdr:from>
    <xdr:to>
      <xdr:col>2</xdr:col>
      <xdr:colOff>409575</xdr:colOff>
      <xdr:row>0</xdr:row>
      <xdr:rowOff>0</xdr:rowOff>
    </xdr:to>
    <xdr:sp macro="" textlink="">
      <xdr:nvSpPr>
        <xdr:cNvPr id="2" name="テキスト 7"/>
        <xdr:cNvSpPr txBox="1">
          <a:spLocks noChangeArrowheads="1"/>
        </xdr:cNvSpPr>
      </xdr:nvSpPr>
      <xdr:spPr bwMode="auto">
        <a:xfrm>
          <a:off x="2743200"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40290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テキスト 7"/>
        <xdr:cNvSpPr txBox="1">
          <a:spLocks noChangeArrowheads="1"/>
        </xdr:cNvSpPr>
      </xdr:nvSpPr>
      <xdr:spPr bwMode="auto">
        <a:xfrm>
          <a:off x="0" y="0"/>
          <a:ext cx="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topLeftCell="A10" workbookViewId="0">
      <selection activeCell="C22" sqref="C22"/>
    </sheetView>
  </sheetViews>
  <sheetFormatPr defaultRowHeight="13.5"/>
  <cols>
    <col min="1" max="1" width="3.75" style="488" customWidth="1"/>
    <col min="2" max="2" width="2.75" style="488" customWidth="1"/>
    <col min="3" max="3" width="25.5" style="488" customWidth="1"/>
    <col min="4" max="256" width="9" style="488"/>
    <col min="257" max="257" width="3.75" style="488" customWidth="1"/>
    <col min="258" max="258" width="2.75" style="488" customWidth="1"/>
    <col min="259" max="259" width="25.5" style="488" customWidth="1"/>
    <col min="260" max="512" width="9" style="488"/>
    <col min="513" max="513" width="3.75" style="488" customWidth="1"/>
    <col min="514" max="514" width="2.75" style="488" customWidth="1"/>
    <col min="515" max="515" width="25.5" style="488" customWidth="1"/>
    <col min="516" max="768" width="9" style="488"/>
    <col min="769" max="769" width="3.75" style="488" customWidth="1"/>
    <col min="770" max="770" width="2.75" style="488" customWidth="1"/>
    <col min="771" max="771" width="25.5" style="488" customWidth="1"/>
    <col min="772" max="1024" width="9" style="488"/>
    <col min="1025" max="1025" width="3.75" style="488" customWidth="1"/>
    <col min="1026" max="1026" width="2.75" style="488" customWidth="1"/>
    <col min="1027" max="1027" width="25.5" style="488" customWidth="1"/>
    <col min="1028" max="1280" width="9" style="488"/>
    <col min="1281" max="1281" width="3.75" style="488" customWidth="1"/>
    <col min="1282" max="1282" width="2.75" style="488" customWidth="1"/>
    <col min="1283" max="1283" width="25.5" style="488" customWidth="1"/>
    <col min="1284" max="1536" width="9" style="488"/>
    <col min="1537" max="1537" width="3.75" style="488" customWidth="1"/>
    <col min="1538" max="1538" width="2.75" style="488" customWidth="1"/>
    <col min="1539" max="1539" width="25.5" style="488" customWidth="1"/>
    <col min="1540" max="1792" width="9" style="488"/>
    <col min="1793" max="1793" width="3.75" style="488" customWidth="1"/>
    <col min="1794" max="1794" width="2.75" style="488" customWidth="1"/>
    <col min="1795" max="1795" width="25.5" style="488" customWidth="1"/>
    <col min="1796" max="2048" width="9" style="488"/>
    <col min="2049" max="2049" width="3.75" style="488" customWidth="1"/>
    <col min="2050" max="2050" width="2.75" style="488" customWidth="1"/>
    <col min="2051" max="2051" width="25.5" style="488" customWidth="1"/>
    <col min="2052" max="2304" width="9" style="488"/>
    <col min="2305" max="2305" width="3.75" style="488" customWidth="1"/>
    <col min="2306" max="2306" width="2.75" style="488" customWidth="1"/>
    <col min="2307" max="2307" width="25.5" style="488" customWidth="1"/>
    <col min="2308" max="2560" width="9" style="488"/>
    <col min="2561" max="2561" width="3.75" style="488" customWidth="1"/>
    <col min="2562" max="2562" width="2.75" style="488" customWidth="1"/>
    <col min="2563" max="2563" width="25.5" style="488" customWidth="1"/>
    <col min="2564" max="2816" width="9" style="488"/>
    <col min="2817" max="2817" width="3.75" style="488" customWidth="1"/>
    <col min="2818" max="2818" width="2.75" style="488" customWidth="1"/>
    <col min="2819" max="2819" width="25.5" style="488" customWidth="1"/>
    <col min="2820" max="3072" width="9" style="488"/>
    <col min="3073" max="3073" width="3.75" style="488" customWidth="1"/>
    <col min="3074" max="3074" width="2.75" style="488" customWidth="1"/>
    <col min="3075" max="3075" width="25.5" style="488" customWidth="1"/>
    <col min="3076" max="3328" width="9" style="488"/>
    <col min="3329" max="3329" width="3.75" style="488" customWidth="1"/>
    <col min="3330" max="3330" width="2.75" style="488" customWidth="1"/>
    <col min="3331" max="3331" width="25.5" style="488" customWidth="1"/>
    <col min="3332" max="3584" width="9" style="488"/>
    <col min="3585" max="3585" width="3.75" style="488" customWidth="1"/>
    <col min="3586" max="3586" width="2.75" style="488" customWidth="1"/>
    <col min="3587" max="3587" width="25.5" style="488" customWidth="1"/>
    <col min="3588" max="3840" width="9" style="488"/>
    <col min="3841" max="3841" width="3.75" style="488" customWidth="1"/>
    <col min="3842" max="3842" width="2.75" style="488" customWidth="1"/>
    <col min="3843" max="3843" width="25.5" style="488" customWidth="1"/>
    <col min="3844" max="4096" width="9" style="488"/>
    <col min="4097" max="4097" width="3.75" style="488" customWidth="1"/>
    <col min="4098" max="4098" width="2.75" style="488" customWidth="1"/>
    <col min="4099" max="4099" width="25.5" style="488" customWidth="1"/>
    <col min="4100" max="4352" width="9" style="488"/>
    <col min="4353" max="4353" width="3.75" style="488" customWidth="1"/>
    <col min="4354" max="4354" width="2.75" style="488" customWidth="1"/>
    <col min="4355" max="4355" width="25.5" style="488" customWidth="1"/>
    <col min="4356" max="4608" width="9" style="488"/>
    <col min="4609" max="4609" width="3.75" style="488" customWidth="1"/>
    <col min="4610" max="4610" width="2.75" style="488" customWidth="1"/>
    <col min="4611" max="4611" width="25.5" style="488" customWidth="1"/>
    <col min="4612" max="4864" width="9" style="488"/>
    <col min="4865" max="4865" width="3.75" style="488" customWidth="1"/>
    <col min="4866" max="4866" width="2.75" style="488" customWidth="1"/>
    <col min="4867" max="4867" width="25.5" style="488" customWidth="1"/>
    <col min="4868" max="5120" width="9" style="488"/>
    <col min="5121" max="5121" width="3.75" style="488" customWidth="1"/>
    <col min="5122" max="5122" width="2.75" style="488" customWidth="1"/>
    <col min="5123" max="5123" width="25.5" style="488" customWidth="1"/>
    <col min="5124" max="5376" width="9" style="488"/>
    <col min="5377" max="5377" width="3.75" style="488" customWidth="1"/>
    <col min="5378" max="5378" width="2.75" style="488" customWidth="1"/>
    <col min="5379" max="5379" width="25.5" style="488" customWidth="1"/>
    <col min="5380" max="5632" width="9" style="488"/>
    <col min="5633" max="5633" width="3.75" style="488" customWidth="1"/>
    <col min="5634" max="5634" width="2.75" style="488" customWidth="1"/>
    <col min="5635" max="5635" width="25.5" style="488" customWidth="1"/>
    <col min="5636" max="5888" width="9" style="488"/>
    <col min="5889" max="5889" width="3.75" style="488" customWidth="1"/>
    <col min="5890" max="5890" width="2.75" style="488" customWidth="1"/>
    <col min="5891" max="5891" width="25.5" style="488" customWidth="1"/>
    <col min="5892" max="6144" width="9" style="488"/>
    <col min="6145" max="6145" width="3.75" style="488" customWidth="1"/>
    <col min="6146" max="6146" width="2.75" style="488" customWidth="1"/>
    <col min="6147" max="6147" width="25.5" style="488" customWidth="1"/>
    <col min="6148" max="6400" width="9" style="488"/>
    <col min="6401" max="6401" width="3.75" style="488" customWidth="1"/>
    <col min="6402" max="6402" width="2.75" style="488" customWidth="1"/>
    <col min="6403" max="6403" width="25.5" style="488" customWidth="1"/>
    <col min="6404" max="6656" width="9" style="488"/>
    <col min="6657" max="6657" width="3.75" style="488" customWidth="1"/>
    <col min="6658" max="6658" width="2.75" style="488" customWidth="1"/>
    <col min="6659" max="6659" width="25.5" style="488" customWidth="1"/>
    <col min="6660" max="6912" width="9" style="488"/>
    <col min="6913" max="6913" width="3.75" style="488" customWidth="1"/>
    <col min="6914" max="6914" width="2.75" style="488" customWidth="1"/>
    <col min="6915" max="6915" width="25.5" style="488" customWidth="1"/>
    <col min="6916" max="7168" width="9" style="488"/>
    <col min="7169" max="7169" width="3.75" style="488" customWidth="1"/>
    <col min="7170" max="7170" width="2.75" style="488" customWidth="1"/>
    <col min="7171" max="7171" width="25.5" style="488" customWidth="1"/>
    <col min="7172" max="7424" width="9" style="488"/>
    <col min="7425" max="7425" width="3.75" style="488" customWidth="1"/>
    <col min="7426" max="7426" width="2.75" style="488" customWidth="1"/>
    <col min="7427" max="7427" width="25.5" style="488" customWidth="1"/>
    <col min="7428" max="7680" width="9" style="488"/>
    <col min="7681" max="7681" width="3.75" style="488" customWidth="1"/>
    <col min="7682" max="7682" width="2.75" style="488" customWidth="1"/>
    <col min="7683" max="7683" width="25.5" style="488" customWidth="1"/>
    <col min="7684" max="7936" width="9" style="488"/>
    <col min="7937" max="7937" width="3.75" style="488" customWidth="1"/>
    <col min="7938" max="7938" width="2.75" style="488" customWidth="1"/>
    <col min="7939" max="7939" width="25.5" style="488" customWidth="1"/>
    <col min="7940" max="8192" width="9" style="488"/>
    <col min="8193" max="8193" width="3.75" style="488" customWidth="1"/>
    <col min="8194" max="8194" width="2.75" style="488" customWidth="1"/>
    <col min="8195" max="8195" width="25.5" style="488" customWidth="1"/>
    <col min="8196" max="8448" width="9" style="488"/>
    <col min="8449" max="8449" width="3.75" style="488" customWidth="1"/>
    <col min="8450" max="8450" width="2.75" style="488" customWidth="1"/>
    <col min="8451" max="8451" width="25.5" style="488" customWidth="1"/>
    <col min="8452" max="8704" width="9" style="488"/>
    <col min="8705" max="8705" width="3.75" style="488" customWidth="1"/>
    <col min="8706" max="8706" width="2.75" style="488" customWidth="1"/>
    <col min="8707" max="8707" width="25.5" style="488" customWidth="1"/>
    <col min="8708" max="8960" width="9" style="488"/>
    <col min="8961" max="8961" width="3.75" style="488" customWidth="1"/>
    <col min="8962" max="8962" width="2.75" style="488" customWidth="1"/>
    <col min="8963" max="8963" width="25.5" style="488" customWidth="1"/>
    <col min="8964" max="9216" width="9" style="488"/>
    <col min="9217" max="9217" width="3.75" style="488" customWidth="1"/>
    <col min="9218" max="9218" width="2.75" style="488" customWidth="1"/>
    <col min="9219" max="9219" width="25.5" style="488" customWidth="1"/>
    <col min="9220" max="9472" width="9" style="488"/>
    <col min="9473" max="9473" width="3.75" style="488" customWidth="1"/>
    <col min="9474" max="9474" width="2.75" style="488" customWidth="1"/>
    <col min="9475" max="9475" width="25.5" style="488" customWidth="1"/>
    <col min="9476" max="9728" width="9" style="488"/>
    <col min="9729" max="9729" width="3.75" style="488" customWidth="1"/>
    <col min="9730" max="9730" width="2.75" style="488" customWidth="1"/>
    <col min="9731" max="9731" width="25.5" style="488" customWidth="1"/>
    <col min="9732" max="9984" width="9" style="488"/>
    <col min="9985" max="9985" width="3.75" style="488" customWidth="1"/>
    <col min="9986" max="9986" width="2.75" style="488" customWidth="1"/>
    <col min="9987" max="9987" width="25.5" style="488" customWidth="1"/>
    <col min="9988" max="10240" width="9" style="488"/>
    <col min="10241" max="10241" width="3.75" style="488" customWidth="1"/>
    <col min="10242" max="10242" width="2.75" style="488" customWidth="1"/>
    <col min="10243" max="10243" width="25.5" style="488" customWidth="1"/>
    <col min="10244" max="10496" width="9" style="488"/>
    <col min="10497" max="10497" width="3.75" style="488" customWidth="1"/>
    <col min="10498" max="10498" width="2.75" style="488" customWidth="1"/>
    <col min="10499" max="10499" width="25.5" style="488" customWidth="1"/>
    <col min="10500" max="10752" width="9" style="488"/>
    <col min="10753" max="10753" width="3.75" style="488" customWidth="1"/>
    <col min="10754" max="10754" width="2.75" style="488" customWidth="1"/>
    <col min="10755" max="10755" width="25.5" style="488" customWidth="1"/>
    <col min="10756" max="11008" width="9" style="488"/>
    <col min="11009" max="11009" width="3.75" style="488" customWidth="1"/>
    <col min="11010" max="11010" width="2.75" style="488" customWidth="1"/>
    <col min="11011" max="11011" width="25.5" style="488" customWidth="1"/>
    <col min="11012" max="11264" width="9" style="488"/>
    <col min="11265" max="11265" width="3.75" style="488" customWidth="1"/>
    <col min="11266" max="11266" width="2.75" style="488" customWidth="1"/>
    <col min="11267" max="11267" width="25.5" style="488" customWidth="1"/>
    <col min="11268" max="11520" width="9" style="488"/>
    <col min="11521" max="11521" width="3.75" style="488" customWidth="1"/>
    <col min="11522" max="11522" width="2.75" style="488" customWidth="1"/>
    <col min="11523" max="11523" width="25.5" style="488" customWidth="1"/>
    <col min="11524" max="11776" width="9" style="488"/>
    <col min="11777" max="11777" width="3.75" style="488" customWidth="1"/>
    <col min="11778" max="11778" width="2.75" style="488" customWidth="1"/>
    <col min="11779" max="11779" width="25.5" style="488" customWidth="1"/>
    <col min="11780" max="12032" width="9" style="488"/>
    <col min="12033" max="12033" width="3.75" style="488" customWidth="1"/>
    <col min="12034" max="12034" width="2.75" style="488" customWidth="1"/>
    <col min="12035" max="12035" width="25.5" style="488" customWidth="1"/>
    <col min="12036" max="12288" width="9" style="488"/>
    <col min="12289" max="12289" width="3.75" style="488" customWidth="1"/>
    <col min="12290" max="12290" width="2.75" style="488" customWidth="1"/>
    <col min="12291" max="12291" width="25.5" style="488" customWidth="1"/>
    <col min="12292" max="12544" width="9" style="488"/>
    <col min="12545" max="12545" width="3.75" style="488" customWidth="1"/>
    <col min="12546" max="12546" width="2.75" style="488" customWidth="1"/>
    <col min="12547" max="12547" width="25.5" style="488" customWidth="1"/>
    <col min="12548" max="12800" width="9" style="488"/>
    <col min="12801" max="12801" width="3.75" style="488" customWidth="1"/>
    <col min="12802" max="12802" width="2.75" style="488" customWidth="1"/>
    <col min="12803" max="12803" width="25.5" style="488" customWidth="1"/>
    <col min="12804" max="13056" width="9" style="488"/>
    <col min="13057" max="13057" width="3.75" style="488" customWidth="1"/>
    <col min="13058" max="13058" width="2.75" style="488" customWidth="1"/>
    <col min="13059" max="13059" width="25.5" style="488" customWidth="1"/>
    <col min="13060" max="13312" width="9" style="488"/>
    <col min="13313" max="13313" width="3.75" style="488" customWidth="1"/>
    <col min="13314" max="13314" width="2.75" style="488" customWidth="1"/>
    <col min="13315" max="13315" width="25.5" style="488" customWidth="1"/>
    <col min="13316" max="13568" width="9" style="488"/>
    <col min="13569" max="13569" width="3.75" style="488" customWidth="1"/>
    <col min="13570" max="13570" width="2.75" style="488" customWidth="1"/>
    <col min="13571" max="13571" width="25.5" style="488" customWidth="1"/>
    <col min="13572" max="13824" width="9" style="488"/>
    <col min="13825" max="13825" width="3.75" style="488" customWidth="1"/>
    <col min="13826" max="13826" width="2.75" style="488" customWidth="1"/>
    <col min="13827" max="13827" width="25.5" style="488" customWidth="1"/>
    <col min="13828" max="14080" width="9" style="488"/>
    <col min="14081" max="14081" width="3.75" style="488" customWidth="1"/>
    <col min="14082" max="14082" width="2.75" style="488" customWidth="1"/>
    <col min="14083" max="14083" width="25.5" style="488" customWidth="1"/>
    <col min="14084" max="14336" width="9" style="488"/>
    <col min="14337" max="14337" width="3.75" style="488" customWidth="1"/>
    <col min="14338" max="14338" width="2.75" style="488" customWidth="1"/>
    <col min="14339" max="14339" width="25.5" style="488" customWidth="1"/>
    <col min="14340" max="14592" width="9" style="488"/>
    <col min="14593" max="14593" width="3.75" style="488" customWidth="1"/>
    <col min="14594" max="14594" width="2.75" style="488" customWidth="1"/>
    <col min="14595" max="14595" width="25.5" style="488" customWidth="1"/>
    <col min="14596" max="14848" width="9" style="488"/>
    <col min="14849" max="14849" width="3.75" style="488" customWidth="1"/>
    <col min="14850" max="14850" width="2.75" style="488" customWidth="1"/>
    <col min="14851" max="14851" width="25.5" style="488" customWidth="1"/>
    <col min="14852" max="15104" width="9" style="488"/>
    <col min="15105" max="15105" width="3.75" style="488" customWidth="1"/>
    <col min="15106" max="15106" width="2.75" style="488" customWidth="1"/>
    <col min="15107" max="15107" width="25.5" style="488" customWidth="1"/>
    <col min="15108" max="15360" width="9" style="488"/>
    <col min="15361" max="15361" width="3.75" style="488" customWidth="1"/>
    <col min="15362" max="15362" width="2.75" style="488" customWidth="1"/>
    <col min="15363" max="15363" width="25.5" style="488" customWidth="1"/>
    <col min="15364" max="15616" width="9" style="488"/>
    <col min="15617" max="15617" width="3.75" style="488" customWidth="1"/>
    <col min="15618" max="15618" width="2.75" style="488" customWidth="1"/>
    <col min="15619" max="15619" width="25.5" style="488" customWidth="1"/>
    <col min="15620" max="15872" width="9" style="488"/>
    <col min="15873" max="15873" width="3.75" style="488" customWidth="1"/>
    <col min="15874" max="15874" width="2.75" style="488" customWidth="1"/>
    <col min="15875" max="15875" width="25.5" style="488" customWidth="1"/>
    <col min="15876" max="16128" width="9" style="488"/>
    <col min="16129" max="16129" width="3.75" style="488" customWidth="1"/>
    <col min="16130" max="16130" width="2.75" style="488" customWidth="1"/>
    <col min="16131" max="16131" width="25.5" style="488" customWidth="1"/>
    <col min="16132" max="16384" width="9" style="488"/>
  </cols>
  <sheetData>
    <row r="1" spans="1:3" ht="19.5" customHeight="1">
      <c r="A1" s="493" t="s">
        <v>505</v>
      </c>
      <c r="B1" s="494"/>
      <c r="C1" s="494"/>
    </row>
    <row r="2" spans="1:3" ht="14.25">
      <c r="A2" s="489"/>
      <c r="B2" s="490"/>
      <c r="C2" s="490"/>
    </row>
    <row r="3" spans="1:3" ht="14.25">
      <c r="A3" s="491">
        <v>156</v>
      </c>
      <c r="B3" s="490"/>
      <c r="C3" s="492" t="s">
        <v>506</v>
      </c>
    </row>
    <row r="4" spans="1:3" ht="14.25">
      <c r="A4" s="491">
        <v>157</v>
      </c>
      <c r="B4" s="490"/>
      <c r="C4" s="492" t="s">
        <v>507</v>
      </c>
    </row>
    <row r="5" spans="1:3" ht="14.25">
      <c r="A5" s="491">
        <v>158</v>
      </c>
      <c r="B5" s="490"/>
      <c r="C5" s="492" t="s">
        <v>508</v>
      </c>
    </row>
    <row r="6" spans="1:3" ht="14.25">
      <c r="A6" s="491">
        <v>159</v>
      </c>
      <c r="B6" s="490"/>
      <c r="C6" s="492" t="s">
        <v>509</v>
      </c>
    </row>
    <row r="7" spans="1:3" ht="14.25">
      <c r="A7" s="491">
        <v>160</v>
      </c>
      <c r="B7" s="490"/>
      <c r="C7" s="492" t="s">
        <v>510</v>
      </c>
    </row>
    <row r="8" spans="1:3" ht="14.25">
      <c r="A8" s="491"/>
      <c r="B8" s="490"/>
      <c r="C8" s="492" t="s">
        <v>511</v>
      </c>
    </row>
    <row r="9" spans="1:3" ht="14.25">
      <c r="A9" s="491">
        <v>161</v>
      </c>
      <c r="B9" s="490"/>
      <c r="C9" s="492" t="s">
        <v>512</v>
      </c>
    </row>
    <row r="10" spans="1:3" ht="14.25">
      <c r="A10" s="491">
        <v>162</v>
      </c>
      <c r="B10" s="490"/>
      <c r="C10" s="492" t="s">
        <v>513</v>
      </c>
    </row>
    <row r="11" spans="1:3" ht="14.25">
      <c r="A11" s="491">
        <v>163</v>
      </c>
      <c r="B11" s="490"/>
      <c r="C11" s="492" t="s">
        <v>514</v>
      </c>
    </row>
    <row r="12" spans="1:3" ht="14.25">
      <c r="A12" s="491">
        <v>164</v>
      </c>
      <c r="B12" s="490"/>
      <c r="C12" s="492" t="s">
        <v>515</v>
      </c>
    </row>
    <row r="13" spans="1:3" ht="14.25">
      <c r="A13" s="491">
        <v>165</v>
      </c>
      <c r="B13" s="490"/>
      <c r="C13" s="492" t="s">
        <v>516</v>
      </c>
    </row>
    <row r="14" spans="1:3" ht="14.25">
      <c r="A14" s="491">
        <v>166</v>
      </c>
      <c r="B14" s="490"/>
      <c r="C14" s="492" t="s">
        <v>517</v>
      </c>
    </row>
    <row r="15" spans="1:3" ht="14.25">
      <c r="A15" s="491">
        <v>167</v>
      </c>
      <c r="B15" s="490"/>
      <c r="C15" s="492" t="s">
        <v>518</v>
      </c>
    </row>
    <row r="16" spans="1:3" ht="14.25">
      <c r="A16" s="491">
        <v>168</v>
      </c>
      <c r="B16" s="490"/>
      <c r="C16" s="492" t="s">
        <v>519</v>
      </c>
    </row>
    <row r="17" spans="1:3" ht="14.25">
      <c r="A17" s="491">
        <v>169</v>
      </c>
      <c r="B17" s="490"/>
      <c r="C17" s="492" t="s">
        <v>520</v>
      </c>
    </row>
    <row r="18" spans="1:3" ht="14.25">
      <c r="A18" s="491">
        <v>170</v>
      </c>
      <c r="B18" s="490"/>
      <c r="C18" s="492" t="s">
        <v>521</v>
      </c>
    </row>
    <row r="19" spans="1:3" ht="14.25">
      <c r="A19" s="491">
        <v>171</v>
      </c>
      <c r="B19" s="490"/>
      <c r="C19" s="492" t="s">
        <v>522</v>
      </c>
    </row>
    <row r="20" spans="1:3" ht="14.25">
      <c r="A20" s="491"/>
      <c r="B20" s="490"/>
      <c r="C20" s="492" t="s">
        <v>523</v>
      </c>
    </row>
    <row r="21" spans="1:3" ht="14.25">
      <c r="A21" s="491">
        <v>172</v>
      </c>
      <c r="B21" s="490"/>
      <c r="C21" s="492" t="s">
        <v>524</v>
      </c>
    </row>
    <row r="22" spans="1:3" ht="14.25">
      <c r="A22" s="491">
        <v>173</v>
      </c>
      <c r="B22" s="490"/>
      <c r="C22" s="492" t="s">
        <v>525</v>
      </c>
    </row>
    <row r="23" spans="1:3" ht="14.25">
      <c r="A23" s="491">
        <v>174</v>
      </c>
      <c r="B23" s="490"/>
      <c r="C23" s="492" t="s">
        <v>526</v>
      </c>
    </row>
  </sheetData>
  <mergeCells count="1">
    <mergeCell ref="A1:C1"/>
  </mergeCells>
  <phoneticPr fontId="3"/>
  <hyperlinks>
    <hyperlink ref="C3" location="'156'!A1" display="生活保護法による保護状況"/>
    <hyperlink ref="C4" location="'157'!A1" display="生活福祉資金貸付状況"/>
    <hyperlink ref="C5" location="'158'!A1" display="母子福祉資金貸付状況"/>
    <hyperlink ref="C6" location="'159'!A1" display="寡婦福祉資金貸付状況"/>
    <hyperlink ref="C7" location="'160-1'!A1" display="児童相談経路別受付状況　その１"/>
    <hyperlink ref="C9" location="'161'!A1" display="年齢別相談受付状況"/>
    <hyperlink ref="C10" location="'162'!A1" display="児童相談種類別処理件数"/>
    <hyperlink ref="C11" location="'163'!A1" display="社会福祉施設"/>
    <hyperlink ref="C12" location="'164'!A1" display="全国健康保険協会管掌健康保険"/>
    <hyperlink ref="C13" location="'165'!A1" display="日雇特例被保険"/>
    <hyperlink ref="C14" location="'166'!A1" display="厚生年金保険"/>
    <hyperlink ref="C15" location="'167'!A1" display="船員保険"/>
    <hyperlink ref="C16" location="'168'!A1" display="組合管掌健康保険"/>
    <hyperlink ref="C17" location="'169'!A1" display="国民健康保険"/>
    <hyperlink ref="C18" location="'170'!A1" display="雇用保険"/>
    <hyperlink ref="C19" location="'171-1'!A1" display="労働者災害補償保険　-1"/>
    <hyperlink ref="C20" location="'171-2'!A1" display="労働者災害補償保険　-2"/>
    <hyperlink ref="C21" location="'172'!A1" display="公務災害補償"/>
    <hyperlink ref="C22" location="'173'!A1" display="市町村別国民年金"/>
    <hyperlink ref="C23" location="'174 '!A1" display="市町村別国民健康保険事業状況"/>
    <hyperlink ref="C8" location="'160-2'!A1" display="児童相談経路別受付状況　その２"/>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8"/>
  <sheetViews>
    <sheetView showGridLines="0" zoomScaleNormal="100" zoomScaleSheetLayoutView="80" workbookViewId="0">
      <selection activeCell="S13" sqref="S13"/>
    </sheetView>
  </sheetViews>
  <sheetFormatPr defaultColWidth="16.875" defaultRowHeight="13.5"/>
  <cols>
    <col min="1" max="1" width="16.875" style="4"/>
    <col min="2" max="2" width="13" style="4" customWidth="1"/>
    <col min="3" max="3" width="7" style="4" customWidth="1"/>
    <col min="4" max="14" width="5.125" style="4" customWidth="1"/>
    <col min="15" max="15" width="7" style="4" customWidth="1"/>
    <col min="16" max="16" width="5.125" style="3" customWidth="1"/>
    <col min="17" max="17" width="5.125" style="4" customWidth="1"/>
    <col min="18" max="16384" width="16.875" style="4"/>
  </cols>
  <sheetData>
    <row r="2" spans="1:18" ht="18" customHeight="1">
      <c r="A2" s="63"/>
      <c r="B2" s="562" t="s">
        <v>483</v>
      </c>
      <c r="C2" s="563"/>
      <c r="D2" s="563"/>
      <c r="E2" s="563"/>
      <c r="F2" s="563"/>
      <c r="G2" s="563"/>
      <c r="H2" s="563"/>
      <c r="I2" s="563"/>
      <c r="J2" s="563"/>
      <c r="K2" s="563"/>
      <c r="L2" s="563"/>
      <c r="M2" s="563"/>
      <c r="N2" s="563"/>
      <c r="O2" s="563"/>
      <c r="P2" s="563"/>
      <c r="Q2" s="563"/>
    </row>
    <row r="3" spans="1:18" ht="12.75" customHeight="1" thickBot="1">
      <c r="B3" s="19"/>
      <c r="C3" s="19"/>
      <c r="D3" s="19"/>
      <c r="E3" s="19"/>
      <c r="F3" s="19"/>
      <c r="G3" s="19"/>
      <c r="H3" s="19"/>
      <c r="I3" s="19"/>
      <c r="J3" s="19"/>
      <c r="K3" s="19"/>
      <c r="L3" s="19"/>
      <c r="M3" s="19"/>
      <c r="N3" s="19"/>
      <c r="O3" s="19"/>
      <c r="P3" s="19"/>
      <c r="Q3" s="64" t="s">
        <v>331</v>
      </c>
    </row>
    <row r="4" spans="1:18" ht="34.5" customHeight="1">
      <c r="B4" s="564" t="s">
        <v>48</v>
      </c>
      <c r="C4" s="566" t="s">
        <v>262</v>
      </c>
      <c r="D4" s="566" t="s">
        <v>251</v>
      </c>
      <c r="E4" s="568" t="s">
        <v>346</v>
      </c>
      <c r="F4" s="568" t="s">
        <v>347</v>
      </c>
      <c r="G4" s="568" t="s">
        <v>261</v>
      </c>
      <c r="H4" s="568" t="s">
        <v>252</v>
      </c>
      <c r="I4" s="572" t="s">
        <v>253</v>
      </c>
      <c r="J4" s="573"/>
      <c r="K4" s="576" t="s">
        <v>132</v>
      </c>
      <c r="L4" s="568" t="s">
        <v>278</v>
      </c>
      <c r="M4" s="568" t="s">
        <v>133</v>
      </c>
      <c r="N4" s="574" t="s">
        <v>47</v>
      </c>
      <c r="O4" s="575"/>
      <c r="P4" s="568" t="s">
        <v>59</v>
      </c>
      <c r="Q4" s="570" t="s">
        <v>265</v>
      </c>
    </row>
    <row r="5" spans="1:18" ht="25.5" customHeight="1">
      <c r="B5" s="565"/>
      <c r="C5" s="567"/>
      <c r="D5" s="567"/>
      <c r="E5" s="569"/>
      <c r="F5" s="569"/>
      <c r="G5" s="569"/>
      <c r="H5" s="569"/>
      <c r="I5" s="208" t="s">
        <v>49</v>
      </c>
      <c r="J5" s="209" t="s">
        <v>50</v>
      </c>
      <c r="K5" s="577"/>
      <c r="L5" s="569"/>
      <c r="M5" s="569"/>
      <c r="N5" s="210" t="s">
        <v>263</v>
      </c>
      <c r="O5" s="210" t="s">
        <v>264</v>
      </c>
      <c r="P5" s="569"/>
      <c r="Q5" s="571"/>
    </row>
    <row r="6" spans="1:18" ht="12.75" customHeight="1">
      <c r="B6" s="211" t="s">
        <v>461</v>
      </c>
      <c r="C6" s="36">
        <v>2427</v>
      </c>
      <c r="D6" s="36" t="s">
        <v>118</v>
      </c>
      <c r="E6" s="36" t="s">
        <v>118</v>
      </c>
      <c r="F6" s="36">
        <v>4</v>
      </c>
      <c r="G6" s="36" t="s">
        <v>118</v>
      </c>
      <c r="H6" s="36">
        <v>13</v>
      </c>
      <c r="I6" s="36">
        <v>87</v>
      </c>
      <c r="J6" s="36" t="s">
        <v>118</v>
      </c>
      <c r="K6" s="212">
        <v>1</v>
      </c>
      <c r="L6" s="212">
        <v>3</v>
      </c>
      <c r="M6" s="36" t="s">
        <v>118</v>
      </c>
      <c r="N6" s="212">
        <v>331</v>
      </c>
      <c r="O6" s="212">
        <v>1899</v>
      </c>
      <c r="P6" s="212">
        <v>89</v>
      </c>
      <c r="Q6" s="212" t="s">
        <v>118</v>
      </c>
    </row>
    <row r="7" spans="1:18" ht="12.75" customHeight="1">
      <c r="B7" s="211">
        <v>25</v>
      </c>
      <c r="C7" s="36">
        <v>2501</v>
      </c>
      <c r="D7" s="36" t="s">
        <v>117</v>
      </c>
      <c r="E7" s="36">
        <v>2</v>
      </c>
      <c r="F7" s="36">
        <v>5</v>
      </c>
      <c r="G7" s="36" t="s">
        <v>117</v>
      </c>
      <c r="H7" s="36">
        <v>6</v>
      </c>
      <c r="I7" s="36">
        <v>74</v>
      </c>
      <c r="J7" s="36" t="s">
        <v>117</v>
      </c>
      <c r="K7" s="212" t="s">
        <v>117</v>
      </c>
      <c r="L7" s="212" t="s">
        <v>117</v>
      </c>
      <c r="M7" s="36" t="s">
        <v>117</v>
      </c>
      <c r="N7" s="212">
        <v>322</v>
      </c>
      <c r="O7" s="212">
        <v>1980</v>
      </c>
      <c r="P7" s="212">
        <v>112</v>
      </c>
      <c r="Q7" s="212" t="s">
        <v>117</v>
      </c>
    </row>
    <row r="8" spans="1:18" ht="12.75" customHeight="1">
      <c r="B8" s="211">
        <v>26</v>
      </c>
      <c r="C8" s="36">
        <f>E8+F8+H8+I8+L8+N8+O8+P8</f>
        <v>2724</v>
      </c>
      <c r="D8" s="36" t="s">
        <v>454</v>
      </c>
      <c r="E8" s="36">
        <v>1</v>
      </c>
      <c r="F8" s="36">
        <v>3</v>
      </c>
      <c r="G8" s="36" t="s">
        <v>454</v>
      </c>
      <c r="H8" s="36">
        <v>6</v>
      </c>
      <c r="I8" s="36">
        <v>105</v>
      </c>
      <c r="J8" s="36" t="s">
        <v>454</v>
      </c>
      <c r="K8" s="212" t="s">
        <v>454</v>
      </c>
      <c r="L8" s="212">
        <v>2</v>
      </c>
      <c r="M8" s="36" t="s">
        <v>454</v>
      </c>
      <c r="N8" s="212">
        <v>456</v>
      </c>
      <c r="O8" s="212">
        <v>2071</v>
      </c>
      <c r="P8" s="212">
        <v>80</v>
      </c>
      <c r="Q8" s="212" t="s">
        <v>503</v>
      </c>
      <c r="R8" s="54"/>
    </row>
    <row r="9" spans="1:18" ht="12.75" customHeight="1">
      <c r="B9" s="213"/>
      <c r="C9" s="36"/>
      <c r="D9" s="36"/>
      <c r="E9" s="36"/>
      <c r="F9" s="36"/>
      <c r="G9" s="36"/>
      <c r="H9" s="36"/>
      <c r="I9" s="36"/>
      <c r="J9" s="36"/>
      <c r="K9" s="212"/>
      <c r="L9" s="212"/>
      <c r="M9" s="36"/>
      <c r="N9" s="212"/>
      <c r="O9" s="212"/>
      <c r="P9" s="212"/>
      <c r="Q9" s="212"/>
      <c r="R9" s="54"/>
    </row>
    <row r="10" spans="1:18" ht="12.75" customHeight="1">
      <c r="B10" s="214" t="s">
        <v>39</v>
      </c>
      <c r="C10" s="215">
        <f>F10+H10+I10+N10+O10+P10</f>
        <v>895</v>
      </c>
      <c r="D10" s="36" t="s">
        <v>118</v>
      </c>
      <c r="E10" s="36" t="s">
        <v>454</v>
      </c>
      <c r="F10" s="36">
        <v>3</v>
      </c>
      <c r="G10" s="36" t="s">
        <v>118</v>
      </c>
      <c r="H10" s="36">
        <v>6</v>
      </c>
      <c r="I10" s="36">
        <v>90</v>
      </c>
      <c r="J10" s="36" t="s">
        <v>118</v>
      </c>
      <c r="K10" s="36" t="s">
        <v>118</v>
      </c>
      <c r="L10" s="36" t="s">
        <v>118</v>
      </c>
      <c r="M10" s="36" t="s">
        <v>118</v>
      </c>
      <c r="N10" s="212">
        <v>343</v>
      </c>
      <c r="O10" s="212">
        <v>386</v>
      </c>
      <c r="P10" s="212">
        <v>67</v>
      </c>
      <c r="Q10" s="212" t="s">
        <v>118</v>
      </c>
    </row>
    <row r="11" spans="1:18" ht="12.75" customHeight="1">
      <c r="B11" s="216" t="s">
        <v>40</v>
      </c>
      <c r="C11" s="36">
        <v>1</v>
      </c>
      <c r="D11" s="36" t="s">
        <v>118</v>
      </c>
      <c r="E11" s="36" t="s">
        <v>118</v>
      </c>
      <c r="F11" s="36" t="s">
        <v>118</v>
      </c>
      <c r="G11" s="36" t="s">
        <v>118</v>
      </c>
      <c r="H11" s="36" t="s">
        <v>118</v>
      </c>
      <c r="I11" s="36" t="s">
        <v>118</v>
      </c>
      <c r="J11" s="36" t="s">
        <v>118</v>
      </c>
      <c r="K11" s="212" t="s">
        <v>118</v>
      </c>
      <c r="L11" s="212" t="s">
        <v>118</v>
      </c>
      <c r="M11" s="212" t="s">
        <v>118</v>
      </c>
      <c r="N11" s="212" t="s">
        <v>118</v>
      </c>
      <c r="O11" s="212">
        <v>1</v>
      </c>
      <c r="P11" s="212" t="s">
        <v>118</v>
      </c>
      <c r="Q11" s="212" t="s">
        <v>118</v>
      </c>
    </row>
    <row r="12" spans="1:18" ht="12.75" customHeight="1">
      <c r="B12" s="214" t="s">
        <v>51</v>
      </c>
      <c r="C12" s="215">
        <v>1</v>
      </c>
      <c r="D12" s="36" t="s">
        <v>118</v>
      </c>
      <c r="E12" s="36" t="s">
        <v>118</v>
      </c>
      <c r="F12" s="36" t="s">
        <v>118</v>
      </c>
      <c r="G12" s="36" t="s">
        <v>118</v>
      </c>
      <c r="H12" s="36" t="s">
        <v>118</v>
      </c>
      <c r="I12" s="36" t="s">
        <v>118</v>
      </c>
      <c r="J12" s="36" t="s">
        <v>118</v>
      </c>
      <c r="K12" s="212" t="s">
        <v>118</v>
      </c>
      <c r="L12" s="212" t="s">
        <v>118</v>
      </c>
      <c r="M12" s="212" t="s">
        <v>118</v>
      </c>
      <c r="N12" s="212" t="s">
        <v>118</v>
      </c>
      <c r="O12" s="212">
        <v>1</v>
      </c>
      <c r="P12" s="212" t="s">
        <v>118</v>
      </c>
      <c r="Q12" s="212" t="s">
        <v>118</v>
      </c>
    </row>
    <row r="13" spans="1:18" ht="12.75" customHeight="1">
      <c r="B13" s="217" t="s">
        <v>52</v>
      </c>
      <c r="C13" s="215">
        <f>N13+O13</f>
        <v>231</v>
      </c>
      <c r="D13" s="36" t="s">
        <v>118</v>
      </c>
      <c r="E13" s="36" t="s">
        <v>118</v>
      </c>
      <c r="F13" s="36" t="s">
        <v>118</v>
      </c>
      <c r="G13" s="36" t="s">
        <v>118</v>
      </c>
      <c r="H13" s="36" t="s">
        <v>118</v>
      </c>
      <c r="I13" s="36" t="s">
        <v>118</v>
      </c>
      <c r="J13" s="36" t="s">
        <v>118</v>
      </c>
      <c r="K13" s="212" t="s">
        <v>118</v>
      </c>
      <c r="L13" s="212" t="s">
        <v>118</v>
      </c>
      <c r="M13" s="212" t="s">
        <v>118</v>
      </c>
      <c r="N13" s="212">
        <v>1</v>
      </c>
      <c r="O13" s="212">
        <v>230</v>
      </c>
      <c r="P13" s="212" t="s">
        <v>118</v>
      </c>
      <c r="Q13" s="212" t="s">
        <v>118</v>
      </c>
    </row>
    <row r="14" spans="1:18" ht="12.75" customHeight="1">
      <c r="B14" s="214" t="s">
        <v>53</v>
      </c>
      <c r="C14" s="215">
        <f>N14+O14</f>
        <v>70</v>
      </c>
      <c r="D14" s="36" t="s">
        <v>118</v>
      </c>
      <c r="E14" s="36" t="s">
        <v>118</v>
      </c>
      <c r="F14" s="36" t="s">
        <v>118</v>
      </c>
      <c r="G14" s="36" t="s">
        <v>118</v>
      </c>
      <c r="H14" s="36" t="s">
        <v>118</v>
      </c>
      <c r="I14" s="36" t="s">
        <v>118</v>
      </c>
      <c r="J14" s="36" t="s">
        <v>118</v>
      </c>
      <c r="K14" s="212" t="s">
        <v>118</v>
      </c>
      <c r="L14" s="212" t="s">
        <v>118</v>
      </c>
      <c r="M14" s="212" t="s">
        <v>118</v>
      </c>
      <c r="N14" s="212">
        <v>1</v>
      </c>
      <c r="O14" s="212">
        <v>69</v>
      </c>
      <c r="P14" s="212" t="s">
        <v>118</v>
      </c>
      <c r="Q14" s="212" t="s">
        <v>118</v>
      </c>
    </row>
    <row r="15" spans="1:18" ht="12.75" customHeight="1">
      <c r="B15" s="214" t="s">
        <v>348</v>
      </c>
      <c r="C15" s="215">
        <f>N15+O15</f>
        <v>881</v>
      </c>
      <c r="D15" s="36" t="s">
        <v>118</v>
      </c>
      <c r="E15" s="36" t="s">
        <v>118</v>
      </c>
      <c r="F15" s="36" t="s">
        <v>118</v>
      </c>
      <c r="G15" s="36" t="s">
        <v>118</v>
      </c>
      <c r="H15" s="36" t="s">
        <v>118</v>
      </c>
      <c r="I15" s="36" t="s">
        <v>118</v>
      </c>
      <c r="J15" s="36" t="s">
        <v>118</v>
      </c>
      <c r="K15" s="212" t="s">
        <v>118</v>
      </c>
      <c r="L15" s="212" t="s">
        <v>118</v>
      </c>
      <c r="M15" s="212" t="s">
        <v>118</v>
      </c>
      <c r="N15" s="212">
        <v>6</v>
      </c>
      <c r="O15" s="212">
        <v>875</v>
      </c>
      <c r="P15" s="212" t="s">
        <v>454</v>
      </c>
      <c r="Q15" s="212" t="s">
        <v>118</v>
      </c>
    </row>
    <row r="16" spans="1:18" ht="12.75" customHeight="1">
      <c r="B16" s="214" t="s">
        <v>41</v>
      </c>
      <c r="C16" s="215">
        <f>N16+O16</f>
        <v>336</v>
      </c>
      <c r="D16" s="36" t="s">
        <v>118</v>
      </c>
      <c r="E16" s="36" t="s">
        <v>118</v>
      </c>
      <c r="F16" s="36" t="s">
        <v>118</v>
      </c>
      <c r="G16" s="36" t="s">
        <v>118</v>
      </c>
      <c r="H16" s="36" t="s">
        <v>118</v>
      </c>
      <c r="I16" s="36" t="s">
        <v>118</v>
      </c>
      <c r="J16" s="36" t="s">
        <v>118</v>
      </c>
      <c r="K16" s="212" t="s">
        <v>118</v>
      </c>
      <c r="L16" s="212" t="s">
        <v>118</v>
      </c>
      <c r="M16" s="212" t="s">
        <v>118</v>
      </c>
      <c r="N16" s="212">
        <v>3</v>
      </c>
      <c r="O16" s="212">
        <v>333</v>
      </c>
      <c r="P16" s="36" t="s">
        <v>118</v>
      </c>
      <c r="Q16" s="212" t="s">
        <v>118</v>
      </c>
    </row>
    <row r="17" spans="2:17" ht="12.75" customHeight="1">
      <c r="B17" s="214" t="s">
        <v>54</v>
      </c>
      <c r="C17" s="215">
        <f>I17+N17+O17+P17</f>
        <v>37</v>
      </c>
      <c r="D17" s="36" t="s">
        <v>118</v>
      </c>
      <c r="E17" s="36" t="s">
        <v>118</v>
      </c>
      <c r="F17" s="36" t="s">
        <v>118</v>
      </c>
      <c r="G17" s="36" t="s">
        <v>118</v>
      </c>
      <c r="H17" s="36" t="s">
        <v>118</v>
      </c>
      <c r="I17" s="36">
        <v>4</v>
      </c>
      <c r="J17" s="36" t="s">
        <v>118</v>
      </c>
      <c r="K17" s="212" t="s">
        <v>118</v>
      </c>
      <c r="L17" s="212" t="s">
        <v>118</v>
      </c>
      <c r="M17" s="36" t="s">
        <v>118</v>
      </c>
      <c r="N17" s="212">
        <v>16</v>
      </c>
      <c r="O17" s="212">
        <v>14</v>
      </c>
      <c r="P17" s="212">
        <v>3</v>
      </c>
      <c r="Q17" s="212" t="s">
        <v>118</v>
      </c>
    </row>
    <row r="18" spans="2:17" ht="12.75" customHeight="1">
      <c r="B18" s="214" t="s">
        <v>55</v>
      </c>
      <c r="C18" s="215">
        <f>E18+I18+L18+N18+O18+P18</f>
        <v>42</v>
      </c>
      <c r="D18" s="36" t="s">
        <v>118</v>
      </c>
      <c r="E18" s="36">
        <v>1</v>
      </c>
      <c r="F18" s="36" t="s">
        <v>118</v>
      </c>
      <c r="G18" s="36" t="s">
        <v>118</v>
      </c>
      <c r="H18" s="36" t="s">
        <v>118</v>
      </c>
      <c r="I18" s="36">
        <v>7</v>
      </c>
      <c r="J18" s="36" t="s">
        <v>118</v>
      </c>
      <c r="K18" s="212" t="s">
        <v>118</v>
      </c>
      <c r="L18" s="212">
        <v>2</v>
      </c>
      <c r="M18" s="212" t="s">
        <v>118</v>
      </c>
      <c r="N18" s="212">
        <v>30</v>
      </c>
      <c r="O18" s="212">
        <v>1</v>
      </c>
      <c r="P18" s="212">
        <v>1</v>
      </c>
      <c r="Q18" s="212" t="s">
        <v>118</v>
      </c>
    </row>
    <row r="19" spans="2:17" ht="12.75" customHeight="1">
      <c r="B19" s="214" t="s">
        <v>42</v>
      </c>
      <c r="C19" s="215">
        <f>I19+N19+O19+P19</f>
        <v>29</v>
      </c>
      <c r="D19" s="36" t="s">
        <v>118</v>
      </c>
      <c r="E19" s="36" t="s">
        <v>118</v>
      </c>
      <c r="F19" s="36" t="s">
        <v>118</v>
      </c>
      <c r="G19" s="36" t="s">
        <v>118</v>
      </c>
      <c r="H19" s="36" t="s">
        <v>118</v>
      </c>
      <c r="I19" s="36">
        <v>1</v>
      </c>
      <c r="J19" s="36" t="s">
        <v>118</v>
      </c>
      <c r="K19" s="212" t="s">
        <v>118</v>
      </c>
      <c r="L19" s="212" t="s">
        <v>118</v>
      </c>
      <c r="M19" s="212" t="s">
        <v>118</v>
      </c>
      <c r="N19" s="212">
        <v>13</v>
      </c>
      <c r="O19" s="212">
        <v>14</v>
      </c>
      <c r="P19" s="212">
        <v>1</v>
      </c>
      <c r="Q19" s="212" t="s">
        <v>118</v>
      </c>
    </row>
    <row r="20" spans="2:17" ht="12.75" customHeight="1">
      <c r="B20" s="214" t="s">
        <v>43</v>
      </c>
      <c r="C20" s="215">
        <f>I20+N20+O20+P20</f>
        <v>171</v>
      </c>
      <c r="D20" s="36" t="s">
        <v>118</v>
      </c>
      <c r="E20" s="36" t="s">
        <v>118</v>
      </c>
      <c r="F20" s="36" t="s">
        <v>118</v>
      </c>
      <c r="G20" s="36" t="s">
        <v>118</v>
      </c>
      <c r="H20" s="36" t="s">
        <v>454</v>
      </c>
      <c r="I20" s="36">
        <v>3</v>
      </c>
      <c r="J20" s="36" t="s">
        <v>118</v>
      </c>
      <c r="K20" s="212" t="s">
        <v>118</v>
      </c>
      <c r="L20" s="212" t="s">
        <v>118</v>
      </c>
      <c r="M20" s="212" t="s">
        <v>118</v>
      </c>
      <c r="N20" s="212">
        <v>41</v>
      </c>
      <c r="O20" s="212">
        <v>119</v>
      </c>
      <c r="P20" s="212">
        <v>8</v>
      </c>
      <c r="Q20" s="212" t="s">
        <v>118</v>
      </c>
    </row>
    <row r="21" spans="2:17" ht="12.75" customHeight="1">
      <c r="B21" s="214" t="s">
        <v>44</v>
      </c>
      <c r="C21" s="215">
        <v>25</v>
      </c>
      <c r="D21" s="36" t="s">
        <v>118</v>
      </c>
      <c r="E21" s="36" t="s">
        <v>118</v>
      </c>
      <c r="F21" s="36" t="s">
        <v>118</v>
      </c>
      <c r="G21" s="36" t="s">
        <v>118</v>
      </c>
      <c r="H21" s="36" t="s">
        <v>118</v>
      </c>
      <c r="I21" s="36" t="s">
        <v>454</v>
      </c>
      <c r="J21" s="36" t="s">
        <v>118</v>
      </c>
      <c r="K21" s="212" t="s">
        <v>118</v>
      </c>
      <c r="L21" s="212" t="s">
        <v>118</v>
      </c>
      <c r="M21" s="212" t="s">
        <v>118</v>
      </c>
      <c r="N21" s="212" t="s">
        <v>454</v>
      </c>
      <c r="O21" s="212">
        <v>25</v>
      </c>
      <c r="P21" s="212" t="s">
        <v>454</v>
      </c>
      <c r="Q21" s="212" t="s">
        <v>118</v>
      </c>
    </row>
    <row r="22" spans="2:17" ht="12.75" customHeight="1">
      <c r="B22" s="381" t="s">
        <v>45</v>
      </c>
      <c r="C22" s="36">
        <f>N22+O22</f>
        <v>5</v>
      </c>
      <c r="D22" s="36" t="s">
        <v>118</v>
      </c>
      <c r="E22" s="36" t="s">
        <v>118</v>
      </c>
      <c r="F22" s="36" t="s">
        <v>118</v>
      </c>
      <c r="G22" s="36" t="s">
        <v>118</v>
      </c>
      <c r="H22" s="36" t="s">
        <v>118</v>
      </c>
      <c r="I22" s="36" t="s">
        <v>118</v>
      </c>
      <c r="J22" s="36" t="s">
        <v>118</v>
      </c>
      <c r="K22" s="212" t="s">
        <v>118</v>
      </c>
      <c r="L22" s="212" t="s">
        <v>118</v>
      </c>
      <c r="M22" s="212" t="s">
        <v>118</v>
      </c>
      <c r="N22" s="212">
        <v>2</v>
      </c>
      <c r="O22" s="36">
        <v>3</v>
      </c>
      <c r="P22" s="212" t="s">
        <v>118</v>
      </c>
      <c r="Q22" s="212" t="s">
        <v>118</v>
      </c>
    </row>
    <row r="23" spans="2:17" ht="15" customHeight="1" thickBot="1">
      <c r="B23" s="218" t="s">
        <v>56</v>
      </c>
      <c r="C23" s="36">
        <v>0</v>
      </c>
      <c r="D23" s="61" t="s">
        <v>118</v>
      </c>
      <c r="E23" s="61" t="s">
        <v>118</v>
      </c>
      <c r="F23" s="61" t="s">
        <v>118</v>
      </c>
      <c r="G23" s="61" t="s">
        <v>118</v>
      </c>
      <c r="H23" s="61" t="s">
        <v>118</v>
      </c>
      <c r="I23" s="61" t="s">
        <v>118</v>
      </c>
      <c r="J23" s="61" t="s">
        <v>118</v>
      </c>
      <c r="K23" s="61" t="s">
        <v>118</v>
      </c>
      <c r="L23" s="61" t="s">
        <v>118</v>
      </c>
      <c r="M23" s="61" t="s">
        <v>118</v>
      </c>
      <c r="N23" s="61" t="s">
        <v>454</v>
      </c>
      <c r="O23" s="61" t="s">
        <v>454</v>
      </c>
      <c r="P23" s="61" t="s">
        <v>118</v>
      </c>
      <c r="Q23" s="61" t="s">
        <v>118</v>
      </c>
    </row>
    <row r="24" spans="2:17">
      <c r="B24" s="378" t="s">
        <v>463</v>
      </c>
      <c r="C24" s="378"/>
      <c r="D24" s="378"/>
      <c r="E24" s="378"/>
      <c r="F24" s="378"/>
      <c r="G24" s="380"/>
      <c r="H24" s="380"/>
      <c r="I24" s="380"/>
      <c r="J24" s="380"/>
      <c r="K24" s="139"/>
      <c r="L24" s="380"/>
      <c r="M24" s="139"/>
      <c r="N24" s="139"/>
      <c r="O24" s="139"/>
      <c r="P24" s="139"/>
      <c r="Q24" s="139"/>
    </row>
    <row r="25" spans="2:17" ht="8.1" customHeight="1"/>
    <row r="26" spans="2:17" ht="8.1" customHeight="1"/>
    <row r="27" spans="2:17" ht="8.1" customHeight="1"/>
    <row r="28" spans="2:17" ht="8.1" customHeight="1"/>
    <row r="29" spans="2:17" ht="8.1" customHeight="1"/>
    <row r="30" spans="2:17" ht="8.1" customHeight="1"/>
    <row r="31" spans="2:17" ht="8.1" customHeight="1"/>
    <row r="32" spans="2:17"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row r="66" ht="8.1" customHeight="1"/>
    <row r="67" ht="8.1" customHeight="1"/>
    <row r="68" ht="8.1" customHeight="1"/>
  </sheetData>
  <mergeCells count="15">
    <mergeCell ref="B2:Q2"/>
    <mergeCell ref="B4:B5"/>
    <mergeCell ref="D4:D5"/>
    <mergeCell ref="P4:P5"/>
    <mergeCell ref="Q4:Q5"/>
    <mergeCell ref="H4:H5"/>
    <mergeCell ref="F4:F5"/>
    <mergeCell ref="I4:J4"/>
    <mergeCell ref="N4:O4"/>
    <mergeCell ref="M4:M5"/>
    <mergeCell ref="C4:C5"/>
    <mergeCell ref="E4:E5"/>
    <mergeCell ref="L4:L5"/>
    <mergeCell ref="K4:K5"/>
    <mergeCell ref="G4:G5"/>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showGridLines="0" zoomScaleNormal="100" zoomScaleSheetLayoutView="80" workbookViewId="0"/>
  </sheetViews>
  <sheetFormatPr defaultColWidth="16.875" defaultRowHeight="13.5"/>
  <cols>
    <col min="1" max="1" width="16.875" style="4"/>
    <col min="2" max="2" width="7.75" style="4" customWidth="1"/>
    <col min="3" max="3" width="19.375" style="4" customWidth="1"/>
    <col min="4" max="4" width="4.125" style="4" customWidth="1"/>
    <col min="5" max="6" width="6.75" style="4" customWidth="1"/>
    <col min="7" max="7" width="8.875" style="4" customWidth="1"/>
    <col min="8" max="8" width="24" style="4" customWidth="1"/>
    <col min="9" max="9" width="4.125" style="4" customWidth="1"/>
    <col min="10" max="10" width="5.25" style="4" customWidth="1"/>
    <col min="11" max="11" width="6.75" style="4" customWidth="1"/>
    <col min="12" max="16384" width="16.875" style="4"/>
  </cols>
  <sheetData>
    <row r="2" spans="1:11" ht="18" customHeight="1">
      <c r="A2" s="63"/>
      <c r="B2" s="562" t="s">
        <v>496</v>
      </c>
      <c r="C2" s="563"/>
      <c r="D2" s="563"/>
      <c r="E2" s="563"/>
      <c r="F2" s="563"/>
      <c r="G2" s="563"/>
      <c r="H2" s="563"/>
      <c r="I2" s="563"/>
      <c r="J2" s="563"/>
      <c r="K2" s="563"/>
    </row>
    <row r="3" spans="1:11" ht="12.75" customHeight="1" thickBot="1">
      <c r="B3" s="19"/>
      <c r="C3" s="19"/>
      <c r="D3" s="19"/>
      <c r="E3" s="19"/>
      <c r="F3" s="19"/>
      <c r="G3" s="19"/>
      <c r="H3" s="19"/>
      <c r="I3" s="19"/>
      <c r="J3" s="19"/>
      <c r="K3" s="64" t="s">
        <v>130</v>
      </c>
    </row>
    <row r="4" spans="1:11" s="15" customFormat="1" ht="12">
      <c r="B4" s="582" t="s">
        <v>395</v>
      </c>
      <c r="C4" s="583"/>
      <c r="D4" s="65" t="s">
        <v>57</v>
      </c>
      <c r="E4" s="66" t="s">
        <v>134</v>
      </c>
      <c r="F4" s="66" t="s">
        <v>58</v>
      </c>
      <c r="G4" s="584" t="s">
        <v>395</v>
      </c>
      <c r="H4" s="583"/>
      <c r="I4" s="65" t="s">
        <v>57</v>
      </c>
      <c r="J4" s="66" t="s">
        <v>134</v>
      </c>
      <c r="K4" s="65" t="s">
        <v>58</v>
      </c>
    </row>
    <row r="5" spans="1:11" s="15" customFormat="1" ht="12" customHeight="1">
      <c r="B5" s="580" t="s">
        <v>120</v>
      </c>
      <c r="C5" s="67" t="s">
        <v>146</v>
      </c>
      <c r="D5" s="68">
        <v>217</v>
      </c>
      <c r="E5" s="69">
        <v>16172</v>
      </c>
      <c r="F5" s="69">
        <v>14820</v>
      </c>
      <c r="G5" s="586" t="s">
        <v>422</v>
      </c>
      <c r="H5" s="70" t="s">
        <v>311</v>
      </c>
      <c r="I5" s="71">
        <v>26</v>
      </c>
      <c r="J5" s="71">
        <v>1508</v>
      </c>
      <c r="K5" s="71">
        <v>1495</v>
      </c>
    </row>
    <row r="6" spans="1:11" s="15" customFormat="1" ht="12" customHeight="1">
      <c r="B6" s="585"/>
      <c r="C6" s="72" t="s">
        <v>396</v>
      </c>
      <c r="D6" s="73">
        <v>61</v>
      </c>
      <c r="E6" s="74" t="s">
        <v>117</v>
      </c>
      <c r="F6" s="74" t="s">
        <v>117</v>
      </c>
      <c r="G6" s="587"/>
      <c r="H6" s="75" t="s">
        <v>312</v>
      </c>
      <c r="I6" s="76">
        <v>3</v>
      </c>
      <c r="J6" s="76">
        <v>404</v>
      </c>
      <c r="K6" s="76">
        <v>325</v>
      </c>
    </row>
    <row r="7" spans="1:11" s="15" customFormat="1" ht="12" customHeight="1">
      <c r="B7" s="585"/>
      <c r="C7" s="72" t="s">
        <v>438</v>
      </c>
      <c r="D7" s="73"/>
      <c r="E7" s="74"/>
      <c r="F7" s="74"/>
      <c r="G7" s="587"/>
      <c r="H7" s="75" t="s">
        <v>313</v>
      </c>
      <c r="I7" s="76">
        <v>49</v>
      </c>
      <c r="J7" s="76">
        <v>2091</v>
      </c>
      <c r="K7" s="76">
        <v>2307</v>
      </c>
    </row>
    <row r="8" spans="1:11" s="15" customFormat="1" ht="12" customHeight="1">
      <c r="B8" s="585"/>
      <c r="C8" s="77" t="s">
        <v>136</v>
      </c>
      <c r="D8" s="73">
        <v>7</v>
      </c>
      <c r="E8" s="74">
        <v>340</v>
      </c>
      <c r="F8" s="74">
        <v>212</v>
      </c>
      <c r="G8" s="587"/>
      <c r="H8" s="78" t="s">
        <v>304</v>
      </c>
      <c r="I8" s="76">
        <v>1</v>
      </c>
      <c r="J8" s="76">
        <v>6</v>
      </c>
      <c r="K8" s="76">
        <v>11</v>
      </c>
    </row>
    <row r="9" spans="1:11" s="15" customFormat="1" ht="12" customHeight="1">
      <c r="B9" s="585"/>
      <c r="C9" s="77" t="s">
        <v>138</v>
      </c>
      <c r="D9" s="73">
        <v>1</v>
      </c>
      <c r="E9" s="74">
        <v>45</v>
      </c>
      <c r="F9" s="74">
        <v>20</v>
      </c>
      <c r="G9" s="587"/>
      <c r="H9" s="78" t="s">
        <v>303</v>
      </c>
      <c r="I9" s="76">
        <v>14</v>
      </c>
      <c r="J9" s="76">
        <v>158</v>
      </c>
      <c r="K9" s="76">
        <v>119</v>
      </c>
    </row>
    <row r="10" spans="1:11" s="15" customFormat="1" ht="12" customHeight="1">
      <c r="B10" s="585"/>
      <c r="C10" s="77" t="s">
        <v>140</v>
      </c>
      <c r="D10" s="73">
        <v>1</v>
      </c>
      <c r="E10" s="79">
        <v>36</v>
      </c>
      <c r="F10" s="74">
        <v>8</v>
      </c>
      <c r="G10" s="587"/>
      <c r="H10" s="78" t="s">
        <v>421</v>
      </c>
      <c r="I10" s="76">
        <v>6</v>
      </c>
      <c r="J10" s="76">
        <v>109</v>
      </c>
      <c r="K10" s="76">
        <v>83</v>
      </c>
    </row>
    <row r="11" spans="1:11" s="15" customFormat="1" ht="12" customHeight="1">
      <c r="B11" s="585"/>
      <c r="C11" s="80" t="s">
        <v>420</v>
      </c>
      <c r="D11" s="73">
        <v>3</v>
      </c>
      <c r="E11" s="74">
        <v>110</v>
      </c>
      <c r="F11" s="74">
        <v>53</v>
      </c>
      <c r="G11" s="587"/>
      <c r="H11" s="78" t="s">
        <v>149</v>
      </c>
      <c r="I11" s="76">
        <v>25</v>
      </c>
      <c r="J11" s="76">
        <v>229</v>
      </c>
      <c r="K11" s="76">
        <v>183</v>
      </c>
    </row>
    <row r="12" spans="1:11" s="15" customFormat="1" ht="12" customHeight="1">
      <c r="B12" s="585"/>
      <c r="C12" s="80" t="s">
        <v>419</v>
      </c>
      <c r="D12" s="73">
        <v>3</v>
      </c>
      <c r="E12" s="74">
        <v>308</v>
      </c>
      <c r="F12" s="74">
        <v>43</v>
      </c>
      <c r="G12" s="587"/>
      <c r="H12" s="78" t="s">
        <v>150</v>
      </c>
      <c r="I12" s="76">
        <v>10</v>
      </c>
      <c r="J12" s="76">
        <v>161</v>
      </c>
      <c r="K12" s="76">
        <v>150</v>
      </c>
    </row>
    <row r="13" spans="1:11" s="15" customFormat="1" ht="12" customHeight="1">
      <c r="B13" s="585"/>
      <c r="C13" s="80" t="s">
        <v>439</v>
      </c>
      <c r="D13" s="73">
        <v>6</v>
      </c>
      <c r="E13" s="74">
        <v>140</v>
      </c>
      <c r="F13" s="74">
        <v>288</v>
      </c>
      <c r="G13" s="587"/>
      <c r="H13" s="78" t="s">
        <v>288</v>
      </c>
      <c r="I13" s="76">
        <v>54</v>
      </c>
      <c r="J13" s="76">
        <v>1071</v>
      </c>
      <c r="K13" s="76">
        <v>1158</v>
      </c>
    </row>
    <row r="14" spans="1:11" s="15" customFormat="1" ht="12" customHeight="1">
      <c r="B14" s="585"/>
      <c r="C14" s="81" t="s">
        <v>141</v>
      </c>
      <c r="D14" s="73">
        <v>3</v>
      </c>
      <c r="E14" s="74" t="s">
        <v>314</v>
      </c>
      <c r="F14" s="74" t="s">
        <v>418</v>
      </c>
      <c r="G14" s="587"/>
      <c r="H14" s="82" t="s">
        <v>417</v>
      </c>
      <c r="I14" s="76">
        <v>34</v>
      </c>
      <c r="J14" s="76">
        <v>617</v>
      </c>
      <c r="K14" s="76">
        <v>554</v>
      </c>
    </row>
    <row r="15" spans="1:11" s="15" customFormat="1" ht="12" customHeight="1">
      <c r="B15" s="585"/>
      <c r="C15" s="81" t="s">
        <v>142</v>
      </c>
      <c r="D15" s="73">
        <v>1</v>
      </c>
      <c r="E15" s="74">
        <v>30</v>
      </c>
      <c r="F15" s="74" t="s">
        <v>117</v>
      </c>
      <c r="G15" s="587"/>
      <c r="H15" s="75" t="s">
        <v>155</v>
      </c>
      <c r="I15" s="76">
        <v>3</v>
      </c>
      <c r="J15" s="76">
        <v>30</v>
      </c>
      <c r="K15" s="76">
        <v>30</v>
      </c>
    </row>
    <row r="16" spans="1:11" s="15" customFormat="1" ht="12" customHeight="1">
      <c r="B16" s="585"/>
      <c r="C16" s="81" t="s">
        <v>144</v>
      </c>
      <c r="D16" s="73">
        <v>5</v>
      </c>
      <c r="E16" s="74" t="s">
        <v>117</v>
      </c>
      <c r="F16" s="74" t="s">
        <v>117</v>
      </c>
      <c r="G16" s="588"/>
      <c r="H16" s="83" t="s">
        <v>440</v>
      </c>
      <c r="I16" s="84">
        <v>37</v>
      </c>
      <c r="J16" s="84">
        <v>566</v>
      </c>
      <c r="K16" s="84">
        <v>770</v>
      </c>
    </row>
    <row r="17" spans="2:11" s="15" customFormat="1" ht="12" customHeight="1">
      <c r="B17" s="585"/>
      <c r="C17" s="85" t="s">
        <v>151</v>
      </c>
      <c r="D17" s="73">
        <v>1</v>
      </c>
      <c r="E17" s="74" t="s">
        <v>117</v>
      </c>
      <c r="F17" s="74" t="s">
        <v>117</v>
      </c>
      <c r="G17" s="589" t="s">
        <v>316</v>
      </c>
      <c r="H17" s="86" t="s">
        <v>315</v>
      </c>
      <c r="I17" s="87">
        <v>1</v>
      </c>
      <c r="J17" s="87" t="s">
        <v>117</v>
      </c>
      <c r="K17" s="87" t="s">
        <v>117</v>
      </c>
    </row>
    <row r="18" spans="2:11" s="15" customFormat="1" ht="12" customHeight="1">
      <c r="B18" s="578" t="s">
        <v>148</v>
      </c>
      <c r="C18" s="579"/>
      <c r="D18" s="88">
        <v>1</v>
      </c>
      <c r="E18" s="89">
        <v>6</v>
      </c>
      <c r="F18" s="90" t="s">
        <v>117</v>
      </c>
      <c r="G18" s="587"/>
      <c r="H18" s="91" t="s">
        <v>145</v>
      </c>
      <c r="I18" s="92">
        <v>4</v>
      </c>
      <c r="J18" s="93">
        <v>60</v>
      </c>
      <c r="K18" s="76">
        <v>7</v>
      </c>
    </row>
    <row r="19" spans="2:11" s="15" customFormat="1" ht="13.5" customHeight="1">
      <c r="B19" s="94" t="s">
        <v>162</v>
      </c>
      <c r="C19" s="95" t="s">
        <v>135</v>
      </c>
      <c r="D19" s="96">
        <v>3</v>
      </c>
      <c r="E19" s="97">
        <v>160</v>
      </c>
      <c r="F19" s="98">
        <v>152</v>
      </c>
      <c r="G19" s="587"/>
      <c r="H19" s="91" t="s">
        <v>147</v>
      </c>
      <c r="I19" s="92">
        <v>43</v>
      </c>
      <c r="J19" s="76" t="s">
        <v>118</v>
      </c>
      <c r="K19" s="76" t="s">
        <v>118</v>
      </c>
    </row>
    <row r="20" spans="2:11" s="15" customFormat="1" ht="12" customHeight="1">
      <c r="B20" s="99"/>
      <c r="C20" s="100" t="s">
        <v>139</v>
      </c>
      <c r="D20" s="101">
        <v>1</v>
      </c>
      <c r="E20" s="79">
        <v>120</v>
      </c>
      <c r="F20" s="102">
        <v>9</v>
      </c>
      <c r="G20" s="587"/>
      <c r="H20" s="103" t="s">
        <v>152</v>
      </c>
      <c r="I20" s="104">
        <v>2</v>
      </c>
      <c r="J20" s="76" t="s">
        <v>118</v>
      </c>
      <c r="K20" s="76" t="s">
        <v>118</v>
      </c>
    </row>
    <row r="21" spans="2:11" s="15" customFormat="1" ht="12" customHeight="1" thickBot="1">
      <c r="B21" s="105"/>
      <c r="C21" s="106" t="s">
        <v>137</v>
      </c>
      <c r="D21" s="107">
        <v>2</v>
      </c>
      <c r="E21" s="108">
        <v>240</v>
      </c>
      <c r="F21" s="109">
        <v>208</v>
      </c>
      <c r="G21" s="587"/>
      <c r="H21" s="103" t="s">
        <v>153</v>
      </c>
      <c r="I21" s="104">
        <v>33</v>
      </c>
      <c r="J21" s="76" t="s">
        <v>118</v>
      </c>
      <c r="K21" s="76" t="s">
        <v>118</v>
      </c>
    </row>
    <row r="22" spans="2:11" s="15" customFormat="1" ht="12" customHeight="1">
      <c r="B22" s="580" t="s">
        <v>317</v>
      </c>
      <c r="C22" s="110" t="s">
        <v>159</v>
      </c>
      <c r="D22" s="111">
        <v>18</v>
      </c>
      <c r="E22" s="79">
        <v>1020</v>
      </c>
      <c r="F22" s="79">
        <v>919</v>
      </c>
      <c r="G22" s="112"/>
      <c r="H22" s="113"/>
      <c r="I22" s="114"/>
      <c r="J22" s="114"/>
      <c r="K22" s="114"/>
    </row>
    <row r="23" spans="2:11" s="15" customFormat="1" ht="12" customHeight="1">
      <c r="B23" s="581"/>
      <c r="C23" s="115" t="s">
        <v>397</v>
      </c>
      <c r="D23" s="111">
        <v>61</v>
      </c>
      <c r="E23" s="79">
        <v>3557</v>
      </c>
      <c r="F23" s="79">
        <v>3512</v>
      </c>
      <c r="G23" s="116"/>
      <c r="H23" s="14"/>
      <c r="I23" s="76"/>
      <c r="J23" s="76"/>
      <c r="K23" s="76"/>
    </row>
    <row r="24" spans="2:11" s="15" customFormat="1" ht="12" customHeight="1">
      <c r="B24" s="581"/>
      <c r="C24" s="115" t="s">
        <v>415</v>
      </c>
      <c r="D24" s="111"/>
      <c r="E24" s="79"/>
      <c r="F24" s="79"/>
      <c r="G24" s="117"/>
      <c r="H24" s="40"/>
      <c r="I24" s="76"/>
      <c r="J24" s="76"/>
      <c r="K24" s="76"/>
    </row>
    <row r="25" spans="2:11" s="15" customFormat="1" ht="24" customHeight="1">
      <c r="B25" s="581"/>
      <c r="C25" s="115" t="s">
        <v>416</v>
      </c>
      <c r="D25" s="111">
        <v>2</v>
      </c>
      <c r="E25" s="79">
        <v>58</v>
      </c>
      <c r="F25" s="79" t="s">
        <v>117</v>
      </c>
      <c r="G25" s="117"/>
      <c r="H25" s="40"/>
      <c r="I25" s="76"/>
      <c r="J25" s="76"/>
      <c r="K25" s="76"/>
    </row>
    <row r="26" spans="2:11" s="15" customFormat="1" ht="12" customHeight="1">
      <c r="B26" s="581"/>
      <c r="C26" s="115" t="s">
        <v>398</v>
      </c>
      <c r="D26" s="111">
        <v>37</v>
      </c>
      <c r="E26" s="79">
        <v>1423</v>
      </c>
      <c r="F26" s="79">
        <v>1342</v>
      </c>
      <c r="G26" s="117"/>
      <c r="H26" s="118"/>
      <c r="I26" s="76"/>
      <c r="J26" s="76"/>
      <c r="K26" s="76"/>
    </row>
    <row r="27" spans="2:11" s="15" customFormat="1" ht="12" customHeight="1">
      <c r="B27" s="581"/>
      <c r="C27" s="115" t="s">
        <v>157</v>
      </c>
      <c r="D27" s="111"/>
      <c r="E27" s="79"/>
      <c r="F27" s="79"/>
      <c r="G27" s="117"/>
      <c r="H27" s="118"/>
      <c r="I27" s="76"/>
      <c r="J27" s="76"/>
      <c r="K27" s="76"/>
    </row>
    <row r="28" spans="2:11" s="15" customFormat="1" ht="12" customHeight="1">
      <c r="B28" s="581"/>
      <c r="C28" s="55" t="s">
        <v>156</v>
      </c>
      <c r="D28" s="111">
        <v>31</v>
      </c>
      <c r="E28" s="79" t="s">
        <v>117</v>
      </c>
      <c r="F28" s="79" t="s">
        <v>117</v>
      </c>
      <c r="G28" s="117"/>
      <c r="H28" s="118"/>
      <c r="I28" s="76"/>
      <c r="J28" s="76"/>
      <c r="K28" s="76"/>
    </row>
    <row r="29" spans="2:11" s="15" customFormat="1" ht="12" customHeight="1">
      <c r="B29" s="581"/>
      <c r="C29" s="103" t="s">
        <v>154</v>
      </c>
      <c r="D29" s="111">
        <v>10</v>
      </c>
      <c r="E29" s="79">
        <v>146</v>
      </c>
      <c r="F29" s="79">
        <v>93</v>
      </c>
      <c r="G29" s="117"/>
      <c r="H29" s="118"/>
      <c r="I29" s="76"/>
      <c r="J29" s="76"/>
      <c r="K29" s="76"/>
    </row>
    <row r="30" spans="2:11" s="15" customFormat="1" ht="12" customHeight="1">
      <c r="B30" s="581"/>
      <c r="C30" s="119" t="s">
        <v>441</v>
      </c>
      <c r="D30" s="120"/>
      <c r="E30" s="121"/>
      <c r="F30" s="121"/>
      <c r="G30" s="117"/>
      <c r="H30" s="118"/>
      <c r="I30" s="76"/>
      <c r="J30" s="76"/>
      <c r="K30" s="76"/>
    </row>
    <row r="31" spans="2:11" s="15" customFormat="1" ht="12" customHeight="1">
      <c r="B31" s="581"/>
      <c r="C31" s="119" t="s">
        <v>415</v>
      </c>
      <c r="D31" s="120"/>
      <c r="E31" s="121"/>
      <c r="F31" s="121"/>
      <c r="G31" s="117"/>
      <c r="H31" s="122"/>
      <c r="I31" s="93"/>
      <c r="J31" s="93"/>
      <c r="K31" s="76"/>
    </row>
    <row r="32" spans="2:11" s="15" customFormat="1" ht="12" customHeight="1">
      <c r="B32" s="581"/>
      <c r="C32" s="123" t="s">
        <v>158</v>
      </c>
      <c r="D32" s="111">
        <v>308</v>
      </c>
      <c r="E32" s="79" t="s">
        <v>117</v>
      </c>
      <c r="F32" s="79" t="s">
        <v>117</v>
      </c>
      <c r="G32" s="117"/>
      <c r="H32" s="4"/>
      <c r="I32" s="4"/>
      <c r="J32" s="4"/>
      <c r="K32" s="4"/>
    </row>
    <row r="33" spans="2:7" ht="15" customHeight="1">
      <c r="B33" s="581"/>
      <c r="C33" s="103" t="s">
        <v>160</v>
      </c>
      <c r="D33" s="111">
        <v>61</v>
      </c>
      <c r="E33" s="79" t="s">
        <v>117</v>
      </c>
      <c r="F33" s="79" t="s">
        <v>117</v>
      </c>
      <c r="G33" s="117"/>
    </row>
    <row r="34" spans="2:7" ht="14.25" thickBot="1">
      <c r="B34" s="124"/>
      <c r="C34" s="125" t="s">
        <v>143</v>
      </c>
      <c r="D34" s="126">
        <v>130</v>
      </c>
      <c r="E34" s="127" t="s">
        <v>117</v>
      </c>
      <c r="F34" s="128" t="s">
        <v>117</v>
      </c>
      <c r="G34" s="129"/>
    </row>
    <row r="35" spans="2:7">
      <c r="B35" s="378" t="s">
        <v>504</v>
      </c>
      <c r="C35" s="3"/>
      <c r="D35" s="118"/>
      <c r="E35" s="79"/>
      <c r="F35" s="79"/>
    </row>
    <row r="36" spans="2:7">
      <c r="C36" s="25"/>
      <c r="D36" s="130"/>
      <c r="E36" s="130"/>
      <c r="F36" s="130"/>
    </row>
  </sheetData>
  <mergeCells count="8">
    <mergeCell ref="B18:C18"/>
    <mergeCell ref="B22:B33"/>
    <mergeCell ref="B2:K2"/>
    <mergeCell ref="B4:C4"/>
    <mergeCell ref="G4:H4"/>
    <mergeCell ref="B5:B17"/>
    <mergeCell ref="G5:G16"/>
    <mergeCell ref="G17:G21"/>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8"/>
  <sheetViews>
    <sheetView showGridLines="0" zoomScaleNormal="100" zoomScaleSheetLayoutView="80" workbookViewId="0"/>
  </sheetViews>
  <sheetFormatPr defaultColWidth="16.875" defaultRowHeight="13.5"/>
  <cols>
    <col min="1" max="1" width="16.875" style="4"/>
    <col min="2" max="2" width="11.875" style="4" customWidth="1"/>
    <col min="3" max="3" width="8.875" style="4" customWidth="1"/>
    <col min="4" max="4" width="9.875" style="4" customWidth="1"/>
    <col min="5" max="6" width="9" style="4" customWidth="1"/>
    <col min="7" max="7" width="9.875" style="4" customWidth="1"/>
    <col min="8" max="9" width="10" style="4" customWidth="1"/>
    <col min="10" max="10" width="15.5" style="4" customWidth="1"/>
    <col min="11" max="11" width="0.125" style="4" customWidth="1"/>
    <col min="12" max="12" width="15.5" style="4" customWidth="1"/>
    <col min="13" max="13" width="10.625" style="4" customWidth="1"/>
    <col min="14" max="14" width="15.625" style="4" customWidth="1"/>
    <col min="15" max="15" width="10.625" style="4" customWidth="1"/>
    <col min="16" max="16" width="15.625" style="3" customWidth="1"/>
    <col min="17" max="17" width="10.625" style="4" customWidth="1"/>
    <col min="18" max="18" width="15.625" style="4" customWidth="1"/>
    <col min="19" max="16384" width="16.875" style="4"/>
  </cols>
  <sheetData>
    <row r="2" spans="1:18" ht="21">
      <c r="A2" s="29"/>
      <c r="B2" s="590" t="s">
        <v>484</v>
      </c>
      <c r="C2" s="591"/>
      <c r="D2" s="591"/>
      <c r="E2" s="591"/>
      <c r="F2" s="591"/>
      <c r="G2" s="591"/>
      <c r="H2" s="591"/>
      <c r="I2" s="591"/>
      <c r="J2" s="591"/>
      <c r="K2" s="3"/>
      <c r="L2" s="219"/>
      <c r="M2" s="220"/>
      <c r="N2" s="62"/>
      <c r="O2" s="62"/>
      <c r="P2" s="46"/>
      <c r="Q2" s="46"/>
      <c r="R2" s="46"/>
    </row>
    <row r="3" spans="1:18" ht="15" customHeight="1" thickBot="1">
      <c r="B3" s="47"/>
      <c r="C3" s="47"/>
      <c r="D3" s="47"/>
      <c r="E3" s="47"/>
      <c r="F3" s="47"/>
      <c r="G3" s="47"/>
      <c r="H3" s="47"/>
      <c r="I3" s="47"/>
      <c r="J3" s="47"/>
      <c r="K3" s="3"/>
      <c r="L3" s="47"/>
      <c r="M3" s="47"/>
      <c r="N3" s="47"/>
      <c r="O3" s="47"/>
      <c r="P3" s="47"/>
      <c r="Q3" s="221" t="s">
        <v>306</v>
      </c>
      <c r="R3" s="222" t="s">
        <v>306</v>
      </c>
    </row>
    <row r="4" spans="1:18" s="5" customFormat="1" ht="15" customHeight="1">
      <c r="B4" s="601" t="s">
        <v>307</v>
      </c>
      <c r="C4" s="605" t="s">
        <v>62</v>
      </c>
      <c r="D4" s="596" t="s">
        <v>102</v>
      </c>
      <c r="E4" s="597"/>
      <c r="F4" s="604"/>
      <c r="G4" s="596" t="s">
        <v>61</v>
      </c>
      <c r="H4" s="597"/>
      <c r="I4" s="604"/>
      <c r="J4" s="223" t="s">
        <v>180</v>
      </c>
      <c r="K4" s="16"/>
      <c r="L4" s="224" t="s">
        <v>179</v>
      </c>
      <c r="M4" s="596" t="s">
        <v>66</v>
      </c>
      <c r="N4" s="597"/>
      <c r="O4" s="597"/>
      <c r="P4" s="597"/>
      <c r="Q4" s="597"/>
      <c r="R4" s="597"/>
    </row>
    <row r="5" spans="1:18" s="5" customFormat="1" ht="15" customHeight="1">
      <c r="B5" s="601"/>
      <c r="C5" s="605"/>
      <c r="D5" s="602" t="s">
        <v>67</v>
      </c>
      <c r="E5" s="602" t="s">
        <v>73</v>
      </c>
      <c r="F5" s="602" t="s">
        <v>71</v>
      </c>
      <c r="G5" s="602" t="s">
        <v>308</v>
      </c>
      <c r="H5" s="602" t="s">
        <v>73</v>
      </c>
      <c r="I5" s="602" t="s">
        <v>71</v>
      </c>
      <c r="J5" s="592" t="s">
        <v>69</v>
      </c>
      <c r="K5" s="139"/>
      <c r="L5" s="594" t="s">
        <v>68</v>
      </c>
      <c r="M5" s="598" t="s">
        <v>8</v>
      </c>
      <c r="N5" s="599"/>
      <c r="O5" s="598" t="s">
        <v>175</v>
      </c>
      <c r="P5" s="599"/>
      <c r="Q5" s="598" t="s">
        <v>176</v>
      </c>
      <c r="R5" s="600"/>
    </row>
    <row r="6" spans="1:18" s="5" customFormat="1" ht="15" customHeight="1">
      <c r="B6" s="595"/>
      <c r="C6" s="603"/>
      <c r="D6" s="603"/>
      <c r="E6" s="603"/>
      <c r="F6" s="603"/>
      <c r="G6" s="603"/>
      <c r="H6" s="603"/>
      <c r="I6" s="603"/>
      <c r="J6" s="593"/>
      <c r="K6" s="139"/>
      <c r="L6" s="595"/>
      <c r="M6" s="225" t="s">
        <v>29</v>
      </c>
      <c r="N6" s="225" t="s">
        <v>163</v>
      </c>
      <c r="O6" s="225" t="s">
        <v>29</v>
      </c>
      <c r="P6" s="225" t="s">
        <v>163</v>
      </c>
      <c r="Q6" s="225" t="s">
        <v>29</v>
      </c>
      <c r="R6" s="225" t="s">
        <v>163</v>
      </c>
    </row>
    <row r="7" spans="1:18" ht="15" customHeight="1">
      <c r="B7" s="10" t="s">
        <v>423</v>
      </c>
      <c r="C7" s="226">
        <v>13292</v>
      </c>
      <c r="D7" s="226">
        <v>149312</v>
      </c>
      <c r="E7" s="226">
        <v>86068</v>
      </c>
      <c r="F7" s="226">
        <v>63244</v>
      </c>
      <c r="G7" s="226">
        <v>248054</v>
      </c>
      <c r="H7" s="226">
        <v>280323</v>
      </c>
      <c r="I7" s="226">
        <v>204140</v>
      </c>
      <c r="J7" s="226">
        <v>51011022899</v>
      </c>
      <c r="K7" s="139"/>
      <c r="L7" s="226">
        <v>50629074728</v>
      </c>
      <c r="M7" s="226">
        <v>2935431</v>
      </c>
      <c r="N7" s="226">
        <v>36308602316</v>
      </c>
      <c r="O7" s="226">
        <v>2783002</v>
      </c>
      <c r="P7" s="226">
        <v>32465038988.000004</v>
      </c>
      <c r="Q7" s="226">
        <v>152429</v>
      </c>
      <c r="R7" s="226">
        <v>3843563328</v>
      </c>
    </row>
    <row r="8" spans="1:18" ht="15" customHeight="1">
      <c r="B8" s="10">
        <v>23</v>
      </c>
      <c r="C8" s="226">
        <v>12990</v>
      </c>
      <c r="D8" s="226">
        <v>150097</v>
      </c>
      <c r="E8" s="226">
        <v>86616</v>
      </c>
      <c r="F8" s="226">
        <v>63481</v>
      </c>
      <c r="G8" s="226">
        <v>248424</v>
      </c>
      <c r="H8" s="226">
        <v>280203</v>
      </c>
      <c r="I8" s="226">
        <v>205064</v>
      </c>
      <c r="J8" s="226">
        <v>53889739340</v>
      </c>
      <c r="K8" s="139"/>
      <c r="L8" s="226">
        <v>52256624978</v>
      </c>
      <c r="M8" s="226">
        <v>3035602</v>
      </c>
      <c r="N8" s="226">
        <v>37190114482.5</v>
      </c>
      <c r="O8" s="226">
        <v>2875714</v>
      </c>
      <c r="P8" s="226">
        <v>33340394070.5</v>
      </c>
      <c r="Q8" s="226">
        <v>159888</v>
      </c>
      <c r="R8" s="226">
        <v>3849720411.9999995</v>
      </c>
    </row>
    <row r="9" spans="1:18" ht="15" customHeight="1">
      <c r="B9" s="336">
        <v>24</v>
      </c>
      <c r="C9" s="226">
        <v>13021</v>
      </c>
      <c r="D9" s="226">
        <v>146199</v>
      </c>
      <c r="E9" s="226">
        <v>84018</v>
      </c>
      <c r="F9" s="226">
        <v>62181</v>
      </c>
      <c r="G9" s="226">
        <v>250619</v>
      </c>
      <c r="H9" s="226">
        <v>282997</v>
      </c>
      <c r="I9" s="226">
        <v>206871</v>
      </c>
      <c r="J9" s="226">
        <v>56173667900</v>
      </c>
      <c r="K9" s="139"/>
      <c r="L9" s="226">
        <v>54411604343</v>
      </c>
      <c r="M9" s="226">
        <v>3097513</v>
      </c>
      <c r="N9" s="226">
        <v>37934029238</v>
      </c>
      <c r="O9" s="226">
        <v>2934356</v>
      </c>
      <c r="P9" s="226">
        <v>34193303195</v>
      </c>
      <c r="Q9" s="226">
        <v>163157</v>
      </c>
      <c r="R9" s="226">
        <v>3740726043</v>
      </c>
    </row>
    <row r="10" spans="1:18" ht="15" customHeight="1">
      <c r="B10" s="336">
        <v>25</v>
      </c>
      <c r="C10" s="226">
        <v>13049</v>
      </c>
      <c r="D10" s="226">
        <v>147328</v>
      </c>
      <c r="E10" s="226">
        <v>84713</v>
      </c>
      <c r="F10" s="226">
        <v>62615</v>
      </c>
      <c r="G10" s="226">
        <v>250945</v>
      </c>
      <c r="H10" s="226">
        <v>282771</v>
      </c>
      <c r="I10" s="226">
        <v>207886</v>
      </c>
      <c r="J10" s="226">
        <v>56935051631</v>
      </c>
      <c r="K10" s="139"/>
      <c r="L10" s="226">
        <v>55253293055</v>
      </c>
      <c r="M10" s="226">
        <v>3080909</v>
      </c>
      <c r="N10" s="226">
        <v>38266234066</v>
      </c>
      <c r="O10" s="226">
        <v>2918108</v>
      </c>
      <c r="P10" s="226">
        <v>34611028176</v>
      </c>
      <c r="Q10" s="226">
        <v>162801</v>
      </c>
      <c r="R10" s="226">
        <v>3655205890</v>
      </c>
    </row>
    <row r="11" spans="1:18" ht="15" customHeight="1">
      <c r="B11" s="336">
        <v>26</v>
      </c>
      <c r="C11" s="226">
        <v>13288</v>
      </c>
      <c r="D11" s="226">
        <v>149710</v>
      </c>
      <c r="E11" s="226">
        <v>85697</v>
      </c>
      <c r="F11" s="226">
        <v>64013</v>
      </c>
      <c r="G11" s="226">
        <v>254619</v>
      </c>
      <c r="H11" s="226">
        <v>287480</v>
      </c>
      <c r="I11" s="226">
        <v>210627</v>
      </c>
      <c r="J11" s="226">
        <v>58920400576</v>
      </c>
      <c r="K11" s="139"/>
      <c r="L11" s="226">
        <v>57341519908</v>
      </c>
      <c r="M11" s="226">
        <f t="shared" ref="M11:R11" si="0">SUM(M13:M24)</f>
        <v>3157017</v>
      </c>
      <c r="N11" s="226">
        <f t="shared" si="0"/>
        <v>39620153058</v>
      </c>
      <c r="O11" s="226">
        <f t="shared" si="0"/>
        <v>2993053</v>
      </c>
      <c r="P11" s="226">
        <f t="shared" si="0"/>
        <v>35851356475</v>
      </c>
      <c r="Q11" s="226">
        <f t="shared" si="0"/>
        <v>163964</v>
      </c>
      <c r="R11" s="226">
        <f t="shared" si="0"/>
        <v>3768796583</v>
      </c>
    </row>
    <row r="12" spans="1:18" ht="10.5" customHeight="1">
      <c r="B12" s="138"/>
      <c r="C12" s="227"/>
      <c r="D12" s="226"/>
      <c r="E12" s="226"/>
      <c r="F12" s="226"/>
      <c r="G12" s="226"/>
      <c r="H12" s="226"/>
      <c r="I12" s="226"/>
      <c r="J12" s="226"/>
      <c r="K12" s="139"/>
      <c r="L12" s="226"/>
      <c r="M12" s="226"/>
      <c r="N12" s="226"/>
      <c r="O12" s="226"/>
      <c r="P12" s="226"/>
      <c r="Q12" s="226"/>
      <c r="R12" s="226"/>
    </row>
    <row r="13" spans="1:18" ht="15" customHeight="1">
      <c r="B13" s="139" t="s">
        <v>445</v>
      </c>
      <c r="C13" s="227">
        <v>13081</v>
      </c>
      <c r="D13" s="226">
        <v>149243</v>
      </c>
      <c r="E13" s="226">
        <v>85725</v>
      </c>
      <c r="F13" s="226">
        <v>63518</v>
      </c>
      <c r="G13" s="226">
        <v>249865</v>
      </c>
      <c r="H13" s="226">
        <v>281224</v>
      </c>
      <c r="I13" s="226">
        <v>207543</v>
      </c>
      <c r="J13" s="226">
        <v>5399666005</v>
      </c>
      <c r="K13" s="139"/>
      <c r="L13" s="226">
        <v>4088998480</v>
      </c>
      <c r="M13" s="226">
        <v>261603</v>
      </c>
      <c r="N13" s="226">
        <v>3235281229</v>
      </c>
      <c r="O13" s="226">
        <v>248622</v>
      </c>
      <c r="P13" s="226">
        <v>2940611620</v>
      </c>
      <c r="Q13" s="226">
        <v>12981</v>
      </c>
      <c r="R13" s="226">
        <v>294669609</v>
      </c>
    </row>
    <row r="14" spans="1:18" ht="15" customHeight="1">
      <c r="B14" s="141" t="s">
        <v>165</v>
      </c>
      <c r="C14" s="227">
        <v>13081</v>
      </c>
      <c r="D14" s="226">
        <v>149597</v>
      </c>
      <c r="E14" s="226">
        <v>85872</v>
      </c>
      <c r="F14" s="226">
        <v>63725</v>
      </c>
      <c r="G14" s="226">
        <v>249589</v>
      </c>
      <c r="H14" s="226">
        <v>280948</v>
      </c>
      <c r="I14" s="226">
        <v>207332</v>
      </c>
      <c r="J14" s="226">
        <v>4584242950</v>
      </c>
      <c r="K14" s="139"/>
      <c r="L14" s="226">
        <v>4183287239</v>
      </c>
      <c r="M14" s="226">
        <v>261373</v>
      </c>
      <c r="N14" s="226">
        <v>3318249790</v>
      </c>
      <c r="O14" s="226">
        <v>248308</v>
      </c>
      <c r="P14" s="226">
        <v>3005078096</v>
      </c>
      <c r="Q14" s="226">
        <v>13065</v>
      </c>
      <c r="R14" s="226">
        <v>313171694</v>
      </c>
    </row>
    <row r="15" spans="1:18" ht="15" customHeight="1">
      <c r="B15" s="141" t="s">
        <v>166</v>
      </c>
      <c r="C15" s="227">
        <v>13095</v>
      </c>
      <c r="D15" s="226">
        <v>150425</v>
      </c>
      <c r="E15" s="226">
        <v>86119</v>
      </c>
      <c r="F15" s="226">
        <v>64306</v>
      </c>
      <c r="G15" s="226">
        <v>249606</v>
      </c>
      <c r="H15" s="226">
        <v>280919</v>
      </c>
      <c r="I15" s="226">
        <v>207671</v>
      </c>
      <c r="J15" s="226">
        <v>4165165585</v>
      </c>
      <c r="K15" s="139"/>
      <c r="L15" s="226">
        <v>4170602140</v>
      </c>
      <c r="M15" s="226">
        <v>256618</v>
      </c>
      <c r="N15" s="226">
        <v>3153717299</v>
      </c>
      <c r="O15" s="226">
        <v>242998</v>
      </c>
      <c r="P15" s="226">
        <v>2849932143</v>
      </c>
      <c r="Q15" s="226">
        <v>13620</v>
      </c>
      <c r="R15" s="226">
        <v>303785156</v>
      </c>
    </row>
    <row r="16" spans="1:18" ht="15" customHeight="1">
      <c r="B16" s="141" t="s">
        <v>167</v>
      </c>
      <c r="C16" s="227">
        <v>13091</v>
      </c>
      <c r="D16" s="226">
        <v>150590</v>
      </c>
      <c r="E16" s="226">
        <v>86222</v>
      </c>
      <c r="F16" s="226">
        <v>64368</v>
      </c>
      <c r="G16" s="226">
        <v>251218</v>
      </c>
      <c r="H16" s="226">
        <v>283311</v>
      </c>
      <c r="I16" s="226">
        <v>208229</v>
      </c>
      <c r="J16" s="226">
        <v>5009910169</v>
      </c>
      <c r="K16" s="139"/>
      <c r="L16" s="226">
        <v>4966651254</v>
      </c>
      <c r="M16" s="226">
        <v>260848</v>
      </c>
      <c r="N16" s="226">
        <v>3353544033</v>
      </c>
      <c r="O16" s="226">
        <v>247010</v>
      </c>
      <c r="P16" s="226">
        <v>3045429496</v>
      </c>
      <c r="Q16" s="226">
        <v>13838</v>
      </c>
      <c r="R16" s="226">
        <v>308114537</v>
      </c>
    </row>
    <row r="17" spans="2:18" ht="15" customHeight="1">
      <c r="B17" s="141" t="s">
        <v>168</v>
      </c>
      <c r="C17" s="227">
        <v>13104</v>
      </c>
      <c r="D17" s="226">
        <v>150489</v>
      </c>
      <c r="E17" s="226">
        <v>86215</v>
      </c>
      <c r="F17" s="226">
        <v>64274</v>
      </c>
      <c r="G17" s="226">
        <v>251571</v>
      </c>
      <c r="H17" s="226">
        <v>283691</v>
      </c>
      <c r="I17" s="226">
        <v>208487</v>
      </c>
      <c r="J17" s="226">
        <v>5941470051</v>
      </c>
      <c r="K17" s="139"/>
      <c r="L17" s="226">
        <v>5924320974</v>
      </c>
      <c r="M17" s="226">
        <v>243516</v>
      </c>
      <c r="N17" s="226">
        <v>3258392702</v>
      </c>
      <c r="O17" s="226">
        <v>229396</v>
      </c>
      <c r="P17" s="226">
        <v>2952074789</v>
      </c>
      <c r="Q17" s="226">
        <v>14120</v>
      </c>
      <c r="R17" s="226">
        <v>306317913</v>
      </c>
    </row>
    <row r="18" spans="2:18" ht="15" customHeight="1">
      <c r="B18" s="141" t="s">
        <v>169</v>
      </c>
      <c r="C18" s="227">
        <v>13136</v>
      </c>
      <c r="D18" s="226">
        <v>150759</v>
      </c>
      <c r="E18" s="226">
        <v>86285</v>
      </c>
      <c r="F18" s="226">
        <v>64474</v>
      </c>
      <c r="G18" s="226">
        <v>255351</v>
      </c>
      <c r="H18" s="226">
        <v>288124</v>
      </c>
      <c r="I18" s="226">
        <v>211490</v>
      </c>
      <c r="J18" s="226">
        <v>4536370271</v>
      </c>
      <c r="K18" s="139"/>
      <c r="L18" s="226">
        <v>4549284359</v>
      </c>
      <c r="M18" s="226">
        <v>254772</v>
      </c>
      <c r="N18" s="226">
        <v>3280766751</v>
      </c>
      <c r="O18" s="226">
        <v>240572</v>
      </c>
      <c r="P18" s="226">
        <v>2958251943</v>
      </c>
      <c r="Q18" s="226">
        <v>14200</v>
      </c>
      <c r="R18" s="226">
        <v>322514808</v>
      </c>
    </row>
    <row r="19" spans="2:18" ht="15" customHeight="1">
      <c r="B19" s="142" t="s">
        <v>301</v>
      </c>
      <c r="C19" s="227">
        <v>13164</v>
      </c>
      <c r="D19" s="226">
        <v>150882</v>
      </c>
      <c r="E19" s="226">
        <v>86299</v>
      </c>
      <c r="F19" s="226">
        <v>64583</v>
      </c>
      <c r="G19" s="226">
        <v>255086</v>
      </c>
      <c r="H19" s="226">
        <v>287826</v>
      </c>
      <c r="I19" s="226">
        <v>211337</v>
      </c>
      <c r="J19" s="226">
        <v>4289065897</v>
      </c>
      <c r="K19" s="139"/>
      <c r="L19" s="226">
        <v>4308819763</v>
      </c>
      <c r="M19" s="226">
        <v>260915</v>
      </c>
      <c r="N19" s="226">
        <v>3387007319</v>
      </c>
      <c r="O19" s="226">
        <v>247162</v>
      </c>
      <c r="P19" s="226">
        <v>3038698000</v>
      </c>
      <c r="Q19" s="226">
        <v>13753</v>
      </c>
      <c r="R19" s="226">
        <v>348309319</v>
      </c>
    </row>
    <row r="20" spans="2:18" ht="15" customHeight="1">
      <c r="B20" s="142" t="s">
        <v>170</v>
      </c>
      <c r="C20" s="227">
        <v>13178</v>
      </c>
      <c r="D20" s="226">
        <v>151174</v>
      </c>
      <c r="E20" s="226">
        <v>86482</v>
      </c>
      <c r="F20" s="226">
        <v>64692</v>
      </c>
      <c r="G20" s="226">
        <v>254777</v>
      </c>
      <c r="H20" s="226">
        <v>287381</v>
      </c>
      <c r="I20" s="226">
        <v>211191</v>
      </c>
      <c r="J20" s="226">
        <v>4269932841</v>
      </c>
      <c r="K20" s="139"/>
      <c r="L20" s="226">
        <v>4256794969</v>
      </c>
      <c r="M20" s="226">
        <v>256757</v>
      </c>
      <c r="N20" s="226">
        <v>3094616008</v>
      </c>
      <c r="O20" s="226">
        <v>242419</v>
      </c>
      <c r="P20" s="226">
        <v>2788531445</v>
      </c>
      <c r="Q20" s="226">
        <v>14338</v>
      </c>
      <c r="R20" s="226">
        <v>306084563</v>
      </c>
    </row>
    <row r="21" spans="2:18" ht="15" customHeight="1">
      <c r="B21" s="142" t="s">
        <v>171</v>
      </c>
      <c r="C21" s="227">
        <v>13195</v>
      </c>
      <c r="D21" s="226">
        <v>151222</v>
      </c>
      <c r="E21" s="226">
        <v>86566</v>
      </c>
      <c r="F21" s="226">
        <v>64656</v>
      </c>
      <c r="G21" s="226">
        <v>254606</v>
      </c>
      <c r="H21" s="226">
        <v>287085</v>
      </c>
      <c r="I21" s="226">
        <v>211120</v>
      </c>
      <c r="J21" s="226">
        <v>4265020598</v>
      </c>
      <c r="K21" s="139"/>
      <c r="L21" s="226">
        <v>4281958192</v>
      </c>
      <c r="M21" s="226">
        <v>278224</v>
      </c>
      <c r="N21" s="226">
        <v>3458337259</v>
      </c>
      <c r="O21" s="226">
        <v>263965</v>
      </c>
      <c r="P21" s="226">
        <v>3149741813</v>
      </c>
      <c r="Q21" s="226">
        <v>14259</v>
      </c>
      <c r="R21" s="226">
        <v>308595446</v>
      </c>
    </row>
    <row r="22" spans="2:18" ht="15" customHeight="1">
      <c r="B22" s="139" t="s">
        <v>446</v>
      </c>
      <c r="C22" s="227">
        <v>13233</v>
      </c>
      <c r="D22" s="226">
        <v>151226</v>
      </c>
      <c r="E22" s="226">
        <v>86471</v>
      </c>
      <c r="F22" s="226">
        <v>64755</v>
      </c>
      <c r="G22" s="226">
        <v>254486</v>
      </c>
      <c r="H22" s="226">
        <v>287085</v>
      </c>
      <c r="I22" s="226">
        <v>210955</v>
      </c>
      <c r="J22" s="226">
        <v>7592317093</v>
      </c>
      <c r="K22" s="139"/>
      <c r="L22" s="226">
        <v>7500448909</v>
      </c>
      <c r="M22" s="226">
        <v>281527</v>
      </c>
      <c r="N22" s="226">
        <v>3249870396</v>
      </c>
      <c r="O22" s="226">
        <v>268080</v>
      </c>
      <c r="P22" s="226">
        <v>2935837184</v>
      </c>
      <c r="Q22" s="226">
        <v>13447</v>
      </c>
      <c r="R22" s="226">
        <v>314033212</v>
      </c>
    </row>
    <row r="23" spans="2:18" ht="15" customHeight="1">
      <c r="B23" s="141" t="s">
        <v>302</v>
      </c>
      <c r="C23" s="227">
        <v>13256</v>
      </c>
      <c r="D23" s="226">
        <v>150539</v>
      </c>
      <c r="E23" s="226">
        <v>85940</v>
      </c>
      <c r="F23" s="226">
        <v>64599</v>
      </c>
      <c r="G23" s="226">
        <v>254727</v>
      </c>
      <c r="H23" s="226">
        <v>287582</v>
      </c>
      <c r="I23" s="226">
        <v>211019</v>
      </c>
      <c r="J23" s="226">
        <v>4593295676</v>
      </c>
      <c r="K23" s="139"/>
      <c r="L23" s="226">
        <v>4644153357</v>
      </c>
      <c r="M23" s="226">
        <v>261258</v>
      </c>
      <c r="N23" s="226">
        <v>3364712976</v>
      </c>
      <c r="O23" s="226">
        <v>248248</v>
      </c>
      <c r="P23" s="226">
        <v>3057988389</v>
      </c>
      <c r="Q23" s="226">
        <v>13010</v>
      </c>
      <c r="R23" s="226">
        <v>306724587</v>
      </c>
    </row>
    <row r="24" spans="2:18" ht="15" customHeight="1">
      <c r="B24" s="141" t="s">
        <v>172</v>
      </c>
      <c r="C24" s="227">
        <v>13288</v>
      </c>
      <c r="D24" s="226">
        <v>149710</v>
      </c>
      <c r="E24" s="226">
        <v>85697</v>
      </c>
      <c r="F24" s="226">
        <v>64013</v>
      </c>
      <c r="G24" s="226">
        <v>254619</v>
      </c>
      <c r="H24" s="226">
        <v>287480</v>
      </c>
      <c r="I24" s="226">
        <v>210627</v>
      </c>
      <c r="J24" s="226">
        <v>4274102032</v>
      </c>
      <c r="K24" s="139"/>
      <c r="L24" s="226">
        <v>4306379765</v>
      </c>
      <c r="M24" s="226">
        <v>279606</v>
      </c>
      <c r="N24" s="226">
        <v>3465657296</v>
      </c>
      <c r="O24" s="226">
        <v>266273</v>
      </c>
      <c r="P24" s="226">
        <v>3129181557</v>
      </c>
      <c r="Q24" s="226">
        <v>13333</v>
      </c>
      <c r="R24" s="226">
        <v>336475739</v>
      </c>
    </row>
    <row r="25" spans="2:18" ht="15" customHeight="1" thickBot="1">
      <c r="B25" s="143" t="s">
        <v>173</v>
      </c>
      <c r="C25" s="228" t="s">
        <v>435</v>
      </c>
      <c r="D25" s="229" t="s">
        <v>435</v>
      </c>
      <c r="E25" s="229" t="s">
        <v>435</v>
      </c>
      <c r="F25" s="229" t="s">
        <v>435</v>
      </c>
      <c r="G25" s="229" t="s">
        <v>435</v>
      </c>
      <c r="H25" s="229" t="s">
        <v>435</v>
      </c>
      <c r="I25" s="229" t="s">
        <v>435</v>
      </c>
      <c r="J25" s="229">
        <v>-158592</v>
      </c>
      <c r="K25" s="139"/>
      <c r="L25" s="230">
        <v>159820507</v>
      </c>
      <c r="M25" s="229" t="s">
        <v>118</v>
      </c>
      <c r="N25" s="229" t="s">
        <v>118</v>
      </c>
      <c r="O25" s="229" t="s">
        <v>118</v>
      </c>
      <c r="P25" s="229" t="s">
        <v>118</v>
      </c>
      <c r="Q25" s="229" t="s">
        <v>118</v>
      </c>
      <c r="R25" s="229" t="s">
        <v>118</v>
      </c>
    </row>
    <row r="26" spans="2:18" ht="14.25" customHeight="1">
      <c r="B26" s="175" t="s">
        <v>286</v>
      </c>
      <c r="C26" s="169"/>
      <c r="D26" s="169"/>
      <c r="E26" s="173"/>
      <c r="F26" s="173"/>
      <c r="G26" s="173"/>
      <c r="H26" s="173"/>
      <c r="I26" s="173"/>
      <c r="J26" s="173"/>
      <c r="K26" s="139"/>
      <c r="L26" s="231" t="s">
        <v>436</v>
      </c>
      <c r="M26" s="173"/>
      <c r="N26" s="173"/>
      <c r="O26" s="173"/>
      <c r="P26" s="173"/>
      <c r="Q26" s="173"/>
      <c r="R26" s="173"/>
    </row>
    <row r="27" spans="2:18" ht="14.25" customHeight="1">
      <c r="B27" s="232" t="s">
        <v>287</v>
      </c>
      <c r="C27" s="173"/>
      <c r="D27" s="173"/>
      <c r="E27" s="173"/>
      <c r="F27" s="173"/>
      <c r="G27" s="173"/>
      <c r="H27" s="173"/>
      <c r="I27" s="173"/>
      <c r="J27" s="173"/>
      <c r="K27" s="139"/>
      <c r="L27" s="233" t="s">
        <v>437</v>
      </c>
      <c r="M27" s="173"/>
      <c r="N27" s="173"/>
      <c r="O27" s="173"/>
      <c r="P27" s="173"/>
      <c r="Q27" s="173"/>
      <c r="R27" s="173"/>
    </row>
    <row r="28" spans="2:18" ht="14.25" customHeight="1">
      <c r="B28" s="232" t="s">
        <v>399</v>
      </c>
      <c r="L28" s="184"/>
    </row>
    <row r="29" spans="2:18" ht="9.9499999999999993" customHeight="1"/>
    <row r="30" spans="2:18" ht="9.9499999999999993" customHeight="1"/>
    <row r="31" spans="2:18" ht="9.9499999999999993" customHeight="1"/>
    <row r="32" spans="2:18"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sheetData>
  <mergeCells count="17">
    <mergeCell ref="D5:D6"/>
    <mergeCell ref="B2:J2"/>
    <mergeCell ref="J5:J6"/>
    <mergeCell ref="L5:L6"/>
    <mergeCell ref="M4:R4"/>
    <mergeCell ref="O5:P5"/>
    <mergeCell ref="Q5:R5"/>
    <mergeCell ref="M5:N5"/>
    <mergeCell ref="B4:B6"/>
    <mergeCell ref="G5:G6"/>
    <mergeCell ref="H5:H6"/>
    <mergeCell ref="I5:I6"/>
    <mergeCell ref="G4:I4"/>
    <mergeCell ref="C4:C6"/>
    <mergeCell ref="D4:F4"/>
    <mergeCell ref="F5:F6"/>
    <mergeCell ref="E5:E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1" min="1" max="6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9"/>
  <sheetViews>
    <sheetView showGridLines="0" zoomScaleNormal="100" zoomScaleSheetLayoutView="80" workbookViewId="0"/>
  </sheetViews>
  <sheetFormatPr defaultColWidth="16.875" defaultRowHeight="13.5"/>
  <cols>
    <col min="1" max="1" width="16.875" style="4"/>
    <col min="2" max="2" width="11.875" style="4" customWidth="1"/>
    <col min="3" max="7" width="16.375" style="4" customWidth="1"/>
    <col min="8" max="8" width="0.5" style="3" customWidth="1"/>
    <col min="9" max="14" width="15.625" style="4" customWidth="1"/>
    <col min="15" max="16384" width="16.875" style="4"/>
  </cols>
  <sheetData>
    <row r="2" spans="1:14" ht="21" customHeight="1">
      <c r="A2" s="29"/>
      <c r="B2" s="553" t="s">
        <v>497</v>
      </c>
      <c r="C2" s="554"/>
      <c r="D2" s="554"/>
      <c r="E2" s="554"/>
      <c r="F2" s="554"/>
      <c r="G2" s="554"/>
      <c r="I2" s="131"/>
      <c r="J2" s="1"/>
      <c r="M2" s="1"/>
      <c r="N2" s="5"/>
    </row>
    <row r="3" spans="1:14" ht="18.600000000000001" customHeight="1" thickBot="1">
      <c r="B3" s="19"/>
      <c r="C3" s="19"/>
      <c r="D3" s="19"/>
      <c r="E3" s="19"/>
      <c r="F3" s="19"/>
      <c r="G3" s="19"/>
      <c r="I3" s="19"/>
      <c r="J3" s="19"/>
      <c r="K3" s="19"/>
      <c r="L3" s="19"/>
      <c r="M3" s="19"/>
      <c r="N3" s="132" t="s">
        <v>258</v>
      </c>
    </row>
    <row r="4" spans="1:14" ht="15" customHeight="1">
      <c r="B4" s="608" t="s">
        <v>266</v>
      </c>
      <c r="C4" s="606" t="s">
        <v>309</v>
      </c>
      <c r="D4" s="617" t="s">
        <v>400</v>
      </c>
      <c r="E4" s="614" t="s">
        <v>447</v>
      </c>
      <c r="F4" s="610" t="s">
        <v>178</v>
      </c>
      <c r="G4" s="611"/>
      <c r="H4" s="16"/>
      <c r="I4" s="619" t="s">
        <v>121</v>
      </c>
      <c r="J4" s="619"/>
      <c r="K4" s="619"/>
      <c r="L4" s="619"/>
      <c r="M4" s="619"/>
      <c r="N4" s="619"/>
    </row>
    <row r="5" spans="1:14" ht="15" customHeight="1">
      <c r="B5" s="608"/>
      <c r="C5" s="606"/>
      <c r="D5" s="617"/>
      <c r="E5" s="615"/>
      <c r="F5" s="612" t="s">
        <v>65</v>
      </c>
      <c r="G5" s="623" t="s">
        <v>174</v>
      </c>
      <c r="H5" s="16"/>
      <c r="I5" s="625" t="s">
        <v>8</v>
      </c>
      <c r="J5" s="626"/>
      <c r="K5" s="620" t="s">
        <v>175</v>
      </c>
      <c r="L5" s="622"/>
      <c r="M5" s="620" t="s">
        <v>176</v>
      </c>
      <c r="N5" s="621"/>
    </row>
    <row r="6" spans="1:14" ht="15" customHeight="1">
      <c r="B6" s="609"/>
      <c r="C6" s="607"/>
      <c r="D6" s="618"/>
      <c r="E6" s="616"/>
      <c r="F6" s="613"/>
      <c r="G6" s="624"/>
      <c r="H6" s="16"/>
      <c r="I6" s="133" t="s">
        <v>29</v>
      </c>
      <c r="J6" s="134" t="s">
        <v>163</v>
      </c>
      <c r="K6" s="135" t="s">
        <v>29</v>
      </c>
      <c r="L6" s="135" t="s">
        <v>163</v>
      </c>
      <c r="M6" s="133" t="s">
        <v>29</v>
      </c>
      <c r="N6" s="136" t="s">
        <v>163</v>
      </c>
    </row>
    <row r="7" spans="1:14" ht="15" customHeight="1">
      <c r="B7" s="10" t="s">
        <v>423</v>
      </c>
      <c r="C7" s="137">
        <v>9</v>
      </c>
      <c r="D7" s="137">
        <v>60</v>
      </c>
      <c r="E7" s="12">
        <v>14578</v>
      </c>
      <c r="F7" s="12">
        <v>197000</v>
      </c>
      <c r="G7" s="12">
        <v>197000</v>
      </c>
      <c r="H7" s="16"/>
      <c r="I7" s="137">
        <v>871</v>
      </c>
      <c r="J7" s="137">
        <v>10375264</v>
      </c>
      <c r="K7" s="137">
        <v>836</v>
      </c>
      <c r="L7" s="137">
        <v>10081284</v>
      </c>
      <c r="M7" s="137">
        <v>35</v>
      </c>
      <c r="N7" s="22">
        <v>293980</v>
      </c>
    </row>
    <row r="8" spans="1:14" ht="15" customHeight="1">
      <c r="B8" s="336">
        <v>23</v>
      </c>
      <c r="C8" s="137">
        <v>9</v>
      </c>
      <c r="D8" s="137">
        <v>62</v>
      </c>
      <c r="E8" s="12">
        <v>13765</v>
      </c>
      <c r="F8" s="12">
        <v>233454</v>
      </c>
      <c r="G8" s="12">
        <v>233454</v>
      </c>
      <c r="H8" s="16"/>
      <c r="I8" s="137">
        <v>908</v>
      </c>
      <c r="J8" s="137">
        <v>12944519</v>
      </c>
      <c r="K8" s="11">
        <v>863</v>
      </c>
      <c r="L8" s="11">
        <v>11898581</v>
      </c>
      <c r="M8" s="11">
        <v>45</v>
      </c>
      <c r="N8" s="22">
        <v>1045938</v>
      </c>
    </row>
    <row r="9" spans="1:14" ht="15" customHeight="1">
      <c r="B9" s="336">
        <v>24</v>
      </c>
      <c r="C9" s="137">
        <v>8</v>
      </c>
      <c r="D9" s="137">
        <v>65</v>
      </c>
      <c r="E9" s="12">
        <v>15590</v>
      </c>
      <c r="F9" s="12">
        <v>218721</v>
      </c>
      <c r="G9" s="12">
        <v>218721</v>
      </c>
      <c r="H9" s="16"/>
      <c r="I9" s="137">
        <v>912</v>
      </c>
      <c r="J9" s="137">
        <v>10413129</v>
      </c>
      <c r="K9" s="11">
        <v>877</v>
      </c>
      <c r="L9" s="11">
        <v>9843089</v>
      </c>
      <c r="M9" s="11">
        <v>35</v>
      </c>
      <c r="N9" s="22">
        <v>570040</v>
      </c>
    </row>
    <row r="10" spans="1:14" ht="15" customHeight="1">
      <c r="B10" s="336">
        <v>25</v>
      </c>
      <c r="C10" s="12">
        <v>7</v>
      </c>
      <c r="D10" s="12">
        <v>58</v>
      </c>
      <c r="E10" s="12">
        <v>13708</v>
      </c>
      <c r="F10" s="12">
        <v>304016</v>
      </c>
      <c r="G10" s="12">
        <v>304016</v>
      </c>
      <c r="H10" s="16"/>
      <c r="I10" s="12">
        <v>862</v>
      </c>
      <c r="J10" s="12">
        <v>13027823</v>
      </c>
      <c r="K10" s="12">
        <v>820</v>
      </c>
      <c r="L10" s="12">
        <v>11224088</v>
      </c>
      <c r="M10" s="12">
        <v>42</v>
      </c>
      <c r="N10" s="12">
        <v>1803735</v>
      </c>
    </row>
    <row r="11" spans="1:14" ht="15" customHeight="1">
      <c r="B11" s="10">
        <v>26</v>
      </c>
      <c r="C11" s="12">
        <v>7</v>
      </c>
      <c r="D11" s="12">
        <v>56</v>
      </c>
      <c r="E11" s="12">
        <v>13153</v>
      </c>
      <c r="F11" s="12" t="s">
        <v>289</v>
      </c>
      <c r="G11" s="12" t="s">
        <v>289</v>
      </c>
      <c r="H11" s="16"/>
      <c r="I11" s="12">
        <f>K11+M11</f>
        <v>744</v>
      </c>
      <c r="J11" s="12">
        <f>L11+N11</f>
        <v>6527554</v>
      </c>
      <c r="K11" s="12">
        <v>717</v>
      </c>
      <c r="L11" s="12">
        <v>6377168</v>
      </c>
      <c r="M11" s="12">
        <v>27</v>
      </c>
      <c r="N11" s="12">
        <v>150386</v>
      </c>
    </row>
    <row r="12" spans="1:14" ht="15" customHeight="1">
      <c r="B12" s="138"/>
      <c r="C12" s="137"/>
      <c r="D12" s="137"/>
      <c r="E12" s="22"/>
      <c r="F12" s="22"/>
      <c r="G12" s="22"/>
      <c r="H12" s="16"/>
      <c r="I12" s="11"/>
      <c r="J12" s="11"/>
      <c r="K12" s="11"/>
      <c r="L12" s="11"/>
      <c r="M12" s="11"/>
      <c r="N12" s="22"/>
    </row>
    <row r="13" spans="1:14" ht="10.5" customHeight="1">
      <c r="B13" s="139" t="s">
        <v>445</v>
      </c>
      <c r="C13" s="140">
        <v>7</v>
      </c>
      <c r="D13" s="137">
        <v>58</v>
      </c>
      <c r="E13" s="22">
        <v>14733</v>
      </c>
      <c r="F13" s="12" t="s">
        <v>289</v>
      </c>
      <c r="G13" s="12" t="s">
        <v>289</v>
      </c>
      <c r="H13" s="16"/>
      <c r="I13" s="11">
        <f>K13+M13</f>
        <v>68</v>
      </c>
      <c r="J13" s="11">
        <f>L13+N13</f>
        <v>365809</v>
      </c>
      <c r="K13" s="11">
        <v>64</v>
      </c>
      <c r="L13" s="11">
        <v>347768</v>
      </c>
      <c r="M13" s="11">
        <v>4</v>
      </c>
      <c r="N13" s="22">
        <v>18041</v>
      </c>
    </row>
    <row r="14" spans="1:14" ht="15" customHeight="1">
      <c r="B14" s="141" t="s">
        <v>354</v>
      </c>
      <c r="C14" s="140">
        <v>3</v>
      </c>
      <c r="D14" s="137">
        <v>57</v>
      </c>
      <c r="E14" s="22">
        <v>14107</v>
      </c>
      <c r="F14" s="12" t="s">
        <v>289</v>
      </c>
      <c r="G14" s="12" t="s">
        <v>289</v>
      </c>
      <c r="H14" s="16"/>
      <c r="I14" s="337">
        <f t="shared" ref="I14:I24" si="0">K14+M14</f>
        <v>71</v>
      </c>
      <c r="J14" s="337">
        <f t="shared" ref="J14:J24" si="1">L14+N14</f>
        <v>504536</v>
      </c>
      <c r="K14" s="337">
        <v>65</v>
      </c>
      <c r="L14" s="337">
        <v>433462</v>
      </c>
      <c r="M14" s="337">
        <v>6</v>
      </c>
      <c r="N14" s="22">
        <v>71074</v>
      </c>
    </row>
    <row r="15" spans="1:14" ht="15" customHeight="1">
      <c r="B15" s="141" t="s">
        <v>166</v>
      </c>
      <c r="C15" s="140">
        <v>3</v>
      </c>
      <c r="D15" s="137">
        <v>57</v>
      </c>
      <c r="E15" s="22">
        <v>13664</v>
      </c>
      <c r="F15" s="12" t="s">
        <v>289</v>
      </c>
      <c r="G15" s="12" t="s">
        <v>289</v>
      </c>
      <c r="H15" s="16"/>
      <c r="I15" s="337">
        <f t="shared" si="0"/>
        <v>56</v>
      </c>
      <c r="J15" s="337">
        <f t="shared" si="1"/>
        <v>594532</v>
      </c>
      <c r="K15" s="337">
        <v>54</v>
      </c>
      <c r="L15" s="337">
        <v>591984</v>
      </c>
      <c r="M15" s="337">
        <v>2</v>
      </c>
      <c r="N15" s="22">
        <v>2548</v>
      </c>
    </row>
    <row r="16" spans="1:14" ht="15" customHeight="1">
      <c r="B16" s="141" t="s">
        <v>167</v>
      </c>
      <c r="C16" s="140">
        <v>7</v>
      </c>
      <c r="D16" s="137">
        <v>57</v>
      </c>
      <c r="E16" s="22">
        <v>10879</v>
      </c>
      <c r="F16" s="12" t="s">
        <v>289</v>
      </c>
      <c r="G16" s="12" t="s">
        <v>289</v>
      </c>
      <c r="H16" s="16"/>
      <c r="I16" s="337">
        <f t="shared" si="0"/>
        <v>63</v>
      </c>
      <c r="J16" s="337">
        <f t="shared" si="1"/>
        <v>648698</v>
      </c>
      <c r="K16" s="337">
        <v>60</v>
      </c>
      <c r="L16" s="337">
        <v>628620</v>
      </c>
      <c r="M16" s="337">
        <v>3</v>
      </c>
      <c r="N16" s="22">
        <v>20078</v>
      </c>
    </row>
    <row r="17" spans="2:14" ht="15" customHeight="1">
      <c r="B17" s="141" t="s">
        <v>168</v>
      </c>
      <c r="C17" s="140">
        <v>7</v>
      </c>
      <c r="D17" s="137">
        <v>57</v>
      </c>
      <c r="E17" s="22">
        <v>12371</v>
      </c>
      <c r="F17" s="12" t="s">
        <v>289</v>
      </c>
      <c r="G17" s="12" t="s">
        <v>289</v>
      </c>
      <c r="H17" s="16"/>
      <c r="I17" s="337">
        <f t="shared" si="0"/>
        <v>56</v>
      </c>
      <c r="J17" s="337">
        <f t="shared" si="1"/>
        <v>565029</v>
      </c>
      <c r="K17" s="337">
        <v>55</v>
      </c>
      <c r="L17" s="337">
        <v>564182</v>
      </c>
      <c r="M17" s="337">
        <v>1</v>
      </c>
      <c r="N17" s="22">
        <v>847</v>
      </c>
    </row>
    <row r="18" spans="2:14" ht="15" customHeight="1">
      <c r="B18" s="141" t="s">
        <v>169</v>
      </c>
      <c r="C18" s="140">
        <v>7</v>
      </c>
      <c r="D18" s="137">
        <v>57</v>
      </c>
      <c r="E18" s="22">
        <v>12123</v>
      </c>
      <c r="F18" s="12" t="s">
        <v>289</v>
      </c>
      <c r="G18" s="12" t="s">
        <v>289</v>
      </c>
      <c r="H18" s="16"/>
      <c r="I18" s="337">
        <f t="shared" si="0"/>
        <v>62</v>
      </c>
      <c r="J18" s="337">
        <f t="shared" si="1"/>
        <v>1303124</v>
      </c>
      <c r="K18" s="337">
        <v>59</v>
      </c>
      <c r="L18" s="337">
        <v>1286471</v>
      </c>
      <c r="M18" s="337">
        <v>3</v>
      </c>
      <c r="N18" s="22">
        <v>16653</v>
      </c>
    </row>
    <row r="19" spans="2:14" ht="15" customHeight="1">
      <c r="B19" s="142" t="s">
        <v>355</v>
      </c>
      <c r="C19" s="140">
        <v>7</v>
      </c>
      <c r="D19" s="137">
        <v>57</v>
      </c>
      <c r="E19" s="22">
        <v>15428</v>
      </c>
      <c r="F19" s="12" t="s">
        <v>289</v>
      </c>
      <c r="G19" s="12" t="s">
        <v>289</v>
      </c>
      <c r="H19" s="16"/>
      <c r="I19" s="337">
        <f t="shared" si="0"/>
        <v>58</v>
      </c>
      <c r="J19" s="337">
        <f t="shared" si="1"/>
        <v>511211</v>
      </c>
      <c r="K19" s="337">
        <v>57</v>
      </c>
      <c r="L19" s="337">
        <v>508670</v>
      </c>
      <c r="M19" s="337">
        <v>1</v>
      </c>
      <c r="N19" s="22">
        <v>2541</v>
      </c>
    </row>
    <row r="20" spans="2:14" ht="15" customHeight="1">
      <c r="B20" s="142" t="s">
        <v>170</v>
      </c>
      <c r="C20" s="140">
        <v>7</v>
      </c>
      <c r="D20" s="137">
        <v>57</v>
      </c>
      <c r="E20" s="22">
        <v>13659</v>
      </c>
      <c r="F20" s="12" t="s">
        <v>289</v>
      </c>
      <c r="G20" s="12" t="s">
        <v>289</v>
      </c>
      <c r="H20" s="16"/>
      <c r="I20" s="337">
        <f t="shared" si="0"/>
        <v>74</v>
      </c>
      <c r="J20" s="337">
        <f t="shared" si="1"/>
        <v>475938</v>
      </c>
      <c r="K20" s="337">
        <v>73</v>
      </c>
      <c r="L20" s="337">
        <v>474244</v>
      </c>
      <c r="M20" s="337">
        <v>1</v>
      </c>
      <c r="N20" s="22">
        <v>1694</v>
      </c>
    </row>
    <row r="21" spans="2:14" ht="15" customHeight="1">
      <c r="B21" s="142" t="s">
        <v>171</v>
      </c>
      <c r="C21" s="140">
        <v>7</v>
      </c>
      <c r="D21" s="137">
        <v>57</v>
      </c>
      <c r="E21" s="22">
        <v>14334</v>
      </c>
      <c r="F21" s="12" t="s">
        <v>289</v>
      </c>
      <c r="G21" s="12" t="s">
        <v>289</v>
      </c>
      <c r="H21" s="16"/>
      <c r="I21" s="337">
        <f t="shared" si="0"/>
        <v>56</v>
      </c>
      <c r="J21" s="337">
        <f t="shared" si="1"/>
        <v>367038</v>
      </c>
      <c r="K21" s="337">
        <v>55</v>
      </c>
      <c r="L21" s="337">
        <v>365344</v>
      </c>
      <c r="M21" s="337">
        <v>1</v>
      </c>
      <c r="N21" s="22">
        <v>1694</v>
      </c>
    </row>
    <row r="22" spans="2:14" ht="15" customHeight="1">
      <c r="B22" s="139" t="s">
        <v>446</v>
      </c>
      <c r="C22" s="140">
        <v>7</v>
      </c>
      <c r="D22" s="137">
        <v>57</v>
      </c>
      <c r="E22" s="22">
        <v>11862</v>
      </c>
      <c r="F22" s="12" t="s">
        <v>289</v>
      </c>
      <c r="G22" s="12" t="s">
        <v>289</v>
      </c>
      <c r="H22" s="16"/>
      <c r="I22" s="337">
        <f t="shared" si="0"/>
        <v>68</v>
      </c>
      <c r="J22" s="337">
        <f t="shared" si="1"/>
        <v>436021</v>
      </c>
      <c r="K22" s="337">
        <v>66</v>
      </c>
      <c r="L22" s="337">
        <v>428127</v>
      </c>
      <c r="M22" s="337">
        <v>2</v>
      </c>
      <c r="N22" s="22">
        <v>7894</v>
      </c>
    </row>
    <row r="23" spans="2:14" ht="15" customHeight="1">
      <c r="B23" s="141" t="s">
        <v>356</v>
      </c>
      <c r="C23" s="140">
        <v>7</v>
      </c>
      <c r="D23" s="137">
        <v>57</v>
      </c>
      <c r="E23" s="22">
        <v>13169</v>
      </c>
      <c r="F23" s="12" t="s">
        <v>289</v>
      </c>
      <c r="G23" s="12" t="s">
        <v>289</v>
      </c>
      <c r="H23" s="16"/>
      <c r="I23" s="337">
        <f t="shared" si="0"/>
        <v>49</v>
      </c>
      <c r="J23" s="337">
        <f t="shared" si="1"/>
        <v>295055</v>
      </c>
      <c r="K23" s="337">
        <v>47</v>
      </c>
      <c r="L23" s="337">
        <v>289427</v>
      </c>
      <c r="M23" s="337">
        <v>2</v>
      </c>
      <c r="N23" s="22">
        <v>5628</v>
      </c>
    </row>
    <row r="24" spans="2:14" ht="15" customHeight="1">
      <c r="B24" s="141" t="s">
        <v>172</v>
      </c>
      <c r="C24" s="140">
        <v>7</v>
      </c>
      <c r="D24" s="137">
        <v>56</v>
      </c>
      <c r="E24" s="22">
        <v>13153</v>
      </c>
      <c r="F24" s="12" t="s">
        <v>289</v>
      </c>
      <c r="G24" s="12" t="s">
        <v>289</v>
      </c>
      <c r="H24" s="16"/>
      <c r="I24" s="337">
        <f t="shared" si="0"/>
        <v>63</v>
      </c>
      <c r="J24" s="337">
        <f t="shared" si="1"/>
        <v>460563</v>
      </c>
      <c r="K24" s="337">
        <v>62</v>
      </c>
      <c r="L24" s="337">
        <v>458869</v>
      </c>
      <c r="M24" s="337">
        <v>1</v>
      </c>
      <c r="N24" s="22">
        <v>1694</v>
      </c>
    </row>
    <row r="25" spans="2:14" ht="15" customHeight="1" thickBot="1">
      <c r="B25" s="143" t="s">
        <v>173</v>
      </c>
      <c r="C25" s="144" t="s">
        <v>117</v>
      </c>
      <c r="D25" s="23" t="s">
        <v>117</v>
      </c>
      <c r="E25" s="23" t="s">
        <v>117</v>
      </c>
      <c r="F25" s="23" t="s">
        <v>402</v>
      </c>
      <c r="G25" s="23" t="s">
        <v>402</v>
      </c>
      <c r="H25" s="16"/>
      <c r="I25" s="23" t="s">
        <v>117</v>
      </c>
      <c r="J25" s="23" t="s">
        <v>117</v>
      </c>
      <c r="K25" s="23" t="s">
        <v>117</v>
      </c>
      <c r="L25" s="23" t="s">
        <v>117</v>
      </c>
      <c r="M25" s="23" t="s">
        <v>117</v>
      </c>
      <c r="N25" s="23" t="s">
        <v>117</v>
      </c>
    </row>
    <row r="26" spans="2:14" ht="15" customHeight="1">
      <c r="B26" s="145" t="s">
        <v>297</v>
      </c>
      <c r="C26" s="16"/>
      <c r="D26" s="16"/>
      <c r="E26" s="139"/>
      <c r="F26" s="139"/>
      <c r="G26" s="139"/>
      <c r="H26" s="16"/>
      <c r="I26" s="146"/>
      <c r="J26" s="137"/>
      <c r="K26" s="137"/>
      <c r="L26" s="137"/>
      <c r="M26" s="137"/>
      <c r="N26" s="137"/>
    </row>
    <row r="27" spans="2:14" ht="14.25" customHeight="1">
      <c r="B27" s="145" t="s">
        <v>296</v>
      </c>
      <c r="C27" s="16"/>
      <c r="D27" s="16"/>
      <c r="E27" s="139"/>
      <c r="F27" s="139"/>
      <c r="G27" s="139"/>
      <c r="H27" s="139"/>
      <c r="I27" s="139"/>
      <c r="J27" s="139"/>
      <c r="K27" s="139"/>
      <c r="L27" s="139"/>
      <c r="M27" s="139"/>
      <c r="N27" s="139"/>
    </row>
    <row r="28" spans="2:14" ht="14.25" customHeight="1">
      <c r="B28" s="147"/>
      <c r="C28" s="139"/>
      <c r="D28" s="139"/>
      <c r="E28" s="139"/>
      <c r="F28" s="139"/>
      <c r="G28" s="139"/>
      <c r="H28" s="16"/>
      <c r="I28" s="147"/>
      <c r="J28" s="139"/>
      <c r="K28" s="139"/>
      <c r="L28" s="139"/>
      <c r="M28" s="139"/>
      <c r="N28" s="139"/>
    </row>
    <row r="29" spans="2:14" ht="14.25" customHeight="1"/>
  </sheetData>
  <mergeCells count="12">
    <mergeCell ref="I4:N4"/>
    <mergeCell ref="M5:N5"/>
    <mergeCell ref="K5:L5"/>
    <mergeCell ref="G5:G6"/>
    <mergeCell ref="I5:J5"/>
    <mergeCell ref="C4:C6"/>
    <mergeCell ref="B4:B6"/>
    <mergeCell ref="B2:G2"/>
    <mergeCell ref="F4:G4"/>
    <mergeCell ref="F5:F6"/>
    <mergeCell ref="E4:E6"/>
    <mergeCell ref="D4:D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8" min="1" max="26"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57"/>
  <sheetViews>
    <sheetView showGridLines="0" zoomScaleNormal="100" zoomScaleSheetLayoutView="80" workbookViewId="0"/>
  </sheetViews>
  <sheetFormatPr defaultColWidth="16.875" defaultRowHeight="13.5"/>
  <cols>
    <col min="1" max="1" width="16.875" style="4"/>
    <col min="2" max="2" width="13.125" style="4" customWidth="1"/>
    <col min="3" max="3" width="11.625" style="4" customWidth="1"/>
    <col min="4" max="10" width="9.875" style="4" customWidth="1"/>
    <col min="11" max="11" width="0.375" style="3" customWidth="1"/>
    <col min="12" max="14" width="9.875" style="4" customWidth="1"/>
    <col min="15" max="15" width="17.625" style="4" customWidth="1"/>
    <col min="16" max="16" width="17.625" style="3" customWidth="1"/>
    <col min="17" max="17" width="6.625" style="4" customWidth="1"/>
    <col min="18" max="18" width="11.75" style="4" customWidth="1"/>
    <col min="19" max="19" width="10.125" style="4" customWidth="1"/>
    <col min="20" max="16384" width="16.875" style="4"/>
  </cols>
  <sheetData>
    <row r="2" spans="1:19" ht="21">
      <c r="A2" s="29"/>
      <c r="B2" s="627" t="s">
        <v>485</v>
      </c>
      <c r="C2" s="628"/>
      <c r="D2" s="628"/>
      <c r="E2" s="628"/>
      <c r="F2" s="628"/>
      <c r="G2" s="628"/>
      <c r="H2" s="628"/>
      <c r="I2" s="628"/>
      <c r="J2" s="628"/>
      <c r="K2" s="269"/>
      <c r="L2" s="270"/>
      <c r="M2" s="271"/>
      <c r="N2" s="272"/>
      <c r="O2" s="272"/>
      <c r="P2" s="272"/>
      <c r="Q2" s="272"/>
      <c r="R2" s="272"/>
      <c r="S2" s="272"/>
    </row>
    <row r="3" spans="1:19" ht="15" customHeight="1" thickBot="1">
      <c r="B3" s="273"/>
      <c r="C3" s="273"/>
      <c r="D3" s="273"/>
      <c r="E3" s="273"/>
      <c r="F3" s="273"/>
      <c r="G3" s="273"/>
      <c r="H3" s="273"/>
      <c r="I3" s="273"/>
      <c r="J3" s="273"/>
      <c r="K3" s="269"/>
      <c r="L3" s="273"/>
      <c r="M3" s="273"/>
      <c r="N3" s="273"/>
      <c r="O3" s="273"/>
      <c r="P3" s="273"/>
      <c r="Q3" s="273"/>
      <c r="R3" s="274"/>
      <c r="S3" s="275" t="s">
        <v>258</v>
      </c>
    </row>
    <row r="4" spans="1:19" s="234" customFormat="1" ht="15" customHeight="1">
      <c r="B4" s="634" t="s">
        <v>266</v>
      </c>
      <c r="C4" s="636" t="s">
        <v>62</v>
      </c>
      <c r="D4" s="629" t="s">
        <v>102</v>
      </c>
      <c r="E4" s="633"/>
      <c r="F4" s="633"/>
      <c r="G4" s="633"/>
      <c r="H4" s="630"/>
      <c r="I4" s="638" t="s">
        <v>357</v>
      </c>
      <c r="J4" s="639"/>
      <c r="K4" s="276"/>
      <c r="L4" s="632" t="s">
        <v>358</v>
      </c>
      <c r="M4" s="632"/>
      <c r="N4" s="640"/>
      <c r="O4" s="629" t="s">
        <v>177</v>
      </c>
      <c r="P4" s="630"/>
      <c r="Q4" s="631" t="s">
        <v>77</v>
      </c>
      <c r="R4" s="632"/>
      <c r="S4" s="632"/>
    </row>
    <row r="5" spans="1:19" s="234" customFormat="1" ht="15" customHeight="1">
      <c r="B5" s="635"/>
      <c r="C5" s="637"/>
      <c r="D5" s="277" t="s">
        <v>8</v>
      </c>
      <c r="E5" s="277" t="s">
        <v>359</v>
      </c>
      <c r="F5" s="278" t="s">
        <v>360</v>
      </c>
      <c r="G5" s="277" t="s">
        <v>361</v>
      </c>
      <c r="H5" s="277" t="s">
        <v>362</v>
      </c>
      <c r="I5" s="277" t="s">
        <v>424</v>
      </c>
      <c r="J5" s="335" t="s">
        <v>425</v>
      </c>
      <c r="K5" s="276"/>
      <c r="L5" s="279" t="s">
        <v>426</v>
      </c>
      <c r="M5" s="277" t="s">
        <v>427</v>
      </c>
      <c r="N5" s="277" t="s">
        <v>428</v>
      </c>
      <c r="O5" s="277" t="s">
        <v>65</v>
      </c>
      <c r="P5" s="277" t="s">
        <v>174</v>
      </c>
      <c r="Q5" s="277" t="s">
        <v>29</v>
      </c>
      <c r="R5" s="277" t="s">
        <v>163</v>
      </c>
      <c r="S5" s="280" t="s">
        <v>429</v>
      </c>
    </row>
    <row r="6" spans="1:19" ht="15" customHeight="1">
      <c r="B6" s="281" t="s">
        <v>423</v>
      </c>
      <c r="C6" s="282">
        <v>13778</v>
      </c>
      <c r="D6" s="282">
        <v>163588</v>
      </c>
      <c r="E6" s="282">
        <v>95352</v>
      </c>
      <c r="F6" s="282">
        <v>68236</v>
      </c>
      <c r="G6" s="283" t="s">
        <v>118</v>
      </c>
      <c r="H6" s="284" t="s">
        <v>118</v>
      </c>
      <c r="I6" s="282">
        <v>255037</v>
      </c>
      <c r="J6" s="282">
        <v>287933</v>
      </c>
      <c r="K6" s="285"/>
      <c r="L6" s="286">
        <v>209069</v>
      </c>
      <c r="M6" s="288" t="s">
        <v>118</v>
      </c>
      <c r="N6" s="283" t="s">
        <v>118</v>
      </c>
      <c r="O6" s="286">
        <v>87529497796</v>
      </c>
      <c r="P6" s="286">
        <v>87171850623</v>
      </c>
      <c r="Q6" s="286">
        <v>39</v>
      </c>
      <c r="R6" s="286">
        <v>3758289</v>
      </c>
      <c r="S6" s="286">
        <v>96366</v>
      </c>
    </row>
    <row r="7" spans="1:19" ht="15" customHeight="1">
      <c r="B7" s="281">
        <v>23</v>
      </c>
      <c r="C7" s="282">
        <v>13453</v>
      </c>
      <c r="D7" s="282">
        <v>163071</v>
      </c>
      <c r="E7" s="282">
        <v>94714</v>
      </c>
      <c r="F7" s="282">
        <v>68357</v>
      </c>
      <c r="G7" s="283" t="s">
        <v>118</v>
      </c>
      <c r="H7" s="284" t="s">
        <v>118</v>
      </c>
      <c r="I7" s="282">
        <v>254277</v>
      </c>
      <c r="J7" s="282">
        <v>286561</v>
      </c>
      <c r="K7" s="287"/>
      <c r="L7" s="286">
        <v>209545</v>
      </c>
      <c r="M7" s="288" t="s">
        <v>118</v>
      </c>
      <c r="N7" s="283" t="s">
        <v>118</v>
      </c>
      <c r="O7" s="286">
        <v>93139478457</v>
      </c>
      <c r="P7" s="286">
        <v>90274238709</v>
      </c>
      <c r="Q7" s="286">
        <v>30</v>
      </c>
      <c r="R7" s="286">
        <v>1787660</v>
      </c>
      <c r="S7" s="286">
        <v>59588</v>
      </c>
    </row>
    <row r="8" spans="1:19" ht="15" customHeight="1">
      <c r="B8" s="281">
        <v>24</v>
      </c>
      <c r="C8" s="282">
        <v>13468</v>
      </c>
      <c r="D8" s="282">
        <v>163869</v>
      </c>
      <c r="E8" s="282">
        <v>95048</v>
      </c>
      <c r="F8" s="282">
        <v>68821</v>
      </c>
      <c r="G8" s="283" t="s">
        <v>118</v>
      </c>
      <c r="H8" s="284" t="s">
        <v>118</v>
      </c>
      <c r="I8" s="282">
        <v>254677</v>
      </c>
      <c r="J8" s="282">
        <v>286390</v>
      </c>
      <c r="K8" s="287"/>
      <c r="L8" s="286">
        <v>210878</v>
      </c>
      <c r="M8" s="288" t="s">
        <v>118</v>
      </c>
      <c r="N8" s="283" t="s">
        <v>118</v>
      </c>
      <c r="O8" s="286">
        <v>94599376482</v>
      </c>
      <c r="P8" s="286">
        <v>91687200558</v>
      </c>
      <c r="Q8" s="286">
        <v>26</v>
      </c>
      <c r="R8" s="286">
        <v>1660613</v>
      </c>
      <c r="S8" s="286">
        <v>63869</v>
      </c>
    </row>
    <row r="9" spans="1:19" ht="15" customHeight="1">
      <c r="B9" s="281">
        <v>25</v>
      </c>
      <c r="C9" s="282">
        <v>13486</v>
      </c>
      <c r="D9" s="282">
        <v>164427</v>
      </c>
      <c r="E9" s="282">
        <v>95577</v>
      </c>
      <c r="F9" s="282">
        <v>68850</v>
      </c>
      <c r="G9" s="283" t="s">
        <v>118</v>
      </c>
      <c r="H9" s="284" t="s">
        <v>118</v>
      </c>
      <c r="I9" s="282">
        <v>254673</v>
      </c>
      <c r="J9" s="282">
        <v>286044</v>
      </c>
      <c r="K9" s="289"/>
      <c r="L9" s="286">
        <v>211124</v>
      </c>
      <c r="M9" s="288" t="s">
        <v>118</v>
      </c>
      <c r="N9" s="283" t="s">
        <v>118</v>
      </c>
      <c r="O9" s="286">
        <v>97378152888</v>
      </c>
      <c r="P9" s="286">
        <v>94611350430</v>
      </c>
      <c r="Q9" s="286">
        <v>11</v>
      </c>
      <c r="R9" s="286">
        <v>587959</v>
      </c>
      <c r="S9" s="286">
        <v>53451</v>
      </c>
    </row>
    <row r="10" spans="1:19" ht="15" customHeight="1">
      <c r="B10" s="281">
        <v>26</v>
      </c>
      <c r="C10" s="473">
        <v>13700</v>
      </c>
      <c r="D10" s="290">
        <v>166350</v>
      </c>
      <c r="E10" s="290">
        <v>96495</v>
      </c>
      <c r="F10" s="290">
        <v>69855</v>
      </c>
      <c r="G10" s="283" t="s">
        <v>118</v>
      </c>
      <c r="H10" s="283" t="s">
        <v>118</v>
      </c>
      <c r="I10" s="290">
        <v>257057</v>
      </c>
      <c r="J10" s="290">
        <v>289259</v>
      </c>
      <c r="K10" s="474"/>
      <c r="L10" s="291">
        <v>212575</v>
      </c>
      <c r="M10" s="288" t="s">
        <v>118</v>
      </c>
      <c r="N10" s="283" t="s">
        <v>118</v>
      </c>
      <c r="O10" s="286">
        <v>102314157159</v>
      </c>
      <c r="P10" s="286">
        <v>99736789531</v>
      </c>
      <c r="Q10" s="286">
        <v>17</v>
      </c>
      <c r="R10" s="286">
        <v>146909</v>
      </c>
      <c r="S10" s="288">
        <v>88053</v>
      </c>
    </row>
    <row r="11" spans="1:19" ht="15" customHeight="1">
      <c r="B11" s="292"/>
      <c r="C11" s="475"/>
      <c r="D11" s="282"/>
      <c r="E11" s="282"/>
      <c r="F11" s="282"/>
      <c r="G11" s="282"/>
      <c r="H11" s="282"/>
      <c r="I11" s="282"/>
      <c r="J11" s="282"/>
      <c r="K11" s="285"/>
      <c r="L11" s="286"/>
      <c r="M11" s="288"/>
      <c r="N11" s="286"/>
      <c r="O11" s="286"/>
      <c r="P11" s="286"/>
      <c r="Q11" s="286"/>
      <c r="R11" s="286"/>
      <c r="S11" s="286"/>
    </row>
    <row r="12" spans="1:19" ht="15" customHeight="1">
      <c r="B12" s="293" t="s">
        <v>445</v>
      </c>
      <c r="C12" s="475">
        <v>13515</v>
      </c>
      <c r="D12" s="282">
        <v>166853</v>
      </c>
      <c r="E12" s="282">
        <v>96883</v>
      </c>
      <c r="F12" s="282">
        <v>69970</v>
      </c>
      <c r="G12" s="283" t="s">
        <v>118</v>
      </c>
      <c r="H12" s="283" t="s">
        <v>118</v>
      </c>
      <c r="I12" s="282">
        <v>253373</v>
      </c>
      <c r="J12" s="282">
        <v>284311</v>
      </c>
      <c r="K12" s="474"/>
      <c r="L12" s="286">
        <v>210535</v>
      </c>
      <c r="M12" s="288" t="s">
        <v>118</v>
      </c>
      <c r="N12" s="288" t="s">
        <v>118</v>
      </c>
      <c r="O12" s="286">
        <v>9017272616</v>
      </c>
      <c r="P12" s="286">
        <v>6864873950</v>
      </c>
      <c r="Q12" s="286">
        <v>1</v>
      </c>
      <c r="R12" s="286">
        <v>69518</v>
      </c>
      <c r="S12" s="286">
        <v>69518</v>
      </c>
    </row>
    <row r="13" spans="1:19" ht="15" customHeight="1">
      <c r="B13" s="294" t="s">
        <v>165</v>
      </c>
      <c r="C13" s="475">
        <v>13513</v>
      </c>
      <c r="D13" s="282">
        <v>167160</v>
      </c>
      <c r="E13" s="282">
        <v>97103</v>
      </c>
      <c r="F13" s="282">
        <v>70147</v>
      </c>
      <c r="G13" s="283" t="s">
        <v>118</v>
      </c>
      <c r="H13" s="283" t="s">
        <v>118</v>
      </c>
      <c r="I13" s="282">
        <v>353076</v>
      </c>
      <c r="J13" s="282">
        <v>283990</v>
      </c>
      <c r="K13" s="474"/>
      <c r="L13" s="286">
        <v>210322</v>
      </c>
      <c r="M13" s="288" t="s">
        <v>118</v>
      </c>
      <c r="N13" s="288" t="s">
        <v>118</v>
      </c>
      <c r="O13" s="286">
        <v>7741036094</v>
      </c>
      <c r="P13" s="286">
        <v>7118129579</v>
      </c>
      <c r="Q13" s="286">
        <v>3</v>
      </c>
      <c r="R13" s="286">
        <v>169245</v>
      </c>
      <c r="S13" s="286">
        <v>56415</v>
      </c>
    </row>
    <row r="14" spans="1:19" ht="15" customHeight="1">
      <c r="B14" s="294" t="s">
        <v>166</v>
      </c>
      <c r="C14" s="475">
        <v>13524</v>
      </c>
      <c r="D14" s="282">
        <v>167448</v>
      </c>
      <c r="E14" s="282">
        <v>97131</v>
      </c>
      <c r="F14" s="282">
        <v>70317</v>
      </c>
      <c r="G14" s="283" t="s">
        <v>118</v>
      </c>
      <c r="H14" s="283" t="s">
        <v>118</v>
      </c>
      <c r="I14" s="282">
        <v>252743</v>
      </c>
      <c r="J14" s="282">
        <v>283634</v>
      </c>
      <c r="K14" s="474"/>
      <c r="L14" s="286">
        <v>210072</v>
      </c>
      <c r="M14" s="288" t="s">
        <v>118</v>
      </c>
      <c r="N14" s="288" t="s">
        <v>118</v>
      </c>
      <c r="O14" s="286">
        <v>7079601689</v>
      </c>
      <c r="P14" s="286">
        <v>7086471964</v>
      </c>
      <c r="Q14" s="286">
        <v>2</v>
      </c>
      <c r="R14" s="286">
        <v>121300</v>
      </c>
      <c r="S14" s="286">
        <v>60650</v>
      </c>
    </row>
    <row r="15" spans="1:19" ht="15" customHeight="1">
      <c r="B15" s="294" t="s">
        <v>167</v>
      </c>
      <c r="C15" s="475">
        <v>13519</v>
      </c>
      <c r="D15" s="282">
        <v>167604</v>
      </c>
      <c r="E15" s="282">
        <v>97227</v>
      </c>
      <c r="F15" s="282">
        <v>70377</v>
      </c>
      <c r="G15" s="283" t="s">
        <v>118</v>
      </c>
      <c r="H15" s="283" t="s">
        <v>118</v>
      </c>
      <c r="I15" s="282">
        <v>254225</v>
      </c>
      <c r="J15" s="282">
        <v>285825</v>
      </c>
      <c r="K15" s="474"/>
      <c r="L15" s="286">
        <v>210570</v>
      </c>
      <c r="M15" s="288" t="s">
        <v>118</v>
      </c>
      <c r="N15" s="288" t="s">
        <v>118</v>
      </c>
      <c r="O15" s="286">
        <v>8695888783</v>
      </c>
      <c r="P15" s="286">
        <v>8631335601</v>
      </c>
      <c r="Q15" s="286">
        <v>1</v>
      </c>
      <c r="R15" s="286">
        <v>33200</v>
      </c>
      <c r="S15" s="286">
        <v>33200</v>
      </c>
    </row>
    <row r="16" spans="1:19" ht="15" customHeight="1">
      <c r="B16" s="294" t="s">
        <v>168</v>
      </c>
      <c r="C16" s="475">
        <v>13530</v>
      </c>
      <c r="D16" s="282">
        <v>167459</v>
      </c>
      <c r="E16" s="282">
        <v>97202</v>
      </c>
      <c r="F16" s="282">
        <v>70257</v>
      </c>
      <c r="G16" s="283" t="s">
        <v>118</v>
      </c>
      <c r="H16" s="283" t="s">
        <v>118</v>
      </c>
      <c r="I16" s="282">
        <v>254469</v>
      </c>
      <c r="J16" s="282">
        <v>286032</v>
      </c>
      <c r="K16" s="474"/>
      <c r="L16" s="286">
        <v>210802</v>
      </c>
      <c r="M16" s="288" t="s">
        <v>118</v>
      </c>
      <c r="N16" s="288" t="s">
        <v>118</v>
      </c>
      <c r="O16" s="286">
        <v>10733885959</v>
      </c>
      <c r="P16" s="286">
        <v>10709895304</v>
      </c>
      <c r="Q16" s="286">
        <v>0</v>
      </c>
      <c r="R16" s="286">
        <v>0</v>
      </c>
      <c r="S16" s="286">
        <v>0</v>
      </c>
    </row>
    <row r="17" spans="2:19" ht="15" customHeight="1">
      <c r="B17" s="294" t="s">
        <v>169</v>
      </c>
      <c r="C17" s="475">
        <v>13562</v>
      </c>
      <c r="D17" s="282">
        <v>167670</v>
      </c>
      <c r="E17" s="282">
        <v>97251</v>
      </c>
      <c r="F17" s="282">
        <v>70419</v>
      </c>
      <c r="G17" s="283" t="s">
        <v>118</v>
      </c>
      <c r="H17" s="283" t="s">
        <v>118</v>
      </c>
      <c r="I17" s="282">
        <v>257924</v>
      </c>
      <c r="J17" s="282">
        <v>290109</v>
      </c>
      <c r="K17" s="474"/>
      <c r="L17" s="286">
        <v>213475</v>
      </c>
      <c r="M17" s="288" t="s">
        <v>118</v>
      </c>
      <c r="N17" s="288" t="s">
        <v>118</v>
      </c>
      <c r="O17" s="286">
        <v>7597839995</v>
      </c>
      <c r="P17" s="286">
        <v>7623136326</v>
      </c>
      <c r="Q17" s="286">
        <v>3</v>
      </c>
      <c r="R17" s="286">
        <v>652958</v>
      </c>
      <c r="S17" s="286">
        <v>217652</v>
      </c>
    </row>
    <row r="18" spans="2:19" ht="15" customHeight="1">
      <c r="B18" s="295" t="s">
        <v>301</v>
      </c>
      <c r="C18" s="475">
        <v>13588</v>
      </c>
      <c r="D18" s="282">
        <v>167755</v>
      </c>
      <c r="E18" s="282">
        <v>97241</v>
      </c>
      <c r="F18" s="282">
        <v>70514</v>
      </c>
      <c r="G18" s="283" t="s">
        <v>118</v>
      </c>
      <c r="H18" s="283" t="s">
        <v>118</v>
      </c>
      <c r="I18" s="282">
        <v>257673</v>
      </c>
      <c r="J18" s="282">
        <v>289815</v>
      </c>
      <c r="K18" s="474"/>
      <c r="L18" s="286">
        <v>213350</v>
      </c>
      <c r="M18" s="288" t="s">
        <v>118</v>
      </c>
      <c r="N18" s="288" t="s">
        <v>118</v>
      </c>
      <c r="O18" s="286">
        <v>7413738226</v>
      </c>
      <c r="P18" s="286">
        <v>7433068360</v>
      </c>
      <c r="Q18" s="286">
        <v>1</v>
      </c>
      <c r="R18" s="286">
        <v>13286</v>
      </c>
      <c r="S18" s="286">
        <v>13286</v>
      </c>
    </row>
    <row r="19" spans="2:19" ht="15" customHeight="1">
      <c r="B19" s="295" t="s">
        <v>170</v>
      </c>
      <c r="C19" s="475">
        <v>13601</v>
      </c>
      <c r="D19" s="282">
        <v>168157</v>
      </c>
      <c r="E19" s="282">
        <v>97497</v>
      </c>
      <c r="F19" s="282">
        <v>70660</v>
      </c>
      <c r="G19" s="283" t="s">
        <v>118</v>
      </c>
      <c r="H19" s="283" t="s">
        <v>118</v>
      </c>
      <c r="I19" s="282">
        <v>257355</v>
      </c>
      <c r="J19" s="282">
        <v>289361</v>
      </c>
      <c r="K19" s="474"/>
      <c r="L19" s="286">
        <v>213193</v>
      </c>
      <c r="M19" s="288" t="s">
        <v>118</v>
      </c>
      <c r="N19" s="288" t="s">
        <v>118</v>
      </c>
      <c r="O19" s="286">
        <v>7380258239</v>
      </c>
      <c r="P19" s="286">
        <v>7355043285</v>
      </c>
      <c r="Q19" s="286">
        <v>2</v>
      </c>
      <c r="R19" s="286">
        <v>269100</v>
      </c>
      <c r="S19" s="286">
        <v>134550</v>
      </c>
    </row>
    <row r="20" spans="2:19" ht="15" customHeight="1">
      <c r="B20" s="295" t="s">
        <v>171</v>
      </c>
      <c r="C20" s="475">
        <v>13617</v>
      </c>
      <c r="D20" s="282">
        <v>168148</v>
      </c>
      <c r="E20" s="282">
        <v>97540</v>
      </c>
      <c r="F20" s="282">
        <v>70608</v>
      </c>
      <c r="G20" s="283" t="s">
        <v>118</v>
      </c>
      <c r="H20" s="283" t="s">
        <v>118</v>
      </c>
      <c r="I20" s="282">
        <v>257170</v>
      </c>
      <c r="J20" s="282">
        <v>289099</v>
      </c>
      <c r="K20" s="474"/>
      <c r="L20" s="286">
        <v>213062</v>
      </c>
      <c r="M20" s="288" t="s">
        <v>118</v>
      </c>
      <c r="N20" s="288" t="s">
        <v>118</v>
      </c>
      <c r="O20" s="286">
        <v>7384389476</v>
      </c>
      <c r="P20" s="286">
        <v>7397326998</v>
      </c>
      <c r="Q20" s="286">
        <v>1</v>
      </c>
      <c r="R20" s="286">
        <v>36192</v>
      </c>
      <c r="S20" s="286">
        <v>36192</v>
      </c>
    </row>
    <row r="21" spans="2:19" ht="15" customHeight="1">
      <c r="B21" s="293" t="s">
        <v>446</v>
      </c>
      <c r="C21" s="475">
        <v>13655</v>
      </c>
      <c r="D21" s="282">
        <v>168122</v>
      </c>
      <c r="E21" s="282">
        <v>97426</v>
      </c>
      <c r="F21" s="282">
        <v>70696</v>
      </c>
      <c r="G21" s="283" t="s">
        <v>118</v>
      </c>
      <c r="H21" s="283" t="s">
        <v>118</v>
      </c>
      <c r="I21" s="282">
        <v>256990</v>
      </c>
      <c r="J21" s="282">
        <v>289003</v>
      </c>
      <c r="K21" s="474"/>
      <c r="L21" s="286">
        <v>212872</v>
      </c>
      <c r="M21" s="288" t="s">
        <v>118</v>
      </c>
      <c r="N21" s="288" t="s">
        <v>118</v>
      </c>
      <c r="O21" s="286">
        <v>13907276137</v>
      </c>
      <c r="P21" s="286">
        <v>13772651607</v>
      </c>
      <c r="Q21" s="286">
        <v>0</v>
      </c>
      <c r="R21" s="286">
        <v>0</v>
      </c>
      <c r="S21" s="286">
        <v>0</v>
      </c>
    </row>
    <row r="22" spans="2:19" ht="15" customHeight="1">
      <c r="B22" s="294" t="s">
        <v>302</v>
      </c>
      <c r="C22" s="475">
        <v>13677</v>
      </c>
      <c r="D22" s="282">
        <v>167367</v>
      </c>
      <c r="E22" s="282">
        <v>96848</v>
      </c>
      <c r="F22" s="282">
        <v>70519</v>
      </c>
      <c r="G22" s="283" t="s">
        <v>118</v>
      </c>
      <c r="H22" s="283" t="s">
        <v>118</v>
      </c>
      <c r="I22" s="282">
        <v>257200</v>
      </c>
      <c r="J22" s="282">
        <v>289420</v>
      </c>
      <c r="K22" s="474"/>
      <c r="L22" s="286">
        <v>212950</v>
      </c>
      <c r="M22" s="288" t="s">
        <v>118</v>
      </c>
      <c r="N22" s="288" t="s">
        <v>118</v>
      </c>
      <c r="O22" s="286">
        <v>7933406284</v>
      </c>
      <c r="P22" s="286">
        <v>8017239925</v>
      </c>
      <c r="Q22" s="286">
        <v>1</v>
      </c>
      <c r="R22" s="286">
        <v>15300</v>
      </c>
      <c r="S22" s="286">
        <v>15300</v>
      </c>
    </row>
    <row r="23" spans="2:19" ht="15" customHeight="1">
      <c r="B23" s="294" t="s">
        <v>172</v>
      </c>
      <c r="C23" s="475">
        <v>13700</v>
      </c>
      <c r="D23" s="282">
        <v>166350</v>
      </c>
      <c r="E23" s="282">
        <v>96495</v>
      </c>
      <c r="F23" s="282">
        <v>69855</v>
      </c>
      <c r="G23" s="283" t="s">
        <v>118</v>
      </c>
      <c r="H23" s="283" t="s">
        <v>118</v>
      </c>
      <c r="I23" s="282">
        <v>257057</v>
      </c>
      <c r="J23" s="282">
        <v>289259</v>
      </c>
      <c r="K23" s="474"/>
      <c r="L23" s="286">
        <v>212575</v>
      </c>
      <c r="M23" s="288" t="s">
        <v>118</v>
      </c>
      <c r="N23" s="288" t="s">
        <v>118</v>
      </c>
      <c r="O23" s="286">
        <v>7429798508</v>
      </c>
      <c r="P23" s="286">
        <v>7478991019</v>
      </c>
      <c r="Q23" s="286">
        <v>2</v>
      </c>
      <c r="R23" s="286">
        <v>116810</v>
      </c>
      <c r="S23" s="286">
        <v>58405</v>
      </c>
    </row>
    <row r="24" spans="2:19" ht="15" customHeight="1" thickBot="1">
      <c r="B24" s="296" t="s">
        <v>173</v>
      </c>
      <c r="C24" s="476" t="s">
        <v>118</v>
      </c>
      <c r="D24" s="476" t="s">
        <v>118</v>
      </c>
      <c r="E24" s="476" t="s">
        <v>118</v>
      </c>
      <c r="F24" s="476" t="s">
        <v>118</v>
      </c>
      <c r="G24" s="476" t="s">
        <v>118</v>
      </c>
      <c r="H24" s="476" t="s">
        <v>118</v>
      </c>
      <c r="I24" s="476" t="s">
        <v>118</v>
      </c>
      <c r="J24" s="476" t="s">
        <v>118</v>
      </c>
      <c r="K24" s="476" t="s">
        <v>118</v>
      </c>
      <c r="L24" s="476" t="s">
        <v>118</v>
      </c>
      <c r="M24" s="476" t="s">
        <v>118</v>
      </c>
      <c r="N24" s="476" t="s">
        <v>118</v>
      </c>
      <c r="O24" s="476">
        <v>-234847</v>
      </c>
      <c r="P24" s="477">
        <v>248625613</v>
      </c>
      <c r="Q24" s="297"/>
      <c r="R24" s="297"/>
      <c r="S24" s="297"/>
    </row>
    <row r="25" spans="2:19" ht="16.5" customHeight="1">
      <c r="B25" s="289" t="s">
        <v>298</v>
      </c>
      <c r="C25" s="289"/>
      <c r="D25" s="289"/>
      <c r="E25" s="289"/>
      <c r="F25" s="298"/>
      <c r="G25" s="298"/>
      <c r="H25" s="298"/>
      <c r="I25" s="298"/>
      <c r="J25" s="298"/>
      <c r="K25" s="289"/>
      <c r="L25" s="298"/>
      <c r="M25" s="298"/>
      <c r="N25" s="298"/>
      <c r="O25" s="286"/>
      <c r="P25" s="298"/>
      <c r="Q25" s="298"/>
      <c r="R25" s="298"/>
      <c r="S25" s="298"/>
    </row>
    <row r="26" spans="2:19" ht="9.9499999999999993" customHeight="1"/>
    <row r="27" spans="2:19" ht="9.9499999999999993" customHeight="1"/>
    <row r="28" spans="2:19" ht="9.9499999999999993" customHeight="1"/>
    <row r="29" spans="2:19" ht="9.9499999999999993" customHeight="1"/>
    <row r="30" spans="2:19" ht="9.9499999999999993" customHeight="1"/>
    <row r="31" spans="2:19" ht="9.9499999999999993" customHeight="1"/>
    <row r="32" spans="2:19"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sheetData>
  <mergeCells count="8">
    <mergeCell ref="B2:J2"/>
    <mergeCell ref="O4:P4"/>
    <mergeCell ref="Q4:S4"/>
    <mergeCell ref="D4:H4"/>
    <mergeCell ref="B4:B5"/>
    <mergeCell ref="C4:C5"/>
    <mergeCell ref="I4:J4"/>
    <mergeCell ref="L4:N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1" min="1" max="68"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3"/>
  <sheetViews>
    <sheetView showGridLines="0" zoomScaleNormal="100" zoomScaleSheetLayoutView="80" workbookViewId="0"/>
  </sheetViews>
  <sheetFormatPr defaultColWidth="16.875" defaultRowHeight="13.5"/>
  <cols>
    <col min="1" max="1" width="16.875" style="4"/>
    <col min="2" max="2" width="13.125" style="4" customWidth="1"/>
    <col min="3" max="3" width="10.625" style="4" customWidth="1"/>
    <col min="4" max="7" width="9.875" style="4" customWidth="1"/>
    <col min="8" max="9" width="15.125" style="4" customWidth="1"/>
    <col min="10" max="10" width="0.5" style="3" customWidth="1"/>
    <col min="11" max="11" width="10.125" style="3" customWidth="1"/>
    <col min="12" max="12" width="13.375" style="4" customWidth="1"/>
    <col min="13" max="13" width="10.125" style="4" customWidth="1"/>
    <col min="14" max="14" width="13.375" style="4" customWidth="1"/>
    <col min="15" max="15" width="10.125" style="4" customWidth="1"/>
    <col min="16" max="16" width="13.375" style="3" customWidth="1"/>
    <col min="17" max="17" width="10.125" style="4" customWidth="1"/>
    <col min="18" max="18" width="13.375" style="4" customWidth="1"/>
    <col min="19" max="16384" width="16.875" style="4"/>
  </cols>
  <sheetData>
    <row r="2" spans="1:18" ht="21">
      <c r="A2" s="29"/>
      <c r="B2" s="553" t="s">
        <v>498</v>
      </c>
      <c r="C2" s="554"/>
      <c r="D2" s="554"/>
      <c r="E2" s="554"/>
      <c r="F2" s="554"/>
      <c r="G2" s="554"/>
      <c r="H2" s="554"/>
      <c r="I2" s="554"/>
      <c r="J2" s="18"/>
      <c r="K2" s="148"/>
      <c r="M2" s="5"/>
      <c r="N2" s="5"/>
      <c r="P2" s="4"/>
    </row>
    <row r="3" spans="1:18" s="5" customFormat="1" ht="15" customHeight="1" thickBot="1">
      <c r="B3" s="27"/>
      <c r="C3" s="27"/>
      <c r="D3" s="27"/>
      <c r="E3" s="27"/>
      <c r="F3" s="27"/>
      <c r="G3" s="27"/>
      <c r="H3" s="27"/>
      <c r="I3" s="27"/>
      <c r="J3" s="25"/>
      <c r="K3" s="27"/>
      <c r="L3" s="27"/>
      <c r="M3" s="27"/>
      <c r="N3" s="27"/>
      <c r="O3" s="27"/>
      <c r="P3" s="27"/>
      <c r="Q3" s="27"/>
      <c r="R3" s="6" t="s">
        <v>258</v>
      </c>
    </row>
    <row r="4" spans="1:18" s="5" customFormat="1" ht="15" customHeight="1">
      <c r="B4" s="647" t="s">
        <v>266</v>
      </c>
      <c r="C4" s="645" t="s">
        <v>267</v>
      </c>
      <c r="D4" s="650" t="s">
        <v>102</v>
      </c>
      <c r="E4" s="651"/>
      <c r="F4" s="650" t="s">
        <v>61</v>
      </c>
      <c r="G4" s="651"/>
      <c r="H4" s="648" t="s">
        <v>177</v>
      </c>
      <c r="I4" s="649"/>
      <c r="J4" s="16"/>
      <c r="K4" s="654" t="s">
        <v>279</v>
      </c>
      <c r="L4" s="654"/>
      <c r="M4" s="654"/>
      <c r="N4" s="654"/>
      <c r="O4" s="654"/>
      <c r="P4" s="654"/>
      <c r="Q4" s="654"/>
      <c r="R4" s="654"/>
    </row>
    <row r="5" spans="1:18" s="5" customFormat="1" ht="15" customHeight="1">
      <c r="B5" s="608"/>
      <c r="C5" s="645"/>
      <c r="D5" s="643" t="s">
        <v>75</v>
      </c>
      <c r="E5" s="643" t="s">
        <v>76</v>
      </c>
      <c r="F5" s="643" t="s">
        <v>75</v>
      </c>
      <c r="G5" s="641" t="s">
        <v>76</v>
      </c>
      <c r="H5" s="653" t="s">
        <v>65</v>
      </c>
      <c r="I5" s="652" t="s">
        <v>174</v>
      </c>
      <c r="J5" s="16"/>
      <c r="K5" s="625" t="s">
        <v>8</v>
      </c>
      <c r="L5" s="658"/>
      <c r="M5" s="655" t="s">
        <v>268</v>
      </c>
      <c r="N5" s="657"/>
      <c r="O5" s="655" t="s">
        <v>176</v>
      </c>
      <c r="P5" s="657"/>
      <c r="Q5" s="655" t="s">
        <v>181</v>
      </c>
      <c r="R5" s="656"/>
    </row>
    <row r="6" spans="1:18" s="5" customFormat="1" ht="15" customHeight="1">
      <c r="B6" s="609"/>
      <c r="C6" s="646"/>
      <c r="D6" s="644"/>
      <c r="E6" s="644"/>
      <c r="F6" s="644"/>
      <c r="G6" s="642"/>
      <c r="H6" s="613"/>
      <c r="I6" s="624"/>
      <c r="J6" s="16"/>
      <c r="K6" s="8" t="s">
        <v>281</v>
      </c>
      <c r="L6" s="149" t="s">
        <v>282</v>
      </c>
      <c r="M6" s="149" t="s">
        <v>283</v>
      </c>
      <c r="N6" s="149" t="s">
        <v>284</v>
      </c>
      <c r="O6" s="149" t="s">
        <v>283</v>
      </c>
      <c r="P6" s="149" t="s">
        <v>284</v>
      </c>
      <c r="Q6" s="149" t="s">
        <v>283</v>
      </c>
      <c r="R6" s="149" t="s">
        <v>284</v>
      </c>
    </row>
    <row r="7" spans="1:18" ht="15" customHeight="1">
      <c r="B7" s="10" t="s">
        <v>305</v>
      </c>
      <c r="C7" s="11">
        <v>205</v>
      </c>
      <c r="D7" s="11">
        <v>1674</v>
      </c>
      <c r="E7" s="11">
        <v>1415</v>
      </c>
      <c r="F7" s="11">
        <v>307110</v>
      </c>
      <c r="G7" s="11">
        <v>323281</v>
      </c>
      <c r="H7" s="11">
        <v>1188675507</v>
      </c>
      <c r="I7" s="150">
        <v>1145687625</v>
      </c>
      <c r="J7" s="21"/>
      <c r="K7" s="150">
        <v>29068</v>
      </c>
      <c r="L7" s="150">
        <v>490298306</v>
      </c>
      <c r="M7" s="150">
        <v>27293</v>
      </c>
      <c r="N7" s="150">
        <v>381854722</v>
      </c>
      <c r="O7" s="150">
        <v>1775</v>
      </c>
      <c r="P7" s="150">
        <v>108443584</v>
      </c>
      <c r="Q7" s="150">
        <v>229</v>
      </c>
      <c r="R7" s="150">
        <v>30130530</v>
      </c>
    </row>
    <row r="8" spans="1:18" ht="15" customHeight="1">
      <c r="B8" s="10">
        <v>19</v>
      </c>
      <c r="C8" s="11">
        <v>206</v>
      </c>
      <c r="D8" s="11">
        <v>1670</v>
      </c>
      <c r="E8" s="11">
        <v>1422</v>
      </c>
      <c r="F8" s="11">
        <v>305896</v>
      </c>
      <c r="G8" s="11">
        <v>322882</v>
      </c>
      <c r="H8" s="11">
        <v>1246650968</v>
      </c>
      <c r="I8" s="12">
        <v>1218230142</v>
      </c>
      <c r="J8" s="21"/>
      <c r="K8" s="12">
        <v>28248</v>
      </c>
      <c r="L8" s="12">
        <v>445074941</v>
      </c>
      <c r="M8" s="12">
        <v>26779</v>
      </c>
      <c r="N8" s="12">
        <v>350468452</v>
      </c>
      <c r="O8" s="12">
        <v>1469</v>
      </c>
      <c r="P8" s="12">
        <v>94606489</v>
      </c>
      <c r="Q8" s="12">
        <v>176</v>
      </c>
      <c r="R8" s="12">
        <v>23539385</v>
      </c>
    </row>
    <row r="9" spans="1:18" ht="15" customHeight="1">
      <c r="B9" s="10">
        <v>20</v>
      </c>
      <c r="C9" s="11">
        <v>205</v>
      </c>
      <c r="D9" s="11">
        <v>1650</v>
      </c>
      <c r="E9" s="11">
        <v>1371</v>
      </c>
      <c r="F9" s="11">
        <v>303461</v>
      </c>
      <c r="G9" s="11">
        <v>322023</v>
      </c>
      <c r="H9" s="11">
        <v>1243323135</v>
      </c>
      <c r="I9" s="12">
        <v>1209975068</v>
      </c>
      <c r="J9" s="21"/>
      <c r="K9" s="12">
        <v>27679</v>
      </c>
      <c r="L9" s="151">
        <v>446799894</v>
      </c>
      <c r="M9" s="12">
        <v>26058</v>
      </c>
      <c r="N9" s="12">
        <v>369984952</v>
      </c>
      <c r="O9" s="12">
        <v>1621</v>
      </c>
      <c r="P9" s="12">
        <v>76814942</v>
      </c>
      <c r="Q9" s="12">
        <v>150</v>
      </c>
      <c r="R9" s="12">
        <v>19918321</v>
      </c>
    </row>
    <row r="10" spans="1:18" ht="15" customHeight="1">
      <c r="B10" s="10">
        <v>21</v>
      </c>
      <c r="C10" s="11" t="s">
        <v>289</v>
      </c>
      <c r="D10" s="11" t="s">
        <v>289</v>
      </c>
      <c r="E10" s="11" t="s">
        <v>289</v>
      </c>
      <c r="F10" s="11" t="s">
        <v>289</v>
      </c>
      <c r="G10" s="11" t="s">
        <v>289</v>
      </c>
      <c r="H10" s="11" t="s">
        <v>289</v>
      </c>
      <c r="I10" s="12" t="s">
        <v>289</v>
      </c>
      <c r="J10" s="21"/>
      <c r="K10" s="12" t="s">
        <v>289</v>
      </c>
      <c r="L10" s="151" t="s">
        <v>289</v>
      </c>
      <c r="M10" s="12" t="s">
        <v>289</v>
      </c>
      <c r="N10" s="12" t="s">
        <v>289</v>
      </c>
      <c r="O10" s="12" t="s">
        <v>289</v>
      </c>
      <c r="P10" s="12" t="s">
        <v>289</v>
      </c>
      <c r="Q10" s="12" t="s">
        <v>289</v>
      </c>
      <c r="R10" s="12" t="s">
        <v>289</v>
      </c>
    </row>
    <row r="11" spans="1:18" ht="15" customHeight="1" thickBot="1">
      <c r="B11" s="13">
        <v>22</v>
      </c>
      <c r="C11" s="23" t="s">
        <v>289</v>
      </c>
      <c r="D11" s="23" t="s">
        <v>289</v>
      </c>
      <c r="E11" s="23" t="s">
        <v>289</v>
      </c>
      <c r="F11" s="23" t="s">
        <v>289</v>
      </c>
      <c r="G11" s="23" t="s">
        <v>289</v>
      </c>
      <c r="H11" s="23" t="s">
        <v>289</v>
      </c>
      <c r="I11" s="23" t="s">
        <v>289</v>
      </c>
      <c r="J11" s="12"/>
      <c r="K11" s="23" t="s">
        <v>289</v>
      </c>
      <c r="L11" s="152" t="s">
        <v>289</v>
      </c>
      <c r="M11" s="23" t="s">
        <v>289</v>
      </c>
      <c r="N11" s="23" t="s">
        <v>289</v>
      </c>
      <c r="O11" s="23" t="s">
        <v>289</v>
      </c>
      <c r="P11" s="23" t="s">
        <v>289</v>
      </c>
      <c r="Q11" s="23" t="s">
        <v>289</v>
      </c>
      <c r="R11" s="23" t="s">
        <v>289</v>
      </c>
    </row>
    <row r="12" spans="1:18" ht="16.5" customHeight="1">
      <c r="B12" s="16" t="s">
        <v>63</v>
      </c>
      <c r="C12" s="16"/>
      <c r="D12" s="16"/>
      <c r="E12" s="16"/>
      <c r="F12" s="139"/>
      <c r="G12" s="139"/>
      <c r="H12" s="139"/>
      <c r="I12" s="139"/>
      <c r="J12" s="16"/>
      <c r="K12" s="16"/>
      <c r="L12" s="139"/>
      <c r="M12" s="139"/>
      <c r="N12" s="139"/>
      <c r="O12" s="139"/>
      <c r="P12" s="139"/>
      <c r="Q12" s="139"/>
      <c r="R12" s="139"/>
    </row>
    <row r="13" spans="1:18" ht="16.5" customHeight="1">
      <c r="B13" s="139" t="s">
        <v>296</v>
      </c>
      <c r="C13" s="139"/>
      <c r="D13" s="139"/>
      <c r="E13" s="139"/>
      <c r="F13" s="139"/>
      <c r="G13" s="139"/>
      <c r="H13" s="153"/>
      <c r="I13" s="153"/>
      <c r="J13" s="16"/>
      <c r="K13" s="16"/>
      <c r="L13" s="139"/>
      <c r="M13" s="139"/>
      <c r="N13" s="139"/>
      <c r="O13" s="139"/>
      <c r="P13" s="16"/>
      <c r="Q13" s="139"/>
      <c r="R13" s="139"/>
    </row>
  </sheetData>
  <mergeCells count="17">
    <mergeCell ref="K4:R4"/>
    <mergeCell ref="Q5:R5"/>
    <mergeCell ref="O5:P5"/>
    <mergeCell ref="M5:N5"/>
    <mergeCell ref="K5:L5"/>
    <mergeCell ref="G5:G6"/>
    <mergeCell ref="F5:F6"/>
    <mergeCell ref="B2:I2"/>
    <mergeCell ref="C4:C6"/>
    <mergeCell ref="B4:B6"/>
    <mergeCell ref="H4:I4"/>
    <mergeCell ref="F4:G4"/>
    <mergeCell ref="D4:E4"/>
    <mergeCell ref="E5:E6"/>
    <mergeCell ref="D5:D6"/>
    <mergeCell ref="I5:I6"/>
    <mergeCell ref="H5:H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0" min="1" max="26"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4"/>
  <sheetViews>
    <sheetView showGridLines="0" zoomScaleNormal="100" zoomScaleSheetLayoutView="80" workbookViewId="0"/>
  </sheetViews>
  <sheetFormatPr defaultColWidth="16.875" defaultRowHeight="13.5"/>
  <cols>
    <col min="1" max="1" width="16.875" style="4"/>
    <col min="2" max="2" width="11.625" style="4" customWidth="1"/>
    <col min="3" max="3" width="8.125" style="4" customWidth="1"/>
    <col min="4" max="4" width="10.375" style="4" customWidth="1"/>
    <col min="5" max="6" width="10.625" style="4" customWidth="1"/>
    <col min="7" max="7" width="10.375" style="4" customWidth="1"/>
    <col min="8" max="10" width="10.625" style="4" customWidth="1"/>
    <col min="11" max="11" width="0.5" style="4" customWidth="1"/>
    <col min="12" max="12" width="14.375" style="4" customWidth="1"/>
    <col min="13" max="14" width="12.625" style="4" customWidth="1"/>
    <col min="15" max="15" width="12.625" style="3" customWidth="1"/>
    <col min="16" max="16" width="12.625" style="4" customWidth="1"/>
    <col min="17" max="18" width="14.375" style="4" customWidth="1"/>
    <col min="19" max="16384" width="16.875" style="4"/>
  </cols>
  <sheetData>
    <row r="2" spans="1:18" ht="21">
      <c r="A2" s="29"/>
      <c r="B2" s="553" t="s">
        <v>486</v>
      </c>
      <c r="C2" s="554"/>
      <c r="D2" s="554"/>
      <c r="E2" s="554"/>
      <c r="F2" s="554"/>
      <c r="G2" s="554"/>
      <c r="H2" s="554"/>
      <c r="I2" s="554"/>
      <c r="J2" s="554"/>
      <c r="L2" s="1"/>
      <c r="M2" s="1"/>
      <c r="N2" s="5"/>
      <c r="O2" s="5"/>
    </row>
    <row r="3" spans="1:18" s="236" customFormat="1" ht="15" customHeight="1" thickBot="1">
      <c r="B3" s="237"/>
      <c r="C3" s="237"/>
      <c r="D3" s="237"/>
      <c r="E3" s="237"/>
      <c r="F3" s="237"/>
      <c r="G3" s="237"/>
      <c r="H3" s="237"/>
      <c r="I3" s="237"/>
      <c r="J3" s="237"/>
      <c r="L3" s="237"/>
      <c r="M3" s="237"/>
      <c r="N3" s="237"/>
      <c r="O3" s="237"/>
      <c r="P3" s="237"/>
      <c r="Q3" s="237"/>
      <c r="R3" s="238" t="s">
        <v>269</v>
      </c>
    </row>
    <row r="4" spans="1:18" s="236" customFormat="1" ht="23.45" customHeight="1">
      <c r="B4" s="681" t="s">
        <v>81</v>
      </c>
      <c r="C4" s="680" t="s">
        <v>82</v>
      </c>
      <c r="D4" s="683" t="s">
        <v>74</v>
      </c>
      <c r="E4" s="664"/>
      <c r="F4" s="681"/>
      <c r="G4" s="683" t="s">
        <v>79</v>
      </c>
      <c r="H4" s="664"/>
      <c r="I4" s="681"/>
      <c r="J4" s="686" t="s">
        <v>80</v>
      </c>
      <c r="K4" s="334"/>
      <c r="L4" s="664" t="s">
        <v>91</v>
      </c>
      <c r="M4" s="664"/>
      <c r="N4" s="664"/>
      <c r="O4" s="664"/>
      <c r="P4" s="664"/>
      <c r="Q4" s="664"/>
      <c r="R4" s="664"/>
    </row>
    <row r="5" spans="1:18" s="236" customFormat="1" ht="23.45" customHeight="1">
      <c r="B5" s="681"/>
      <c r="C5" s="680"/>
      <c r="D5" s="667"/>
      <c r="E5" s="668"/>
      <c r="F5" s="682"/>
      <c r="G5" s="667"/>
      <c r="H5" s="668"/>
      <c r="I5" s="682"/>
      <c r="J5" s="684"/>
      <c r="K5" s="334"/>
      <c r="L5" s="687" t="s">
        <v>8</v>
      </c>
      <c r="M5" s="665" t="s">
        <v>240</v>
      </c>
      <c r="N5" s="669"/>
      <c r="O5" s="669"/>
      <c r="P5" s="670"/>
      <c r="Q5" s="665" t="s">
        <v>92</v>
      </c>
      <c r="R5" s="666"/>
    </row>
    <row r="6" spans="1:18" s="236" customFormat="1" ht="23.45" customHeight="1">
      <c r="B6" s="681"/>
      <c r="C6" s="680"/>
      <c r="D6" s="678" t="s">
        <v>8</v>
      </c>
      <c r="E6" s="678" t="s">
        <v>72</v>
      </c>
      <c r="F6" s="678" t="s">
        <v>70</v>
      </c>
      <c r="G6" s="678" t="s">
        <v>83</v>
      </c>
      <c r="H6" s="678" t="s">
        <v>72</v>
      </c>
      <c r="I6" s="678" t="s">
        <v>70</v>
      </c>
      <c r="J6" s="684" t="s">
        <v>84</v>
      </c>
      <c r="K6" s="334"/>
      <c r="L6" s="688"/>
      <c r="M6" s="671"/>
      <c r="N6" s="672"/>
      <c r="O6" s="672"/>
      <c r="P6" s="673"/>
      <c r="Q6" s="667"/>
      <c r="R6" s="668"/>
    </row>
    <row r="7" spans="1:18" s="236" customFormat="1" ht="23.45" customHeight="1">
      <c r="B7" s="682"/>
      <c r="C7" s="679"/>
      <c r="D7" s="679"/>
      <c r="E7" s="679"/>
      <c r="F7" s="679"/>
      <c r="G7" s="679"/>
      <c r="H7" s="679"/>
      <c r="I7" s="679"/>
      <c r="J7" s="685"/>
      <c r="K7" s="334"/>
      <c r="L7" s="689"/>
      <c r="M7" s="674" t="s">
        <v>126</v>
      </c>
      <c r="N7" s="675"/>
      <c r="O7" s="674" t="s">
        <v>127</v>
      </c>
      <c r="P7" s="675"/>
      <c r="Q7" s="239" t="s">
        <v>93</v>
      </c>
      <c r="R7" s="240" t="s">
        <v>94</v>
      </c>
    </row>
    <row r="8" spans="1:18" ht="23.45" customHeight="1">
      <c r="B8" s="153" t="s">
        <v>423</v>
      </c>
      <c r="C8" s="241">
        <v>3</v>
      </c>
      <c r="D8" s="242">
        <v>21363</v>
      </c>
      <c r="E8" s="242">
        <v>15799</v>
      </c>
      <c r="F8" s="242">
        <v>5564</v>
      </c>
      <c r="G8" s="242">
        <v>385247</v>
      </c>
      <c r="H8" s="242">
        <v>427412</v>
      </c>
      <c r="I8" s="242">
        <v>269174</v>
      </c>
      <c r="J8" s="167">
        <v>10224667</v>
      </c>
      <c r="K8" s="15"/>
      <c r="L8" s="242">
        <v>5463428</v>
      </c>
      <c r="M8" s="677" t="s">
        <v>260</v>
      </c>
      <c r="N8" s="677"/>
      <c r="O8" s="676">
        <v>4590268</v>
      </c>
      <c r="P8" s="676"/>
      <c r="Q8" s="243">
        <v>736904</v>
      </c>
      <c r="R8" s="167">
        <v>136256</v>
      </c>
    </row>
    <row r="9" spans="1:18" ht="23.45" customHeight="1">
      <c r="B9" s="244" t="s">
        <v>448</v>
      </c>
      <c r="C9" s="241">
        <v>3</v>
      </c>
      <c r="D9" s="242">
        <v>21377</v>
      </c>
      <c r="E9" s="242">
        <v>15752</v>
      </c>
      <c r="F9" s="242">
        <v>5625</v>
      </c>
      <c r="G9" s="242">
        <v>387154</v>
      </c>
      <c r="H9" s="242">
        <v>428082</v>
      </c>
      <c r="I9" s="242">
        <v>272334</v>
      </c>
      <c r="J9" s="167">
        <v>10129139</v>
      </c>
      <c r="K9" s="15"/>
      <c r="L9" s="242">
        <v>5569478</v>
      </c>
      <c r="M9" s="662" t="s">
        <v>260</v>
      </c>
      <c r="N9" s="662"/>
      <c r="O9" s="661">
        <v>4696770</v>
      </c>
      <c r="P9" s="661"/>
      <c r="Q9" s="242">
        <v>737248</v>
      </c>
      <c r="R9" s="167">
        <v>135460</v>
      </c>
    </row>
    <row r="10" spans="1:18" ht="23.45" customHeight="1">
      <c r="B10" s="244" t="s">
        <v>449</v>
      </c>
      <c r="C10" s="241">
        <v>3</v>
      </c>
      <c r="D10" s="242">
        <v>21546</v>
      </c>
      <c r="E10" s="242">
        <v>15879</v>
      </c>
      <c r="F10" s="242">
        <v>5667</v>
      </c>
      <c r="G10" s="242">
        <v>366195</v>
      </c>
      <c r="H10" s="242">
        <v>435261</v>
      </c>
      <c r="I10" s="242">
        <v>259026</v>
      </c>
      <c r="J10" s="167">
        <v>11746646</v>
      </c>
      <c r="K10" s="242"/>
      <c r="L10" s="242">
        <v>5740363</v>
      </c>
      <c r="M10" s="661" t="s">
        <v>260</v>
      </c>
      <c r="N10" s="663"/>
      <c r="O10" s="661">
        <v>4820947</v>
      </c>
      <c r="P10" s="661"/>
      <c r="Q10" s="242">
        <v>784469</v>
      </c>
      <c r="R10" s="167">
        <v>134947</v>
      </c>
    </row>
    <row r="11" spans="1:18" ht="23.45" customHeight="1">
      <c r="B11" s="244" t="s">
        <v>450</v>
      </c>
      <c r="C11" s="241">
        <v>3</v>
      </c>
      <c r="D11" s="242">
        <v>21835</v>
      </c>
      <c r="E11" s="242">
        <v>16037</v>
      </c>
      <c r="F11" s="242">
        <v>5798</v>
      </c>
      <c r="G11" s="242">
        <v>365940</v>
      </c>
      <c r="H11" s="242">
        <v>432529</v>
      </c>
      <c r="I11" s="242">
        <v>261623</v>
      </c>
      <c r="J11" s="167">
        <v>12129029</v>
      </c>
      <c r="K11" s="245"/>
      <c r="L11" s="242">
        <v>5943037</v>
      </c>
      <c r="M11" s="661" t="s">
        <v>260</v>
      </c>
      <c r="N11" s="663"/>
      <c r="O11" s="661">
        <v>4955773</v>
      </c>
      <c r="P11" s="661"/>
      <c r="Q11" s="242">
        <v>844542</v>
      </c>
      <c r="R11" s="167">
        <v>142722</v>
      </c>
    </row>
    <row r="12" spans="1:18" ht="23.45" customHeight="1" thickBot="1">
      <c r="B12" s="246" t="s">
        <v>451</v>
      </c>
      <c r="C12" s="247">
        <v>3</v>
      </c>
      <c r="D12" s="24">
        <f>SUM(E12:F12)</f>
        <v>21778</v>
      </c>
      <c r="E12" s="24">
        <v>15873</v>
      </c>
      <c r="F12" s="24">
        <v>5905</v>
      </c>
      <c r="G12" s="24">
        <v>365501</v>
      </c>
      <c r="H12" s="24">
        <v>430044</v>
      </c>
      <c r="I12" s="24">
        <v>262854</v>
      </c>
      <c r="J12" s="24">
        <v>13114582</v>
      </c>
      <c r="K12" s="248"/>
      <c r="L12" s="24">
        <v>6000043</v>
      </c>
      <c r="M12" s="659" t="s">
        <v>117</v>
      </c>
      <c r="N12" s="660"/>
      <c r="O12" s="659">
        <v>4986961</v>
      </c>
      <c r="P12" s="659"/>
      <c r="Q12" s="248">
        <v>871897</v>
      </c>
      <c r="R12" s="249">
        <v>141185</v>
      </c>
    </row>
    <row r="13" spans="1:18" ht="16.5" customHeight="1">
      <c r="B13" s="16" t="s">
        <v>270</v>
      </c>
      <c r="C13" s="25"/>
      <c r="D13" s="174"/>
      <c r="E13" s="25"/>
      <c r="F13" s="25"/>
      <c r="G13" s="171"/>
      <c r="H13" s="3"/>
      <c r="I13" s="3"/>
      <c r="J13" s="3"/>
      <c r="L13" s="171"/>
      <c r="M13" s="3"/>
      <c r="N13" s="3"/>
      <c r="P13" s="3"/>
      <c r="Q13" s="3"/>
      <c r="R13" s="3"/>
    </row>
    <row r="14" spans="1:18" ht="16.5" customHeight="1">
      <c r="B14" s="139" t="s">
        <v>85</v>
      </c>
      <c r="C14" s="3"/>
      <c r="D14" s="3"/>
      <c r="E14" s="3"/>
      <c r="F14" s="3"/>
      <c r="G14" s="3"/>
      <c r="H14" s="3"/>
      <c r="I14" s="3"/>
      <c r="J14" s="3"/>
      <c r="L14" s="3"/>
      <c r="M14" s="3"/>
      <c r="N14" s="3"/>
      <c r="P14" s="3"/>
      <c r="Q14" s="3"/>
      <c r="R14" s="3"/>
    </row>
    <row r="15" spans="1:18" ht="9.9499999999999993" customHeight="1">
      <c r="B15" s="5"/>
      <c r="C15" s="5"/>
      <c r="D15" s="5"/>
      <c r="E15" s="5"/>
      <c r="F15" s="5"/>
      <c r="G15" s="5"/>
      <c r="H15" s="5"/>
      <c r="I15" s="5"/>
      <c r="J15" s="5"/>
      <c r="M15" s="5"/>
      <c r="N15" s="5"/>
    </row>
    <row r="16" spans="1:18"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sheetData>
  <mergeCells count="29">
    <mergeCell ref="O8:P8"/>
    <mergeCell ref="M8:N8"/>
    <mergeCell ref="B2:J2"/>
    <mergeCell ref="D6:D7"/>
    <mergeCell ref="C4:C7"/>
    <mergeCell ref="B4:B7"/>
    <mergeCell ref="H6:H7"/>
    <mergeCell ref="G6:G7"/>
    <mergeCell ref="F6:F7"/>
    <mergeCell ref="E6:E7"/>
    <mergeCell ref="D4:F5"/>
    <mergeCell ref="I6:I7"/>
    <mergeCell ref="J6:J7"/>
    <mergeCell ref="G4:I5"/>
    <mergeCell ref="J4:J5"/>
    <mergeCell ref="L5:L7"/>
    <mergeCell ref="L4:R4"/>
    <mergeCell ref="Q5:R6"/>
    <mergeCell ref="M5:P6"/>
    <mergeCell ref="M7:N7"/>
    <mergeCell ref="O7:P7"/>
    <mergeCell ref="M12:N12"/>
    <mergeCell ref="O12:P12"/>
    <mergeCell ref="O11:P11"/>
    <mergeCell ref="M9:N9"/>
    <mergeCell ref="M10:N10"/>
    <mergeCell ref="O10:P10"/>
    <mergeCell ref="O9:P9"/>
    <mergeCell ref="M11:N11"/>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1" min="1" max="66"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8"/>
  <sheetViews>
    <sheetView showGridLines="0" zoomScaleNormal="100" zoomScaleSheetLayoutView="110" workbookViewId="0"/>
  </sheetViews>
  <sheetFormatPr defaultColWidth="16.875" defaultRowHeight="13.5"/>
  <cols>
    <col min="1" max="1" width="16.875" style="4"/>
    <col min="2" max="2" width="11.625" style="4" customWidth="1"/>
    <col min="3" max="5" width="8.25" style="4" customWidth="1"/>
    <col min="6" max="10" width="9.5" style="4" customWidth="1"/>
    <col min="11" max="11" width="9.5" style="3" customWidth="1"/>
    <col min="12" max="12" width="0.75" style="4" customWidth="1"/>
    <col min="13" max="14" width="13.625" style="4" customWidth="1"/>
    <col min="15" max="15" width="9.625" style="4" customWidth="1"/>
    <col min="16" max="16" width="14.625" style="3" customWidth="1"/>
    <col min="17" max="17" width="9.625" style="4" customWidth="1"/>
    <col min="18" max="18" width="14.125" style="4" customWidth="1"/>
    <col min="19" max="19" width="6.25" style="4" customWidth="1"/>
    <col min="20" max="20" width="11.625" style="4" customWidth="1"/>
    <col min="21" max="16384" width="16.875" style="4"/>
  </cols>
  <sheetData>
    <row r="2" spans="1:20" ht="21" customHeight="1">
      <c r="A2" s="29"/>
      <c r="B2" s="553" t="s">
        <v>499</v>
      </c>
      <c r="C2" s="554"/>
      <c r="D2" s="554"/>
      <c r="E2" s="554"/>
      <c r="F2" s="554"/>
      <c r="G2" s="554"/>
      <c r="H2" s="554"/>
      <c r="I2" s="554"/>
      <c r="J2" s="554"/>
      <c r="K2" s="554"/>
      <c r="L2" s="5"/>
      <c r="M2" s="1"/>
      <c r="N2" s="5"/>
      <c r="O2" s="5"/>
      <c r="P2" s="5"/>
      <c r="Q2" s="5"/>
      <c r="R2" s="5"/>
      <c r="S2" s="5"/>
      <c r="T2" s="5"/>
    </row>
    <row r="3" spans="1:20" s="5" customFormat="1" ht="15" customHeight="1" thickBot="1">
      <c r="B3" s="25"/>
      <c r="C3" s="25"/>
      <c r="D3" s="25"/>
      <c r="E3" s="25"/>
      <c r="F3" s="25"/>
      <c r="G3" s="25"/>
      <c r="H3" s="25"/>
      <c r="I3" s="25"/>
      <c r="J3" s="25"/>
      <c r="K3" s="25"/>
      <c r="M3" s="27"/>
      <c r="N3" s="27"/>
      <c r="O3" s="27"/>
      <c r="P3" s="27"/>
      <c r="Q3" s="27"/>
      <c r="R3" s="27"/>
      <c r="T3" s="6" t="s">
        <v>258</v>
      </c>
    </row>
    <row r="4" spans="1:20" s="5" customFormat="1" ht="18" customHeight="1">
      <c r="B4" s="690" t="s">
        <v>88</v>
      </c>
      <c r="C4" s="693" t="s">
        <v>86</v>
      </c>
      <c r="D4" s="693"/>
      <c r="E4" s="693"/>
      <c r="F4" s="693" t="s">
        <v>87</v>
      </c>
      <c r="G4" s="693"/>
      <c r="H4" s="693"/>
      <c r="I4" s="693" t="s">
        <v>60</v>
      </c>
      <c r="J4" s="693"/>
      <c r="K4" s="694"/>
      <c r="L4" s="16"/>
      <c r="M4" s="695" t="s">
        <v>64</v>
      </c>
      <c r="N4" s="696"/>
      <c r="O4" s="702" t="s">
        <v>310</v>
      </c>
      <c r="P4" s="695"/>
      <c r="Q4" s="695"/>
      <c r="R4" s="695"/>
      <c r="S4" s="695"/>
      <c r="T4" s="695"/>
    </row>
    <row r="5" spans="1:20" s="5" customFormat="1" ht="18" customHeight="1">
      <c r="B5" s="691"/>
      <c r="C5" s="692" t="s">
        <v>8</v>
      </c>
      <c r="D5" s="692" t="s">
        <v>89</v>
      </c>
      <c r="E5" s="692" t="s">
        <v>90</v>
      </c>
      <c r="F5" s="692" t="s">
        <v>8</v>
      </c>
      <c r="G5" s="692" t="s">
        <v>89</v>
      </c>
      <c r="H5" s="692" t="s">
        <v>90</v>
      </c>
      <c r="I5" s="692" t="s">
        <v>8</v>
      </c>
      <c r="J5" s="692" t="s">
        <v>89</v>
      </c>
      <c r="K5" s="697" t="s">
        <v>90</v>
      </c>
      <c r="L5" s="16"/>
      <c r="M5" s="699" t="s">
        <v>95</v>
      </c>
      <c r="N5" s="700" t="s">
        <v>96</v>
      </c>
      <c r="O5" s="698" t="s">
        <v>8</v>
      </c>
      <c r="P5" s="658"/>
      <c r="Q5" s="698" t="s">
        <v>97</v>
      </c>
      <c r="R5" s="658"/>
      <c r="S5" s="698" t="s">
        <v>98</v>
      </c>
      <c r="T5" s="625"/>
    </row>
    <row r="6" spans="1:20" s="5" customFormat="1" ht="18" customHeight="1">
      <c r="B6" s="691"/>
      <c r="C6" s="692"/>
      <c r="D6" s="692"/>
      <c r="E6" s="692"/>
      <c r="F6" s="692"/>
      <c r="G6" s="692"/>
      <c r="H6" s="692"/>
      <c r="I6" s="692"/>
      <c r="J6" s="692"/>
      <c r="K6" s="697"/>
      <c r="L6" s="16"/>
      <c r="M6" s="609"/>
      <c r="N6" s="701"/>
      <c r="O6" s="28" t="s">
        <v>78</v>
      </c>
      <c r="P6" s="28" t="s">
        <v>99</v>
      </c>
      <c r="Q6" s="28" t="s">
        <v>78</v>
      </c>
      <c r="R6" s="28" t="s">
        <v>99</v>
      </c>
      <c r="S6" s="28" t="s">
        <v>31</v>
      </c>
      <c r="T6" s="28" t="s">
        <v>17</v>
      </c>
    </row>
    <row r="7" spans="1:20" ht="18" customHeight="1">
      <c r="B7" s="154" t="s">
        <v>430</v>
      </c>
      <c r="C7" s="155">
        <v>26</v>
      </c>
      <c r="D7" s="155">
        <v>24</v>
      </c>
      <c r="E7" s="155">
        <v>2</v>
      </c>
      <c r="F7" s="155">
        <v>117663</v>
      </c>
      <c r="G7" s="155">
        <v>110324</v>
      </c>
      <c r="H7" s="155">
        <v>7339</v>
      </c>
      <c r="I7" s="155">
        <v>208540</v>
      </c>
      <c r="J7" s="155">
        <v>192419</v>
      </c>
      <c r="K7" s="155">
        <v>16121</v>
      </c>
      <c r="L7" s="156"/>
      <c r="M7" s="157">
        <v>23855103980</v>
      </c>
      <c r="N7" s="157">
        <v>17595461140</v>
      </c>
      <c r="O7" s="157">
        <v>2851855</v>
      </c>
      <c r="P7" s="157">
        <v>69493556533</v>
      </c>
      <c r="Q7" s="157">
        <v>2845515</v>
      </c>
      <c r="R7" s="157">
        <v>69070547762</v>
      </c>
      <c r="S7" s="157">
        <v>6340</v>
      </c>
      <c r="T7" s="157">
        <v>423008771</v>
      </c>
    </row>
    <row r="8" spans="1:20" ht="18" customHeight="1">
      <c r="B8" s="158">
        <v>22</v>
      </c>
      <c r="C8" s="155">
        <v>26</v>
      </c>
      <c r="D8" s="155">
        <v>24</v>
      </c>
      <c r="E8" s="155">
        <v>2</v>
      </c>
      <c r="F8" s="155">
        <v>117867</v>
      </c>
      <c r="G8" s="155">
        <v>110780</v>
      </c>
      <c r="H8" s="155">
        <v>7087</v>
      </c>
      <c r="I8" s="155">
        <v>207415</v>
      </c>
      <c r="J8" s="155">
        <v>191926</v>
      </c>
      <c r="K8" s="155">
        <v>15489</v>
      </c>
      <c r="L8" s="156"/>
      <c r="M8" s="157">
        <v>23970981482</v>
      </c>
      <c r="N8" s="157">
        <v>17774029318</v>
      </c>
      <c r="O8" s="157">
        <v>2876959</v>
      </c>
      <c r="P8" s="157">
        <v>71011716369</v>
      </c>
      <c r="Q8" s="157">
        <v>2871023</v>
      </c>
      <c r="R8" s="157">
        <v>70552766324</v>
      </c>
      <c r="S8" s="157">
        <v>5936</v>
      </c>
      <c r="T8" s="157">
        <v>458950045</v>
      </c>
    </row>
    <row r="9" spans="1:20" ht="18" customHeight="1">
      <c r="B9" s="158">
        <v>23</v>
      </c>
      <c r="C9" s="155">
        <v>26</v>
      </c>
      <c r="D9" s="155">
        <v>24</v>
      </c>
      <c r="E9" s="155">
        <v>2</v>
      </c>
      <c r="F9" s="155">
        <f>G9+H9</f>
        <v>116963</v>
      </c>
      <c r="G9" s="155">
        <v>110034</v>
      </c>
      <c r="H9" s="155">
        <v>6929</v>
      </c>
      <c r="I9" s="155">
        <f>J9+K9</f>
        <v>203967</v>
      </c>
      <c r="J9" s="155">
        <v>188920</v>
      </c>
      <c r="K9" s="155">
        <v>15047</v>
      </c>
      <c r="L9" s="156"/>
      <c r="M9" s="159">
        <v>23841635910</v>
      </c>
      <c r="N9" s="159">
        <v>17754936127</v>
      </c>
      <c r="O9" s="159">
        <v>2919756</v>
      </c>
      <c r="P9" s="159">
        <v>72205488972</v>
      </c>
      <c r="Q9" s="159">
        <v>2909234</v>
      </c>
      <c r="R9" s="159">
        <v>71732599329</v>
      </c>
      <c r="S9" s="159">
        <v>10522</v>
      </c>
      <c r="T9" s="159">
        <v>472889643</v>
      </c>
    </row>
    <row r="10" spans="1:20" ht="18" customHeight="1">
      <c r="B10" s="158">
        <v>24</v>
      </c>
      <c r="C10" s="155">
        <v>26</v>
      </c>
      <c r="D10" s="155">
        <v>24</v>
      </c>
      <c r="E10" s="155">
        <v>2</v>
      </c>
      <c r="F10" s="155">
        <v>116497</v>
      </c>
      <c r="G10" s="155">
        <v>110071</v>
      </c>
      <c r="H10" s="155">
        <v>6426</v>
      </c>
      <c r="I10" s="155">
        <v>201554</v>
      </c>
      <c r="J10" s="155">
        <v>187592</v>
      </c>
      <c r="K10" s="155">
        <v>13962</v>
      </c>
      <c r="L10" s="156"/>
      <c r="M10" s="159">
        <v>23424418065</v>
      </c>
      <c r="N10" s="159">
        <v>17553212881</v>
      </c>
      <c r="O10" s="159">
        <v>2949793</v>
      </c>
      <c r="P10" s="159">
        <v>72374964695</v>
      </c>
      <c r="Q10" s="159">
        <v>2938489</v>
      </c>
      <c r="R10" s="159">
        <v>71950983912</v>
      </c>
      <c r="S10" s="159">
        <v>11304</v>
      </c>
      <c r="T10" s="159">
        <v>423980783</v>
      </c>
    </row>
    <row r="11" spans="1:20" s="160" customFormat="1" ht="18" customHeight="1">
      <c r="B11" s="158">
        <v>25</v>
      </c>
      <c r="C11" s="155">
        <v>26</v>
      </c>
      <c r="D11" s="155">
        <v>24</v>
      </c>
      <c r="E11" s="155">
        <v>2</v>
      </c>
      <c r="F11" s="155">
        <v>116266</v>
      </c>
      <c r="G11" s="155">
        <v>109999</v>
      </c>
      <c r="H11" s="155">
        <v>6267</v>
      </c>
      <c r="I11" s="155">
        <v>199229</v>
      </c>
      <c r="J11" s="155">
        <v>185720</v>
      </c>
      <c r="K11" s="155">
        <v>13509</v>
      </c>
      <c r="L11" s="156"/>
      <c r="M11" s="159">
        <v>23352855275</v>
      </c>
      <c r="N11" s="159">
        <v>17792510004</v>
      </c>
      <c r="O11" s="159">
        <v>2968702</v>
      </c>
      <c r="P11" s="159">
        <v>73143525238</v>
      </c>
      <c r="Q11" s="159">
        <v>2958411</v>
      </c>
      <c r="R11" s="159">
        <v>72717259219</v>
      </c>
      <c r="S11" s="159">
        <v>10291</v>
      </c>
      <c r="T11" s="159">
        <v>426266019</v>
      </c>
    </row>
    <row r="12" spans="1:20" ht="18" customHeight="1">
      <c r="B12" s="161" t="s">
        <v>477</v>
      </c>
      <c r="C12" s="162" t="s">
        <v>118</v>
      </c>
      <c r="D12" s="162" t="s">
        <v>118</v>
      </c>
      <c r="E12" s="162" t="s">
        <v>118</v>
      </c>
      <c r="F12" s="162" t="s">
        <v>118</v>
      </c>
      <c r="G12" s="162" t="s">
        <v>118</v>
      </c>
      <c r="H12" s="162" t="s">
        <v>118</v>
      </c>
      <c r="I12" s="162" t="s">
        <v>118</v>
      </c>
      <c r="J12" s="162" t="s">
        <v>118</v>
      </c>
      <c r="K12" s="162" t="s">
        <v>118</v>
      </c>
      <c r="L12" s="156"/>
      <c r="M12" s="163" t="s">
        <v>118</v>
      </c>
      <c r="N12" s="163" t="s">
        <v>118</v>
      </c>
      <c r="O12" s="157">
        <v>257349</v>
      </c>
      <c r="P12" s="157">
        <v>6199063539</v>
      </c>
      <c r="Q12" s="157">
        <v>256341</v>
      </c>
      <c r="R12" s="157">
        <v>6172989721</v>
      </c>
      <c r="S12" s="163">
        <v>1008</v>
      </c>
      <c r="T12" s="163">
        <v>26073818</v>
      </c>
    </row>
    <row r="13" spans="1:20" ht="18" customHeight="1">
      <c r="B13" s="161" t="s">
        <v>173</v>
      </c>
      <c r="C13" s="155">
        <v>26</v>
      </c>
      <c r="D13" s="155">
        <v>24</v>
      </c>
      <c r="E13" s="155">
        <v>2</v>
      </c>
      <c r="F13" s="155">
        <v>117941</v>
      </c>
      <c r="G13" s="155">
        <v>111578</v>
      </c>
      <c r="H13" s="155">
        <v>6363</v>
      </c>
      <c r="I13" s="155">
        <v>204106</v>
      </c>
      <c r="J13" s="155">
        <v>190266</v>
      </c>
      <c r="K13" s="155">
        <v>13840</v>
      </c>
      <c r="L13" s="156"/>
      <c r="M13" s="163" t="s">
        <v>289</v>
      </c>
      <c r="N13" s="163" t="s">
        <v>289</v>
      </c>
      <c r="O13" s="157">
        <v>250257</v>
      </c>
      <c r="P13" s="157">
        <v>6090518021</v>
      </c>
      <c r="Q13" s="157">
        <v>249403</v>
      </c>
      <c r="R13" s="157">
        <v>6056115242</v>
      </c>
      <c r="S13" s="157">
        <v>854</v>
      </c>
      <c r="T13" s="157">
        <v>34402779</v>
      </c>
    </row>
    <row r="14" spans="1:20" ht="18" customHeight="1">
      <c r="B14" s="161" t="s">
        <v>165</v>
      </c>
      <c r="C14" s="155">
        <v>26</v>
      </c>
      <c r="D14" s="155">
        <v>24</v>
      </c>
      <c r="E14" s="155">
        <v>2</v>
      </c>
      <c r="F14" s="155">
        <v>117880</v>
      </c>
      <c r="G14" s="155">
        <v>111522</v>
      </c>
      <c r="H14" s="155">
        <v>6358</v>
      </c>
      <c r="I14" s="155">
        <v>203487</v>
      </c>
      <c r="J14" s="155">
        <v>189754</v>
      </c>
      <c r="K14" s="155">
        <v>13733</v>
      </c>
      <c r="L14" s="156"/>
      <c r="M14" s="163" t="s">
        <v>289</v>
      </c>
      <c r="N14" s="163" t="s">
        <v>289</v>
      </c>
      <c r="O14" s="157">
        <v>249800</v>
      </c>
      <c r="P14" s="157">
        <v>6135966350</v>
      </c>
      <c r="Q14" s="157">
        <v>248854</v>
      </c>
      <c r="R14" s="157">
        <v>6104566480</v>
      </c>
      <c r="S14" s="157">
        <v>946</v>
      </c>
      <c r="T14" s="157">
        <v>31399870</v>
      </c>
    </row>
    <row r="15" spans="1:20" ht="18" customHeight="1">
      <c r="B15" s="161" t="s">
        <v>166</v>
      </c>
      <c r="C15" s="155">
        <v>26</v>
      </c>
      <c r="D15" s="155">
        <v>24</v>
      </c>
      <c r="E15" s="155">
        <v>2</v>
      </c>
      <c r="F15" s="155">
        <v>117753</v>
      </c>
      <c r="G15" s="155">
        <v>111412</v>
      </c>
      <c r="H15" s="155">
        <v>6341</v>
      </c>
      <c r="I15" s="155">
        <v>205279</v>
      </c>
      <c r="J15" s="155">
        <v>191113</v>
      </c>
      <c r="K15" s="155">
        <v>14166</v>
      </c>
      <c r="L15" s="156"/>
      <c r="M15" s="163" t="s">
        <v>289</v>
      </c>
      <c r="N15" s="163" t="s">
        <v>289</v>
      </c>
      <c r="O15" s="157">
        <v>244300</v>
      </c>
      <c r="P15" s="157">
        <v>6067257972</v>
      </c>
      <c r="Q15" s="157">
        <v>243471</v>
      </c>
      <c r="R15" s="157">
        <v>6033064504</v>
      </c>
      <c r="S15" s="157">
        <v>829</v>
      </c>
      <c r="T15" s="157">
        <v>34193468</v>
      </c>
    </row>
    <row r="16" spans="1:20" ht="18" customHeight="1">
      <c r="B16" s="161" t="s">
        <v>167</v>
      </c>
      <c r="C16" s="155">
        <v>26</v>
      </c>
      <c r="D16" s="155">
        <v>24</v>
      </c>
      <c r="E16" s="155">
        <v>2</v>
      </c>
      <c r="F16" s="155">
        <v>117699</v>
      </c>
      <c r="G16" s="155">
        <v>111369</v>
      </c>
      <c r="H16" s="155">
        <v>6330</v>
      </c>
      <c r="I16" s="155">
        <v>202743</v>
      </c>
      <c r="J16" s="155">
        <v>189102</v>
      </c>
      <c r="K16" s="155">
        <v>13641</v>
      </c>
      <c r="L16" s="156"/>
      <c r="M16" s="163" t="s">
        <v>289</v>
      </c>
      <c r="N16" s="163" t="s">
        <v>289</v>
      </c>
      <c r="O16" s="157">
        <v>251773</v>
      </c>
      <c r="P16" s="157">
        <v>6276677520</v>
      </c>
      <c r="Q16" s="157">
        <v>250960</v>
      </c>
      <c r="R16" s="157">
        <v>6236850077</v>
      </c>
      <c r="S16" s="157">
        <v>813</v>
      </c>
      <c r="T16" s="157">
        <v>39827443</v>
      </c>
    </row>
    <row r="17" spans="2:20" ht="18" customHeight="1">
      <c r="B17" s="161" t="s">
        <v>168</v>
      </c>
      <c r="C17" s="155">
        <v>26</v>
      </c>
      <c r="D17" s="155">
        <v>24</v>
      </c>
      <c r="E17" s="155">
        <v>2</v>
      </c>
      <c r="F17" s="155">
        <v>117583</v>
      </c>
      <c r="G17" s="155">
        <v>111131</v>
      </c>
      <c r="H17" s="155">
        <v>6452</v>
      </c>
      <c r="I17" s="155">
        <v>202257</v>
      </c>
      <c r="J17" s="155">
        <v>188626</v>
      </c>
      <c r="K17" s="155">
        <v>13631</v>
      </c>
      <c r="L17" s="156"/>
      <c r="M17" s="163" t="s">
        <v>289</v>
      </c>
      <c r="N17" s="163" t="s">
        <v>289</v>
      </c>
      <c r="O17" s="157">
        <v>238602</v>
      </c>
      <c r="P17" s="157">
        <v>5966745117</v>
      </c>
      <c r="Q17" s="157">
        <v>237811</v>
      </c>
      <c r="R17" s="157">
        <v>5922559200</v>
      </c>
      <c r="S17" s="157">
        <v>791</v>
      </c>
      <c r="T17" s="157">
        <v>44185917</v>
      </c>
    </row>
    <row r="18" spans="2:20" ht="18" customHeight="1">
      <c r="B18" s="161" t="s">
        <v>169</v>
      </c>
      <c r="C18" s="155">
        <v>26</v>
      </c>
      <c r="D18" s="155">
        <v>24</v>
      </c>
      <c r="E18" s="155">
        <v>2</v>
      </c>
      <c r="F18" s="155">
        <v>117387</v>
      </c>
      <c r="G18" s="155">
        <v>111078</v>
      </c>
      <c r="H18" s="155">
        <v>6309</v>
      </c>
      <c r="I18" s="155">
        <v>202049</v>
      </c>
      <c r="J18" s="155">
        <v>188434</v>
      </c>
      <c r="K18" s="155">
        <v>13615</v>
      </c>
      <c r="L18" s="156"/>
      <c r="M18" s="163" t="s">
        <v>289</v>
      </c>
      <c r="N18" s="163" t="s">
        <v>289</v>
      </c>
      <c r="O18" s="157">
        <v>239720</v>
      </c>
      <c r="P18" s="157">
        <v>5874300270</v>
      </c>
      <c r="Q18" s="157">
        <v>238870</v>
      </c>
      <c r="R18" s="157">
        <v>5839321896</v>
      </c>
      <c r="S18" s="157">
        <v>850</v>
      </c>
      <c r="T18" s="157">
        <v>34978374</v>
      </c>
    </row>
    <row r="19" spans="2:20" ht="18" customHeight="1">
      <c r="B19" s="164" t="s">
        <v>301</v>
      </c>
      <c r="C19" s="155">
        <v>26</v>
      </c>
      <c r="D19" s="155">
        <v>24</v>
      </c>
      <c r="E19" s="155">
        <v>2</v>
      </c>
      <c r="F19" s="155">
        <v>117396</v>
      </c>
      <c r="G19" s="155">
        <v>111095</v>
      </c>
      <c r="H19" s="155">
        <v>6301</v>
      </c>
      <c r="I19" s="155">
        <v>201899</v>
      </c>
      <c r="J19" s="155">
        <v>188289</v>
      </c>
      <c r="K19" s="155">
        <v>13610</v>
      </c>
      <c r="L19" s="156"/>
      <c r="M19" s="163" t="s">
        <v>289</v>
      </c>
      <c r="N19" s="163" t="s">
        <v>289</v>
      </c>
      <c r="O19" s="157">
        <v>250102</v>
      </c>
      <c r="P19" s="157">
        <v>6253576339</v>
      </c>
      <c r="Q19" s="157">
        <v>249246</v>
      </c>
      <c r="R19" s="157">
        <v>6215441531</v>
      </c>
      <c r="S19" s="157">
        <v>856</v>
      </c>
      <c r="T19" s="157">
        <v>38134808</v>
      </c>
    </row>
    <row r="20" spans="2:20" ht="18" customHeight="1">
      <c r="B20" s="164" t="s">
        <v>170</v>
      </c>
      <c r="C20" s="155">
        <v>26</v>
      </c>
      <c r="D20" s="155">
        <v>24</v>
      </c>
      <c r="E20" s="155">
        <v>2</v>
      </c>
      <c r="F20" s="155">
        <v>117226</v>
      </c>
      <c r="G20" s="155">
        <v>110904</v>
      </c>
      <c r="H20" s="155">
        <v>6322</v>
      </c>
      <c r="I20" s="155">
        <v>201489</v>
      </c>
      <c r="J20" s="155">
        <v>187837</v>
      </c>
      <c r="K20" s="155">
        <v>13652</v>
      </c>
      <c r="L20" s="156"/>
      <c r="M20" s="163" t="s">
        <v>289</v>
      </c>
      <c r="N20" s="163" t="s">
        <v>289</v>
      </c>
      <c r="O20" s="157">
        <v>246779</v>
      </c>
      <c r="P20" s="157">
        <v>6040892435</v>
      </c>
      <c r="Q20" s="157">
        <v>245952</v>
      </c>
      <c r="R20" s="157">
        <v>6007967552</v>
      </c>
      <c r="S20" s="157">
        <v>827</v>
      </c>
      <c r="T20" s="157">
        <v>32924883</v>
      </c>
    </row>
    <row r="21" spans="2:20" ht="18" customHeight="1">
      <c r="B21" s="164" t="s">
        <v>171</v>
      </c>
      <c r="C21" s="155">
        <v>26</v>
      </c>
      <c r="D21" s="155">
        <v>24</v>
      </c>
      <c r="E21" s="155">
        <v>2</v>
      </c>
      <c r="F21" s="155">
        <v>117032</v>
      </c>
      <c r="G21" s="155">
        <v>110723</v>
      </c>
      <c r="H21" s="155">
        <v>6309</v>
      </c>
      <c r="I21" s="155">
        <v>201033</v>
      </c>
      <c r="J21" s="155">
        <v>187418</v>
      </c>
      <c r="K21" s="155">
        <v>13615</v>
      </c>
      <c r="L21" s="156"/>
      <c r="M21" s="163" t="s">
        <v>289</v>
      </c>
      <c r="N21" s="163" t="s">
        <v>289</v>
      </c>
      <c r="O21" s="157">
        <v>252141</v>
      </c>
      <c r="P21" s="157">
        <v>6185905497</v>
      </c>
      <c r="Q21" s="157">
        <v>251266</v>
      </c>
      <c r="R21" s="157">
        <v>6151439491</v>
      </c>
      <c r="S21" s="157">
        <v>875</v>
      </c>
      <c r="T21" s="157">
        <v>34466006</v>
      </c>
    </row>
    <row r="22" spans="2:20" ht="18" customHeight="1">
      <c r="B22" s="161" t="s">
        <v>478</v>
      </c>
      <c r="C22" s="155">
        <v>26</v>
      </c>
      <c r="D22" s="155">
        <v>24</v>
      </c>
      <c r="E22" s="155">
        <v>2</v>
      </c>
      <c r="F22" s="155">
        <v>116872</v>
      </c>
      <c r="G22" s="155">
        <v>110578</v>
      </c>
      <c r="H22" s="155">
        <v>6294</v>
      </c>
      <c r="I22" s="155">
        <v>200692</v>
      </c>
      <c r="J22" s="155">
        <v>187121</v>
      </c>
      <c r="K22" s="155">
        <v>13571</v>
      </c>
      <c r="L22" s="156"/>
      <c r="M22" s="163" t="s">
        <v>289</v>
      </c>
      <c r="N22" s="163" t="s">
        <v>289</v>
      </c>
      <c r="O22" s="157">
        <v>246349</v>
      </c>
      <c r="P22" s="157">
        <v>6139777866</v>
      </c>
      <c r="Q22" s="157">
        <v>245540</v>
      </c>
      <c r="R22" s="157">
        <v>6105530012</v>
      </c>
      <c r="S22" s="157">
        <v>809</v>
      </c>
      <c r="T22" s="157">
        <v>34247854</v>
      </c>
    </row>
    <row r="23" spans="2:20" ht="18" customHeight="1">
      <c r="B23" s="161" t="s">
        <v>302</v>
      </c>
      <c r="C23" s="155">
        <v>26</v>
      </c>
      <c r="D23" s="155">
        <v>24</v>
      </c>
      <c r="E23" s="155">
        <v>2</v>
      </c>
      <c r="F23" s="155">
        <v>116543</v>
      </c>
      <c r="G23" s="155">
        <v>110271</v>
      </c>
      <c r="H23" s="155">
        <v>6272</v>
      </c>
      <c r="I23" s="155">
        <v>199961</v>
      </c>
      <c r="J23" s="155">
        <v>186422</v>
      </c>
      <c r="K23" s="155">
        <v>13539</v>
      </c>
      <c r="L23" s="156"/>
      <c r="M23" s="163" t="s">
        <v>289</v>
      </c>
      <c r="N23" s="163" t="s">
        <v>289</v>
      </c>
      <c r="O23" s="157">
        <v>241530</v>
      </c>
      <c r="P23" s="157">
        <v>5912844312</v>
      </c>
      <c r="Q23" s="157">
        <v>240697</v>
      </c>
      <c r="R23" s="157">
        <v>5871413513</v>
      </c>
      <c r="S23" s="157">
        <v>833</v>
      </c>
      <c r="T23" s="157">
        <v>41430799</v>
      </c>
    </row>
    <row r="24" spans="2:20" ht="18" customHeight="1">
      <c r="B24" s="161" t="s">
        <v>172</v>
      </c>
      <c r="C24" s="155">
        <v>26</v>
      </c>
      <c r="D24" s="155">
        <v>24</v>
      </c>
      <c r="E24" s="155">
        <v>2</v>
      </c>
      <c r="F24" s="155">
        <v>116266</v>
      </c>
      <c r="G24" s="162">
        <v>109999</v>
      </c>
      <c r="H24" s="162">
        <v>6267</v>
      </c>
      <c r="I24" s="155">
        <v>199229</v>
      </c>
      <c r="J24" s="162">
        <v>185720</v>
      </c>
      <c r="K24" s="162">
        <v>13509</v>
      </c>
      <c r="L24" s="156"/>
      <c r="M24" s="163" t="s">
        <v>289</v>
      </c>
      <c r="N24" s="163" t="s">
        <v>289</v>
      </c>
      <c r="O24" s="163" t="s">
        <v>118</v>
      </c>
      <c r="P24" s="163" t="s">
        <v>118</v>
      </c>
      <c r="Q24" s="163" t="s">
        <v>118</v>
      </c>
      <c r="R24" s="163" t="s">
        <v>118</v>
      </c>
      <c r="S24" s="163" t="s">
        <v>118</v>
      </c>
      <c r="T24" s="163" t="s">
        <v>118</v>
      </c>
    </row>
    <row r="25" spans="2:20" ht="18" customHeight="1">
      <c r="B25" s="161" t="s">
        <v>173</v>
      </c>
      <c r="C25" s="162" t="s">
        <v>118</v>
      </c>
      <c r="D25" s="162" t="s">
        <v>118</v>
      </c>
      <c r="E25" s="162" t="s">
        <v>118</v>
      </c>
      <c r="F25" s="162" t="s">
        <v>118</v>
      </c>
      <c r="G25" s="162" t="s">
        <v>118</v>
      </c>
      <c r="H25" s="162" t="s">
        <v>118</v>
      </c>
      <c r="I25" s="162" t="s">
        <v>118</v>
      </c>
      <c r="J25" s="162" t="s">
        <v>118</v>
      </c>
      <c r="K25" s="162" t="s">
        <v>118</v>
      </c>
      <c r="L25" s="156"/>
      <c r="M25" s="163" t="s">
        <v>289</v>
      </c>
      <c r="N25" s="163" t="s">
        <v>289</v>
      </c>
      <c r="O25" s="163" t="s">
        <v>118</v>
      </c>
      <c r="P25" s="163" t="s">
        <v>118</v>
      </c>
      <c r="Q25" s="163" t="s">
        <v>118</v>
      </c>
      <c r="R25" s="163" t="s">
        <v>118</v>
      </c>
      <c r="S25" s="163" t="s">
        <v>118</v>
      </c>
      <c r="T25" s="163" t="s">
        <v>118</v>
      </c>
    </row>
    <row r="26" spans="2:20" ht="18" customHeight="1" thickBot="1">
      <c r="B26" s="165" t="s">
        <v>165</v>
      </c>
      <c r="C26" s="166" t="s">
        <v>118</v>
      </c>
      <c r="D26" s="166" t="s">
        <v>118</v>
      </c>
      <c r="E26" s="166" t="s">
        <v>118</v>
      </c>
      <c r="F26" s="166" t="s">
        <v>118</v>
      </c>
      <c r="G26" s="166" t="s">
        <v>118</v>
      </c>
      <c r="H26" s="166" t="s">
        <v>118</v>
      </c>
      <c r="I26" s="166" t="s">
        <v>118</v>
      </c>
      <c r="J26" s="166" t="s">
        <v>118</v>
      </c>
      <c r="K26" s="166" t="s">
        <v>118</v>
      </c>
      <c r="L26" s="167"/>
      <c r="M26" s="168" t="s">
        <v>289</v>
      </c>
      <c r="N26" s="168" t="s">
        <v>289</v>
      </c>
      <c r="O26" s="168" t="s">
        <v>118</v>
      </c>
      <c r="P26" s="168" t="s">
        <v>118</v>
      </c>
      <c r="Q26" s="168" t="s">
        <v>118</v>
      </c>
      <c r="R26" s="168" t="s">
        <v>118</v>
      </c>
      <c r="S26" s="168" t="s">
        <v>118</v>
      </c>
      <c r="T26" s="168" t="s">
        <v>118</v>
      </c>
    </row>
    <row r="27" spans="2:20" ht="16.5" customHeight="1">
      <c r="B27" s="169" t="s">
        <v>368</v>
      </c>
      <c r="C27" s="130"/>
      <c r="D27" s="130"/>
      <c r="E27" s="130"/>
      <c r="F27" s="130"/>
      <c r="G27" s="130"/>
      <c r="H27" s="130"/>
      <c r="I27" s="130"/>
      <c r="J27" s="130"/>
      <c r="K27" s="130"/>
      <c r="L27" s="130"/>
      <c r="M27" s="130"/>
      <c r="N27" s="130"/>
      <c r="O27" s="170"/>
      <c r="P27" s="171"/>
      <c r="Q27" s="172"/>
      <c r="R27" s="172"/>
      <c r="S27" s="172"/>
      <c r="T27" s="172"/>
    </row>
    <row r="28" spans="2:20" ht="16.5" customHeight="1">
      <c r="B28" s="298" t="s">
        <v>479</v>
      </c>
      <c r="C28" s="62"/>
      <c r="D28" s="62"/>
      <c r="E28" s="62"/>
      <c r="F28" s="62"/>
      <c r="G28" s="62"/>
      <c r="H28" s="62"/>
      <c r="I28" s="62"/>
      <c r="J28" s="62"/>
      <c r="K28" s="62"/>
      <c r="L28" s="5"/>
      <c r="M28" s="5"/>
      <c r="N28" s="5"/>
      <c r="O28" s="174"/>
      <c r="P28" s="175"/>
      <c r="Q28" s="5"/>
      <c r="R28" s="5"/>
      <c r="S28" s="5"/>
      <c r="T28" s="5"/>
    </row>
  </sheetData>
  <mergeCells count="21">
    <mergeCell ref="M4:N4"/>
    <mergeCell ref="K5:K6"/>
    <mergeCell ref="C5:C6"/>
    <mergeCell ref="S5:T5"/>
    <mergeCell ref="F5:F6"/>
    <mergeCell ref="M5:M6"/>
    <mergeCell ref="N5:N6"/>
    <mergeCell ref="O5:P5"/>
    <mergeCell ref="Q5:R5"/>
    <mergeCell ref="O4:T4"/>
    <mergeCell ref="B2:K2"/>
    <mergeCell ref="B4:B6"/>
    <mergeCell ref="I5:I6"/>
    <mergeCell ref="J5:J6"/>
    <mergeCell ref="C4:E4"/>
    <mergeCell ref="F4:H4"/>
    <mergeCell ref="D5:D6"/>
    <mergeCell ref="E5:E6"/>
    <mergeCell ref="I4:K4"/>
    <mergeCell ref="G5:G6"/>
    <mergeCell ref="H5:H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in="1" max="27"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92"/>
  <sheetViews>
    <sheetView showGridLines="0" zoomScaleNormal="100" zoomScaleSheetLayoutView="80" workbookViewId="0"/>
  </sheetViews>
  <sheetFormatPr defaultColWidth="16.875" defaultRowHeight="13.5"/>
  <cols>
    <col min="1" max="1" width="16.875" style="4"/>
    <col min="2" max="2" width="14.75" style="4" customWidth="1"/>
    <col min="3" max="6" width="13.125" style="4" customWidth="1"/>
    <col min="7" max="8" width="13.125" style="3" customWidth="1"/>
    <col min="9" max="9" width="0.75" style="3" customWidth="1"/>
    <col min="10" max="12" width="11.625" style="4" customWidth="1"/>
    <col min="13" max="13" width="11.625" style="3" customWidth="1"/>
    <col min="14" max="17" width="11.625" style="4" customWidth="1"/>
    <col min="18" max="16384" width="16.875" style="4"/>
  </cols>
  <sheetData>
    <row r="2" spans="1:17" ht="21">
      <c r="A2" s="29"/>
      <c r="B2" s="627" t="s">
        <v>487</v>
      </c>
      <c r="C2" s="628"/>
      <c r="D2" s="628"/>
      <c r="E2" s="628"/>
      <c r="F2" s="628"/>
      <c r="G2" s="628"/>
      <c r="H2" s="628"/>
      <c r="I2" s="338"/>
      <c r="J2" s="271"/>
      <c r="K2" s="271"/>
      <c r="L2" s="272"/>
      <c r="M2" s="272"/>
      <c r="N2" s="272"/>
      <c r="O2" s="272"/>
      <c r="P2" s="272"/>
      <c r="Q2" s="274"/>
    </row>
    <row r="3" spans="1:17" s="250" customFormat="1" ht="15" customHeight="1" thickBot="1">
      <c r="B3" s="339"/>
      <c r="C3" s="339"/>
      <c r="D3" s="339"/>
      <c r="E3" s="339"/>
      <c r="F3" s="340"/>
      <c r="G3" s="340"/>
      <c r="H3" s="340"/>
      <c r="I3" s="341"/>
      <c r="J3" s="339"/>
      <c r="K3" s="339"/>
      <c r="L3" s="339"/>
      <c r="M3" s="342"/>
      <c r="N3" s="342"/>
      <c r="O3" s="342"/>
      <c r="P3" s="343"/>
      <c r="Q3" s="344" t="s">
        <v>285</v>
      </c>
    </row>
    <row r="4" spans="1:17" s="250" customFormat="1" ht="15" customHeight="1">
      <c r="B4" s="634" t="s">
        <v>100</v>
      </c>
      <c r="C4" s="631" t="s">
        <v>182</v>
      </c>
      <c r="D4" s="632"/>
      <c r="E4" s="632"/>
      <c r="F4" s="632"/>
      <c r="G4" s="632"/>
      <c r="H4" s="632"/>
      <c r="I4" s="345"/>
      <c r="J4" s="632" t="s">
        <v>280</v>
      </c>
      <c r="K4" s="632"/>
      <c r="L4" s="640"/>
      <c r="M4" s="631" t="s">
        <v>103</v>
      </c>
      <c r="N4" s="632"/>
      <c r="O4" s="632"/>
      <c r="P4" s="632"/>
      <c r="Q4" s="632"/>
    </row>
    <row r="5" spans="1:17" s="250" customFormat="1" ht="15" customHeight="1">
      <c r="B5" s="714"/>
      <c r="C5" s="710" t="s">
        <v>101</v>
      </c>
      <c r="D5" s="710" t="s">
        <v>102</v>
      </c>
      <c r="E5" s="703" t="s">
        <v>161</v>
      </c>
      <c r="F5" s="704"/>
      <c r="G5" s="711" t="s">
        <v>401</v>
      </c>
      <c r="H5" s="711" t="s">
        <v>183</v>
      </c>
      <c r="I5" s="345"/>
      <c r="J5" s="713" t="s">
        <v>104</v>
      </c>
      <c r="K5" s="710" t="s">
        <v>105</v>
      </c>
      <c r="L5" s="710" t="s">
        <v>185</v>
      </c>
      <c r="M5" s="705" t="s">
        <v>243</v>
      </c>
      <c r="N5" s="706"/>
      <c r="O5" s="707"/>
      <c r="P5" s="710" t="s">
        <v>106</v>
      </c>
      <c r="Q5" s="708" t="s">
        <v>107</v>
      </c>
    </row>
    <row r="6" spans="1:17" s="250" customFormat="1" ht="15" customHeight="1">
      <c r="B6" s="635"/>
      <c r="C6" s="637"/>
      <c r="D6" s="637"/>
      <c r="E6" s="346" t="s">
        <v>69</v>
      </c>
      <c r="F6" s="347" t="s">
        <v>68</v>
      </c>
      <c r="G6" s="712"/>
      <c r="H6" s="712"/>
      <c r="I6" s="345"/>
      <c r="J6" s="635"/>
      <c r="K6" s="637"/>
      <c r="L6" s="637"/>
      <c r="M6" s="348" t="s">
        <v>184</v>
      </c>
      <c r="N6" s="349" t="s">
        <v>69</v>
      </c>
      <c r="O6" s="350" t="s">
        <v>68</v>
      </c>
      <c r="P6" s="637"/>
      <c r="Q6" s="709"/>
    </row>
    <row r="7" spans="1:17" ht="15" customHeight="1">
      <c r="B7" s="351" t="s">
        <v>423</v>
      </c>
      <c r="C7" s="352">
        <v>14056</v>
      </c>
      <c r="D7" s="353">
        <v>184254</v>
      </c>
      <c r="E7" s="354">
        <v>9330651</v>
      </c>
      <c r="F7" s="354">
        <v>9128468</v>
      </c>
      <c r="G7" s="484">
        <v>12962</v>
      </c>
      <c r="H7" s="353">
        <v>12068</v>
      </c>
      <c r="I7" s="355"/>
      <c r="J7" s="314">
        <v>10300</v>
      </c>
      <c r="K7" s="314">
        <v>1304958</v>
      </c>
      <c r="L7" s="314">
        <v>4184</v>
      </c>
      <c r="M7" s="356">
        <v>1310</v>
      </c>
      <c r="N7" s="356">
        <v>347</v>
      </c>
      <c r="O7" s="356">
        <v>347</v>
      </c>
      <c r="P7" s="314">
        <v>44</v>
      </c>
      <c r="Q7" s="314">
        <v>45099</v>
      </c>
    </row>
    <row r="8" spans="1:17" ht="15" customHeight="1">
      <c r="B8" s="357">
        <v>23</v>
      </c>
      <c r="C8" s="352">
        <v>14057</v>
      </c>
      <c r="D8" s="353">
        <v>186138</v>
      </c>
      <c r="E8" s="354">
        <v>10026546</v>
      </c>
      <c r="F8" s="354">
        <v>9833100</v>
      </c>
      <c r="G8" s="484">
        <v>12142</v>
      </c>
      <c r="H8" s="353">
        <v>12118</v>
      </c>
      <c r="I8" s="355"/>
      <c r="J8" s="314">
        <v>10135</v>
      </c>
      <c r="K8" s="314">
        <v>1187647</v>
      </c>
      <c r="L8" s="314">
        <v>3853</v>
      </c>
      <c r="M8" s="356">
        <v>1194</v>
      </c>
      <c r="N8" s="356">
        <v>351</v>
      </c>
      <c r="O8" s="356">
        <v>351</v>
      </c>
      <c r="P8" s="282">
        <v>41</v>
      </c>
      <c r="Q8" s="314">
        <v>41311</v>
      </c>
    </row>
    <row r="9" spans="1:17" ht="15" customHeight="1">
      <c r="B9" s="357">
        <v>24</v>
      </c>
      <c r="C9" s="352">
        <v>13954</v>
      </c>
      <c r="D9" s="353">
        <v>187317</v>
      </c>
      <c r="E9" s="354">
        <v>8756926</v>
      </c>
      <c r="F9" s="354">
        <v>8600847</v>
      </c>
      <c r="G9" s="484">
        <v>12582</v>
      </c>
      <c r="H9" s="353">
        <v>12607</v>
      </c>
      <c r="I9" s="355"/>
      <c r="J9" s="314">
        <v>10663</v>
      </c>
      <c r="K9" s="314">
        <v>1218613</v>
      </c>
      <c r="L9" s="314">
        <v>3998</v>
      </c>
      <c r="M9" s="356">
        <v>1182</v>
      </c>
      <c r="N9" s="356">
        <v>356</v>
      </c>
      <c r="O9" s="356">
        <v>356</v>
      </c>
      <c r="P9" s="282">
        <v>41</v>
      </c>
      <c r="Q9" s="314">
        <v>38753</v>
      </c>
    </row>
    <row r="10" spans="1:17" ht="15" customHeight="1">
      <c r="B10" s="357">
        <v>25</v>
      </c>
      <c r="C10" s="352">
        <v>13954</v>
      </c>
      <c r="D10" s="353">
        <v>189499</v>
      </c>
      <c r="E10" s="354">
        <v>8516566</v>
      </c>
      <c r="F10" s="354">
        <v>8412389</v>
      </c>
      <c r="G10" s="484">
        <v>11790</v>
      </c>
      <c r="H10" s="353">
        <v>11743</v>
      </c>
      <c r="I10" s="358"/>
      <c r="J10" s="314">
        <v>9940</v>
      </c>
      <c r="K10" s="314">
        <v>1132879</v>
      </c>
      <c r="L10" s="314">
        <v>3722</v>
      </c>
      <c r="M10" s="356">
        <v>1035</v>
      </c>
      <c r="N10" s="356">
        <v>334</v>
      </c>
      <c r="O10" s="356">
        <v>334</v>
      </c>
      <c r="P10" s="282">
        <v>36</v>
      </c>
      <c r="Q10" s="314">
        <v>33833</v>
      </c>
    </row>
    <row r="11" spans="1:17" ht="15" customHeight="1">
      <c r="B11" s="359">
        <v>26</v>
      </c>
      <c r="C11" s="360">
        <v>13990</v>
      </c>
      <c r="D11" s="361">
        <v>191906</v>
      </c>
      <c r="E11" s="361">
        <v>8654167</v>
      </c>
      <c r="F11" s="361">
        <v>8583830</v>
      </c>
      <c r="G11" s="486" t="s">
        <v>402</v>
      </c>
      <c r="H11" s="361">
        <f>SUM(H13:H24)</f>
        <v>10604</v>
      </c>
      <c r="I11" s="362"/>
      <c r="J11" s="361">
        <f>SUM(J13:J24)</f>
        <v>8808</v>
      </c>
      <c r="K11" s="361">
        <f>SUM(K13:K24)</f>
        <v>1019944</v>
      </c>
      <c r="L11" s="363">
        <v>3330</v>
      </c>
      <c r="M11" s="363">
        <v>848</v>
      </c>
      <c r="N11" s="363">
        <v>0</v>
      </c>
      <c r="O11" s="363">
        <v>0</v>
      </c>
      <c r="P11" s="364">
        <v>31</v>
      </c>
      <c r="Q11" s="322">
        <f>SUM(Q13:Q24)</f>
        <v>28867</v>
      </c>
    </row>
    <row r="12" spans="1:17" ht="8.25" customHeight="1">
      <c r="B12" s="365"/>
      <c r="C12" s="360"/>
      <c r="D12" s="361"/>
      <c r="E12" s="361"/>
      <c r="F12" s="361"/>
      <c r="G12" s="486"/>
      <c r="H12" s="363"/>
      <c r="I12" s="363"/>
      <c r="J12" s="363"/>
      <c r="K12" s="363"/>
      <c r="L12" s="363"/>
      <c r="M12" s="363"/>
      <c r="N12" s="363"/>
      <c r="O12" s="363"/>
      <c r="P12" s="363"/>
      <c r="Q12" s="366"/>
    </row>
    <row r="13" spans="1:17" ht="15" customHeight="1">
      <c r="B13" s="367" t="s">
        <v>445</v>
      </c>
      <c r="C13" s="360">
        <v>13977</v>
      </c>
      <c r="D13" s="361">
        <v>189569</v>
      </c>
      <c r="E13" s="361">
        <v>59428</v>
      </c>
      <c r="F13" s="361">
        <v>7383</v>
      </c>
      <c r="G13" s="486" t="s">
        <v>402</v>
      </c>
      <c r="H13" s="361">
        <v>2050</v>
      </c>
      <c r="I13" s="368"/>
      <c r="J13" s="369">
        <v>870</v>
      </c>
      <c r="K13" s="326">
        <v>79572</v>
      </c>
      <c r="L13" s="369">
        <v>3098</v>
      </c>
      <c r="M13" s="369">
        <v>74</v>
      </c>
      <c r="N13" s="370">
        <v>0</v>
      </c>
      <c r="O13" s="370">
        <v>0</v>
      </c>
      <c r="P13" s="364">
        <v>32</v>
      </c>
      <c r="Q13" s="322">
        <v>2545</v>
      </c>
    </row>
    <row r="14" spans="1:17" ht="15" customHeight="1">
      <c r="B14" s="371" t="s">
        <v>165</v>
      </c>
      <c r="C14" s="360">
        <v>13987</v>
      </c>
      <c r="D14" s="361">
        <v>191337</v>
      </c>
      <c r="E14" s="361">
        <v>103791</v>
      </c>
      <c r="F14" s="361">
        <v>13168</v>
      </c>
      <c r="G14" s="486" t="s">
        <v>402</v>
      </c>
      <c r="H14" s="361">
        <v>1001</v>
      </c>
      <c r="I14" s="368"/>
      <c r="J14" s="369">
        <v>1481</v>
      </c>
      <c r="K14" s="326">
        <v>93746</v>
      </c>
      <c r="L14" s="369">
        <v>3769</v>
      </c>
      <c r="M14" s="369">
        <v>87</v>
      </c>
      <c r="N14" s="369">
        <v>0</v>
      </c>
      <c r="O14" s="369">
        <v>0</v>
      </c>
      <c r="P14" s="364">
        <v>33</v>
      </c>
      <c r="Q14" s="322">
        <v>2710</v>
      </c>
    </row>
    <row r="15" spans="1:17" ht="15" customHeight="1">
      <c r="B15" s="371" t="s">
        <v>166</v>
      </c>
      <c r="C15" s="360">
        <v>14001</v>
      </c>
      <c r="D15" s="361">
        <v>191873</v>
      </c>
      <c r="E15" s="361">
        <v>808665</v>
      </c>
      <c r="F15" s="361">
        <v>310769</v>
      </c>
      <c r="G15" s="486" t="s">
        <v>402</v>
      </c>
      <c r="H15" s="361">
        <v>827</v>
      </c>
      <c r="I15" s="368"/>
      <c r="J15" s="369">
        <v>606</v>
      </c>
      <c r="K15" s="326">
        <v>94032</v>
      </c>
      <c r="L15" s="369">
        <v>3681</v>
      </c>
      <c r="M15" s="369">
        <v>84</v>
      </c>
      <c r="N15" s="369">
        <v>0</v>
      </c>
      <c r="O15" s="369">
        <v>0</v>
      </c>
      <c r="P15" s="364">
        <v>32</v>
      </c>
      <c r="Q15" s="322">
        <v>2043</v>
      </c>
    </row>
    <row r="16" spans="1:17" ht="15" customHeight="1">
      <c r="B16" s="371" t="s">
        <v>167</v>
      </c>
      <c r="C16" s="360">
        <v>14021</v>
      </c>
      <c r="D16" s="361">
        <v>192170</v>
      </c>
      <c r="E16" s="361">
        <v>6983868</v>
      </c>
      <c r="F16" s="361">
        <v>2850222</v>
      </c>
      <c r="G16" s="486" t="s">
        <v>402</v>
      </c>
      <c r="H16" s="361">
        <v>803</v>
      </c>
      <c r="I16" s="368"/>
      <c r="J16" s="369">
        <v>879</v>
      </c>
      <c r="K16" s="326">
        <v>108570</v>
      </c>
      <c r="L16" s="369">
        <v>3852</v>
      </c>
      <c r="M16" s="369">
        <v>81</v>
      </c>
      <c r="N16" s="369">
        <v>0</v>
      </c>
      <c r="O16" s="369">
        <v>0</v>
      </c>
      <c r="P16" s="364">
        <v>31</v>
      </c>
      <c r="Q16" s="322">
        <v>2684</v>
      </c>
    </row>
    <row r="17" spans="2:17" ht="15" customHeight="1">
      <c r="B17" s="371" t="s">
        <v>168</v>
      </c>
      <c r="C17" s="360">
        <v>14030</v>
      </c>
      <c r="D17" s="361">
        <v>191805</v>
      </c>
      <c r="E17" s="361">
        <v>8625815</v>
      </c>
      <c r="F17" s="361">
        <v>2910105</v>
      </c>
      <c r="G17" s="486" t="s">
        <v>402</v>
      </c>
      <c r="H17" s="361">
        <v>712</v>
      </c>
      <c r="I17" s="368"/>
      <c r="J17" s="369">
        <v>684</v>
      </c>
      <c r="K17" s="326">
        <v>87699</v>
      </c>
      <c r="L17" s="369">
        <v>3685</v>
      </c>
      <c r="M17" s="369">
        <v>77</v>
      </c>
      <c r="N17" s="369">
        <v>0</v>
      </c>
      <c r="O17" s="369">
        <v>0</v>
      </c>
      <c r="P17" s="364">
        <v>37</v>
      </c>
      <c r="Q17" s="322">
        <v>2260</v>
      </c>
    </row>
    <row r="18" spans="2:17" ht="15" customHeight="1">
      <c r="B18" s="371" t="s">
        <v>169</v>
      </c>
      <c r="C18" s="360">
        <v>13910</v>
      </c>
      <c r="D18" s="361">
        <v>192009</v>
      </c>
      <c r="E18" s="361">
        <v>8638784</v>
      </c>
      <c r="F18" s="361">
        <v>3699766</v>
      </c>
      <c r="G18" s="486" t="s">
        <v>402</v>
      </c>
      <c r="H18" s="361">
        <v>853</v>
      </c>
      <c r="I18" s="368"/>
      <c r="J18" s="369">
        <v>658</v>
      </c>
      <c r="K18" s="326">
        <v>93602</v>
      </c>
      <c r="L18" s="369">
        <v>3619</v>
      </c>
      <c r="M18" s="369">
        <v>53</v>
      </c>
      <c r="N18" s="369">
        <v>0</v>
      </c>
      <c r="O18" s="369">
        <v>0</v>
      </c>
      <c r="P18" s="364">
        <v>32</v>
      </c>
      <c r="Q18" s="322">
        <v>2680</v>
      </c>
    </row>
    <row r="19" spans="2:17" ht="15" customHeight="1">
      <c r="B19" s="372" t="s">
        <v>301</v>
      </c>
      <c r="C19" s="360">
        <v>13940</v>
      </c>
      <c r="D19" s="361">
        <v>192478</v>
      </c>
      <c r="E19" s="361">
        <v>8639744</v>
      </c>
      <c r="F19" s="361">
        <v>4003464</v>
      </c>
      <c r="G19" s="486" t="s">
        <v>402</v>
      </c>
      <c r="H19" s="361">
        <v>858</v>
      </c>
      <c r="I19" s="368"/>
      <c r="J19" s="369">
        <v>700</v>
      </c>
      <c r="K19" s="326">
        <v>92022</v>
      </c>
      <c r="L19" s="369">
        <v>3449</v>
      </c>
      <c r="M19" s="369">
        <v>47</v>
      </c>
      <c r="N19" s="369">
        <v>0</v>
      </c>
      <c r="O19" s="369">
        <v>0</v>
      </c>
      <c r="P19" s="364">
        <v>30</v>
      </c>
      <c r="Q19" s="322">
        <v>2339</v>
      </c>
    </row>
    <row r="20" spans="2:17" ht="15" customHeight="1">
      <c r="B20" s="372" t="s">
        <v>170</v>
      </c>
      <c r="C20" s="360">
        <v>13958</v>
      </c>
      <c r="D20" s="361">
        <v>192751</v>
      </c>
      <c r="E20" s="361">
        <v>8642320</v>
      </c>
      <c r="F20" s="361">
        <v>6116770</v>
      </c>
      <c r="G20" s="486" t="s">
        <v>402</v>
      </c>
      <c r="H20" s="361">
        <v>669</v>
      </c>
      <c r="I20" s="368"/>
      <c r="J20" s="369">
        <v>560</v>
      </c>
      <c r="K20" s="326">
        <v>74919</v>
      </c>
      <c r="L20" s="369">
        <v>3114</v>
      </c>
      <c r="M20" s="369">
        <v>78</v>
      </c>
      <c r="N20" s="369">
        <v>0</v>
      </c>
      <c r="O20" s="369">
        <v>0</v>
      </c>
      <c r="P20" s="364">
        <v>29</v>
      </c>
      <c r="Q20" s="322">
        <v>2174</v>
      </c>
    </row>
    <row r="21" spans="2:17" ht="15" customHeight="1">
      <c r="B21" s="372" t="s">
        <v>171</v>
      </c>
      <c r="C21" s="360">
        <v>13970</v>
      </c>
      <c r="D21" s="361">
        <v>193145</v>
      </c>
      <c r="E21" s="361">
        <v>8647800</v>
      </c>
      <c r="F21" s="361">
        <v>6131504</v>
      </c>
      <c r="G21" s="486" t="s">
        <v>402</v>
      </c>
      <c r="H21" s="361">
        <v>519</v>
      </c>
      <c r="I21" s="368"/>
      <c r="J21" s="369">
        <v>569</v>
      </c>
      <c r="K21" s="326">
        <v>70071</v>
      </c>
      <c r="L21" s="369">
        <v>3078</v>
      </c>
      <c r="M21" s="369">
        <v>75</v>
      </c>
      <c r="N21" s="369">
        <v>0</v>
      </c>
      <c r="O21" s="369">
        <v>0</v>
      </c>
      <c r="P21" s="364">
        <v>29</v>
      </c>
      <c r="Q21" s="322">
        <v>1738</v>
      </c>
    </row>
    <row r="22" spans="2:17" ht="15" customHeight="1">
      <c r="B22" s="367" t="s">
        <v>446</v>
      </c>
      <c r="C22" s="360">
        <v>13982</v>
      </c>
      <c r="D22" s="361">
        <v>192330</v>
      </c>
      <c r="E22" s="361">
        <v>8650623</v>
      </c>
      <c r="F22" s="361">
        <v>6479311</v>
      </c>
      <c r="G22" s="486" t="s">
        <v>402</v>
      </c>
      <c r="H22" s="361">
        <v>891</v>
      </c>
      <c r="I22" s="368"/>
      <c r="J22" s="369">
        <v>632</v>
      </c>
      <c r="K22" s="326">
        <v>89034</v>
      </c>
      <c r="L22" s="369">
        <v>3060</v>
      </c>
      <c r="M22" s="369">
        <v>82</v>
      </c>
      <c r="N22" s="369">
        <v>0</v>
      </c>
      <c r="O22" s="369">
        <v>0</v>
      </c>
      <c r="P22" s="364">
        <v>32</v>
      </c>
      <c r="Q22" s="322">
        <v>3539</v>
      </c>
    </row>
    <row r="23" spans="2:17" ht="15" customHeight="1">
      <c r="B23" s="371" t="s">
        <v>302</v>
      </c>
      <c r="C23" s="360">
        <v>13992</v>
      </c>
      <c r="D23" s="361">
        <v>192569</v>
      </c>
      <c r="E23" s="361">
        <v>8650392</v>
      </c>
      <c r="F23" s="361">
        <v>8548616</v>
      </c>
      <c r="G23" s="486" t="s">
        <v>402</v>
      </c>
      <c r="H23" s="361">
        <v>690</v>
      </c>
      <c r="I23" s="368"/>
      <c r="J23" s="369">
        <v>614</v>
      </c>
      <c r="K23" s="326">
        <v>65787</v>
      </c>
      <c r="L23" s="369">
        <v>2800</v>
      </c>
      <c r="M23" s="369">
        <v>27</v>
      </c>
      <c r="N23" s="369">
        <v>0</v>
      </c>
      <c r="O23" s="369">
        <v>0</v>
      </c>
      <c r="P23" s="364">
        <v>31</v>
      </c>
      <c r="Q23" s="322">
        <v>2033</v>
      </c>
    </row>
    <row r="24" spans="2:17" ht="15" customHeight="1" thickBot="1">
      <c r="B24" s="373" t="s">
        <v>172</v>
      </c>
      <c r="C24" s="374">
        <v>13990</v>
      </c>
      <c r="D24" s="375">
        <v>191906</v>
      </c>
      <c r="E24" s="375">
        <v>8654177</v>
      </c>
      <c r="F24" s="375">
        <v>8578720</v>
      </c>
      <c r="G24" s="487" t="s">
        <v>402</v>
      </c>
      <c r="H24" s="375">
        <v>731</v>
      </c>
      <c r="I24" s="368"/>
      <c r="J24" s="376">
        <v>555</v>
      </c>
      <c r="K24" s="331">
        <v>70890</v>
      </c>
      <c r="L24" s="376">
        <v>2753</v>
      </c>
      <c r="M24" s="376">
        <v>83</v>
      </c>
      <c r="N24" s="376">
        <v>0</v>
      </c>
      <c r="O24" s="376">
        <v>0</v>
      </c>
      <c r="P24" s="377">
        <v>28</v>
      </c>
      <c r="Q24" s="329">
        <v>2122</v>
      </c>
    </row>
    <row r="25" spans="2:17" ht="16.5" customHeight="1">
      <c r="B25" s="252" t="s">
        <v>271</v>
      </c>
      <c r="C25" s="169"/>
      <c r="D25" s="169"/>
      <c r="E25" s="169"/>
      <c r="F25" s="169"/>
      <c r="G25" s="16"/>
      <c r="H25" s="253"/>
      <c r="I25" s="16"/>
      <c r="J25" s="253"/>
      <c r="K25" s="253"/>
      <c r="L25" s="253"/>
      <c r="M25" s="253"/>
      <c r="N25" s="253"/>
      <c r="O25" s="253"/>
      <c r="P25" s="235"/>
      <c r="Q25" s="16"/>
    </row>
    <row r="26" spans="2:17" ht="16.5" customHeight="1">
      <c r="B26" s="52" t="s">
        <v>272</v>
      </c>
      <c r="C26" s="173"/>
      <c r="D26" s="173"/>
      <c r="E26" s="173"/>
      <c r="F26" s="173"/>
      <c r="G26" s="251"/>
      <c r="H26" s="16"/>
      <c r="I26" s="16"/>
      <c r="J26" s="139"/>
      <c r="K26" s="139"/>
      <c r="L26" s="139"/>
      <c r="M26" s="16"/>
      <c r="N26" s="139"/>
      <c r="O26" s="139"/>
      <c r="P26" s="139"/>
      <c r="Q26" s="139"/>
    </row>
    <row r="27" spans="2:17" ht="9.9499999999999993" customHeight="1"/>
    <row r="28" spans="2:17" ht="9.9499999999999993" customHeight="1"/>
    <row r="29" spans="2:17" ht="9.9499999999999993" customHeight="1"/>
    <row r="30" spans="2:17" ht="9.9499999999999993" customHeight="1"/>
    <row r="31" spans="2:17" ht="9.9499999999999993" customHeight="1"/>
    <row r="32" spans="2:17"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sheetData>
  <mergeCells count="16">
    <mergeCell ref="D5:D6"/>
    <mergeCell ref="B2:H2"/>
    <mergeCell ref="C5:C6"/>
    <mergeCell ref="B4:B6"/>
    <mergeCell ref="C4:H4"/>
    <mergeCell ref="H5:H6"/>
    <mergeCell ref="J4:L4"/>
    <mergeCell ref="E5:F5"/>
    <mergeCell ref="M5:O5"/>
    <mergeCell ref="M4:Q4"/>
    <mergeCell ref="Q5:Q6"/>
    <mergeCell ref="P5:P6"/>
    <mergeCell ref="G5:G6"/>
    <mergeCell ref="L5:L6"/>
    <mergeCell ref="K5:K6"/>
    <mergeCell ref="J5:J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9" min="1" max="68"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2"/>
  <sheetViews>
    <sheetView showGridLines="0" zoomScaleNormal="100" zoomScaleSheetLayoutView="80" workbookViewId="0"/>
  </sheetViews>
  <sheetFormatPr defaultColWidth="16.875" defaultRowHeight="13.5"/>
  <cols>
    <col min="1" max="1" width="8.25" style="4" customWidth="1"/>
    <col min="2" max="2" width="5.25" style="4" customWidth="1"/>
    <col min="3" max="3" width="6.125" style="4" customWidth="1"/>
    <col min="4" max="5" width="10.5" style="4" customWidth="1"/>
    <col min="6" max="7" width="5.375" style="4" customWidth="1"/>
    <col min="8" max="8" width="10.625" style="4" customWidth="1"/>
    <col min="9" max="9" width="5.375" style="4" customWidth="1"/>
    <col min="10" max="10" width="10.875" style="3" customWidth="1"/>
    <col min="11" max="11" width="5" style="3" customWidth="1"/>
    <col min="12" max="12" width="10.625" style="3" customWidth="1"/>
    <col min="13" max="16384" width="16.875" style="4"/>
  </cols>
  <sheetData>
    <row r="2" spans="1:12" ht="21" customHeight="1">
      <c r="A2" s="716" t="s">
        <v>500</v>
      </c>
      <c r="B2" s="717"/>
      <c r="C2" s="717"/>
      <c r="D2" s="717"/>
      <c r="E2" s="717"/>
      <c r="F2" s="717"/>
      <c r="G2" s="717"/>
      <c r="H2" s="717"/>
      <c r="I2" s="717"/>
      <c r="J2" s="717"/>
      <c r="K2" s="717"/>
      <c r="L2" s="717"/>
    </row>
    <row r="3" spans="1:12" ht="15" customHeight="1" thickBot="1">
      <c r="A3" s="19"/>
      <c r="B3" s="19"/>
      <c r="C3" s="19"/>
      <c r="D3" s="19"/>
      <c r="E3" s="19"/>
      <c r="F3" s="19"/>
      <c r="G3" s="19"/>
      <c r="H3" s="19"/>
      <c r="I3" s="19"/>
      <c r="J3" s="19"/>
      <c r="K3" s="19"/>
      <c r="L3" s="64" t="s">
        <v>258</v>
      </c>
    </row>
    <row r="4" spans="1:12" s="147" customFormat="1" ht="15" customHeight="1">
      <c r="A4" s="723" t="s">
        <v>187</v>
      </c>
      <c r="B4" s="719" t="s">
        <v>244</v>
      </c>
      <c r="C4" s="719" t="s">
        <v>245</v>
      </c>
      <c r="D4" s="718" t="s">
        <v>177</v>
      </c>
      <c r="E4" s="718"/>
      <c r="F4" s="725" t="s">
        <v>66</v>
      </c>
      <c r="G4" s="726"/>
      <c r="H4" s="726"/>
      <c r="I4" s="726"/>
      <c r="J4" s="726"/>
      <c r="K4" s="726"/>
      <c r="L4" s="726"/>
    </row>
    <row r="5" spans="1:12" s="147" customFormat="1" ht="15" customHeight="1">
      <c r="A5" s="723"/>
      <c r="B5" s="720"/>
      <c r="C5" s="720"/>
      <c r="D5" s="722" t="s">
        <v>65</v>
      </c>
      <c r="E5" s="715" t="s">
        <v>174</v>
      </c>
      <c r="F5" s="715" t="s">
        <v>188</v>
      </c>
      <c r="G5" s="715"/>
      <c r="H5" s="715"/>
      <c r="I5" s="715" t="s">
        <v>189</v>
      </c>
      <c r="J5" s="715"/>
      <c r="K5" s="715" t="s">
        <v>190</v>
      </c>
      <c r="L5" s="727"/>
    </row>
    <row r="6" spans="1:12" s="147" customFormat="1" ht="24" customHeight="1">
      <c r="A6" s="724"/>
      <c r="B6" s="721"/>
      <c r="C6" s="721"/>
      <c r="D6" s="721"/>
      <c r="E6" s="715"/>
      <c r="F6" s="176" t="s">
        <v>198</v>
      </c>
      <c r="G6" s="176" t="s">
        <v>192</v>
      </c>
      <c r="H6" s="177" t="s">
        <v>163</v>
      </c>
      <c r="I6" s="176" t="s">
        <v>198</v>
      </c>
      <c r="J6" s="177" t="s">
        <v>163</v>
      </c>
      <c r="K6" s="176" t="s">
        <v>198</v>
      </c>
      <c r="L6" s="178" t="s">
        <v>163</v>
      </c>
    </row>
    <row r="7" spans="1:12" s="184" customFormat="1" ht="12" customHeight="1">
      <c r="A7" s="179" t="s">
        <v>444</v>
      </c>
      <c r="B7" s="180">
        <v>17849</v>
      </c>
      <c r="C7" s="181">
        <v>229918</v>
      </c>
      <c r="D7" s="181">
        <v>4064208236</v>
      </c>
      <c r="E7" s="181">
        <v>3922658839</v>
      </c>
      <c r="F7" s="181">
        <v>43666</v>
      </c>
      <c r="G7" s="182">
        <v>3080</v>
      </c>
      <c r="H7" s="182">
        <v>6218229151</v>
      </c>
      <c r="I7" s="182">
        <v>23935</v>
      </c>
      <c r="J7" s="182">
        <v>1825183208</v>
      </c>
      <c r="K7" s="183">
        <v>6984</v>
      </c>
      <c r="L7" s="183">
        <v>1122731905</v>
      </c>
    </row>
    <row r="8" spans="1:12" s="184" customFormat="1" ht="12" customHeight="1">
      <c r="A8" s="185">
        <v>23</v>
      </c>
      <c r="B8" s="186">
        <v>18392</v>
      </c>
      <c r="C8" s="183">
        <v>233473</v>
      </c>
      <c r="D8" s="183">
        <v>4250607300</v>
      </c>
      <c r="E8" s="183">
        <v>4135825147</v>
      </c>
      <c r="F8" s="183">
        <v>42070</v>
      </c>
      <c r="G8" s="187">
        <v>3213</v>
      </c>
      <c r="H8" s="187">
        <v>5923561392</v>
      </c>
      <c r="I8" s="187">
        <v>23044</v>
      </c>
      <c r="J8" s="187">
        <v>1590673545</v>
      </c>
      <c r="K8" s="183">
        <v>6434</v>
      </c>
      <c r="L8" s="183">
        <v>1046768385</v>
      </c>
    </row>
    <row r="9" spans="1:12" s="184" customFormat="1" ht="12" customHeight="1">
      <c r="A9" s="185">
        <v>24</v>
      </c>
      <c r="B9" s="186">
        <v>18233</v>
      </c>
      <c r="C9" s="183">
        <v>235247</v>
      </c>
      <c r="D9" s="183">
        <v>4027000537</v>
      </c>
      <c r="E9" s="183">
        <v>3935300755</v>
      </c>
      <c r="F9" s="183">
        <v>42505</v>
      </c>
      <c r="G9" s="187">
        <v>3231</v>
      </c>
      <c r="H9" s="187">
        <v>6068720810</v>
      </c>
      <c r="I9" s="187">
        <v>23625</v>
      </c>
      <c r="J9" s="187">
        <v>1779390287</v>
      </c>
      <c r="K9" s="183">
        <v>6573</v>
      </c>
      <c r="L9" s="183">
        <v>1063833398</v>
      </c>
    </row>
    <row r="10" spans="1:12" s="184" customFormat="1" ht="12" customHeight="1">
      <c r="A10" s="185">
        <v>25</v>
      </c>
      <c r="B10" s="186">
        <v>18192</v>
      </c>
      <c r="C10" s="183">
        <v>236530</v>
      </c>
      <c r="D10" s="183">
        <v>3988260458</v>
      </c>
      <c r="E10" s="183">
        <v>3927777098</v>
      </c>
      <c r="F10" s="183">
        <v>41536</v>
      </c>
      <c r="G10" s="187">
        <v>3202</v>
      </c>
      <c r="H10" s="187">
        <v>5877066704</v>
      </c>
      <c r="I10" s="187">
        <v>23448</v>
      </c>
      <c r="J10" s="187">
        <v>1853830823</v>
      </c>
      <c r="K10" s="183">
        <v>6044</v>
      </c>
      <c r="L10" s="183">
        <v>961783251</v>
      </c>
    </row>
    <row r="11" spans="1:12" s="184" customFormat="1" ht="12" customHeight="1" thickBot="1">
      <c r="A11" s="188">
        <v>26</v>
      </c>
      <c r="B11" s="189">
        <v>18303</v>
      </c>
      <c r="C11" s="190">
        <v>238072</v>
      </c>
      <c r="D11" s="190">
        <v>4211964022</v>
      </c>
      <c r="E11" s="190">
        <v>4167842457</v>
      </c>
      <c r="F11" s="190">
        <v>41145</v>
      </c>
      <c r="G11" s="191">
        <v>3228</v>
      </c>
      <c r="H11" s="191">
        <v>5918337105</v>
      </c>
      <c r="I11" s="191">
        <v>23551</v>
      </c>
      <c r="J11" s="191">
        <v>1824753473</v>
      </c>
      <c r="K11" s="190">
        <v>5663</v>
      </c>
      <c r="L11" s="190">
        <v>911429123</v>
      </c>
    </row>
    <row r="12" spans="1:12" s="84" customFormat="1">
      <c r="A12" s="3"/>
      <c r="B12" s="3"/>
      <c r="C12" s="3"/>
      <c r="D12" s="3"/>
      <c r="E12" s="3"/>
      <c r="F12" s="3"/>
      <c r="G12" s="3"/>
      <c r="H12" s="3"/>
      <c r="I12" s="3"/>
      <c r="J12" s="3"/>
      <c r="K12" s="3"/>
      <c r="L12" s="3"/>
    </row>
  </sheetData>
  <mergeCells count="11">
    <mergeCell ref="I5:J5"/>
    <mergeCell ref="F5:H5"/>
    <mergeCell ref="A2:L2"/>
    <mergeCell ref="D4:E4"/>
    <mergeCell ref="B4:B6"/>
    <mergeCell ref="C4:C6"/>
    <mergeCell ref="D5:D6"/>
    <mergeCell ref="E5:E6"/>
    <mergeCell ref="A4:A6"/>
    <mergeCell ref="F4:L4"/>
    <mergeCell ref="K5:L5"/>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51"/>
  <sheetViews>
    <sheetView showGridLines="0" zoomScaleNormal="100" zoomScaleSheetLayoutView="100" workbookViewId="0"/>
  </sheetViews>
  <sheetFormatPr defaultColWidth="16.875" defaultRowHeight="13.5"/>
  <cols>
    <col min="1" max="1" width="16.875" style="482"/>
    <col min="2" max="2" width="12.125" style="482" customWidth="1"/>
    <col min="3" max="4" width="7" style="482" customWidth="1"/>
    <col min="5" max="5" width="10.375" style="482" customWidth="1"/>
    <col min="6" max="6" width="7" style="482" customWidth="1"/>
    <col min="7" max="7" width="7.625" style="482" customWidth="1"/>
    <col min="8" max="8" width="7" style="482" customWidth="1"/>
    <col min="9" max="9" width="7.375" style="482" customWidth="1"/>
    <col min="10" max="10" width="6.5" style="482" customWidth="1"/>
    <col min="11" max="11" width="7.375" style="482" customWidth="1"/>
    <col min="12" max="12" width="7" style="482" customWidth="1"/>
    <col min="13" max="13" width="7.375" style="482" customWidth="1"/>
    <col min="14" max="14" width="0.5" style="482" customWidth="1"/>
    <col min="15" max="15" width="7.625" style="3" customWidth="1"/>
    <col min="16" max="17" width="7.625" style="482" customWidth="1"/>
    <col min="18" max="18" width="9.5" style="482" customWidth="1"/>
    <col min="19" max="19" width="6.625" style="482" customWidth="1"/>
    <col min="20" max="20" width="7.625" style="482" customWidth="1"/>
    <col min="21" max="21" width="6.625" style="482" customWidth="1"/>
    <col min="22" max="22" width="7.625" style="482" customWidth="1"/>
    <col min="23" max="23" width="6.625" style="482" customWidth="1"/>
    <col min="24" max="24" width="7.625" style="482" customWidth="1"/>
    <col min="25" max="25" width="8.5" style="482" customWidth="1"/>
    <col min="26" max="26" width="10.5" style="482" customWidth="1"/>
    <col min="27" max="16384" width="16.875" style="482"/>
  </cols>
  <sheetData>
    <row r="2" spans="1:26" s="2" customFormat="1" ht="21">
      <c r="A2" s="7"/>
      <c r="B2" s="495" t="s">
        <v>481</v>
      </c>
      <c r="C2" s="496"/>
      <c r="D2" s="496"/>
      <c r="E2" s="496"/>
      <c r="F2" s="496"/>
      <c r="G2" s="496"/>
      <c r="H2" s="496"/>
      <c r="I2" s="496"/>
      <c r="J2" s="496"/>
      <c r="K2" s="496"/>
      <c r="L2" s="496"/>
      <c r="M2" s="496"/>
      <c r="N2" s="423"/>
      <c r="O2" s="424"/>
      <c r="P2" s="423"/>
      <c r="Q2" s="425"/>
      <c r="R2" s="423"/>
      <c r="S2" s="423"/>
      <c r="T2" s="423"/>
      <c r="U2" s="423"/>
      <c r="V2" s="423"/>
      <c r="W2" s="423"/>
      <c r="X2" s="423"/>
      <c r="Y2" s="423"/>
      <c r="Z2" s="426"/>
    </row>
    <row r="3" spans="1:26" ht="15" customHeight="1" thickBot="1">
      <c r="B3" s="427"/>
      <c r="C3" s="427"/>
      <c r="D3" s="427"/>
      <c r="E3" s="427"/>
      <c r="F3" s="427"/>
      <c r="G3" s="427"/>
      <c r="H3" s="427"/>
      <c r="I3" s="427"/>
      <c r="J3" s="427"/>
      <c r="K3" s="427"/>
      <c r="L3" s="427"/>
      <c r="M3" s="427"/>
      <c r="N3" s="428"/>
      <c r="O3" s="427"/>
      <c r="P3" s="427"/>
      <c r="Q3" s="427"/>
      <c r="R3" s="427"/>
      <c r="S3" s="427"/>
      <c r="T3" s="427"/>
      <c r="U3" s="427"/>
      <c r="V3" s="427"/>
      <c r="W3" s="427"/>
      <c r="X3" s="427"/>
      <c r="Y3" s="429"/>
      <c r="Z3" s="429" t="s">
        <v>318</v>
      </c>
    </row>
    <row r="4" spans="1:26" ht="15" customHeight="1">
      <c r="B4" s="497" t="s">
        <v>7</v>
      </c>
      <c r="C4" s="430" t="s">
        <v>0</v>
      </c>
      <c r="D4" s="431"/>
      <c r="E4" s="431"/>
      <c r="F4" s="432" t="s">
        <v>1</v>
      </c>
      <c r="G4" s="433"/>
      <c r="H4" s="432" t="s">
        <v>2</v>
      </c>
      <c r="I4" s="433"/>
      <c r="J4" s="432" t="s">
        <v>3</v>
      </c>
      <c r="K4" s="434"/>
      <c r="L4" s="500" t="s">
        <v>349</v>
      </c>
      <c r="M4" s="501"/>
      <c r="N4" s="428"/>
      <c r="O4" s="498" t="s">
        <v>123</v>
      </c>
      <c r="P4" s="498"/>
      <c r="Q4" s="498"/>
      <c r="R4" s="497"/>
      <c r="S4" s="502" t="s">
        <v>4</v>
      </c>
      <c r="T4" s="497"/>
      <c r="U4" s="502" t="s">
        <v>5</v>
      </c>
      <c r="V4" s="497"/>
      <c r="W4" s="502" t="s">
        <v>6</v>
      </c>
      <c r="X4" s="497"/>
      <c r="Y4" s="510" t="s">
        <v>275</v>
      </c>
      <c r="Z4" s="507" t="s">
        <v>464</v>
      </c>
    </row>
    <row r="5" spans="1:26" ht="15" customHeight="1">
      <c r="B5" s="498"/>
      <c r="C5" s="505" t="s">
        <v>350</v>
      </c>
      <c r="D5" s="505" t="s">
        <v>351</v>
      </c>
      <c r="E5" s="506" t="s">
        <v>352</v>
      </c>
      <c r="F5" s="503" t="s">
        <v>11</v>
      </c>
      <c r="G5" s="503" t="s">
        <v>353</v>
      </c>
      <c r="H5" s="503" t="s">
        <v>11</v>
      </c>
      <c r="I5" s="503" t="s">
        <v>353</v>
      </c>
      <c r="J5" s="503" t="s">
        <v>11</v>
      </c>
      <c r="K5" s="503" t="s">
        <v>353</v>
      </c>
      <c r="L5" s="503" t="s">
        <v>11</v>
      </c>
      <c r="M5" s="504" t="s">
        <v>353</v>
      </c>
      <c r="N5" s="428"/>
      <c r="O5" s="513" t="s">
        <v>124</v>
      </c>
      <c r="P5" s="506"/>
      <c r="Q5" s="506"/>
      <c r="R5" s="503" t="s">
        <v>353</v>
      </c>
      <c r="S5" s="506" t="s">
        <v>11</v>
      </c>
      <c r="T5" s="503" t="s">
        <v>353</v>
      </c>
      <c r="U5" s="506" t="s">
        <v>11</v>
      </c>
      <c r="V5" s="503" t="s">
        <v>353</v>
      </c>
      <c r="W5" s="506" t="s">
        <v>11</v>
      </c>
      <c r="X5" s="503" t="s">
        <v>353</v>
      </c>
      <c r="Y5" s="511"/>
      <c r="Z5" s="508"/>
    </row>
    <row r="6" spans="1:26" ht="15" customHeight="1">
      <c r="B6" s="499"/>
      <c r="C6" s="505"/>
      <c r="D6" s="505"/>
      <c r="E6" s="506"/>
      <c r="F6" s="503"/>
      <c r="G6" s="503"/>
      <c r="H6" s="503"/>
      <c r="I6" s="503"/>
      <c r="J6" s="503"/>
      <c r="K6" s="503"/>
      <c r="L6" s="503"/>
      <c r="M6" s="504"/>
      <c r="N6" s="428"/>
      <c r="O6" s="478" t="s">
        <v>8</v>
      </c>
      <c r="P6" s="479" t="s">
        <v>9</v>
      </c>
      <c r="Q6" s="479" t="s">
        <v>10</v>
      </c>
      <c r="R6" s="503"/>
      <c r="S6" s="506"/>
      <c r="T6" s="503"/>
      <c r="U6" s="506"/>
      <c r="V6" s="503"/>
      <c r="W6" s="506"/>
      <c r="X6" s="503"/>
      <c r="Y6" s="512"/>
      <c r="Z6" s="509"/>
    </row>
    <row r="7" spans="1:26" ht="15" customHeight="1">
      <c r="B7" s="480" t="s">
        <v>455</v>
      </c>
      <c r="C7" s="435">
        <v>10284</v>
      </c>
      <c r="D7" s="435">
        <v>14216</v>
      </c>
      <c r="E7" s="435">
        <v>1941936</v>
      </c>
      <c r="F7" s="435">
        <v>12601</v>
      </c>
      <c r="G7" s="435">
        <v>613217</v>
      </c>
      <c r="H7" s="435">
        <v>9965</v>
      </c>
      <c r="I7" s="435">
        <v>150502</v>
      </c>
      <c r="J7" s="435">
        <v>995</v>
      </c>
      <c r="K7" s="435">
        <v>11657</v>
      </c>
      <c r="L7" s="435">
        <v>1809</v>
      </c>
      <c r="M7" s="436">
        <v>47379</v>
      </c>
      <c r="N7" s="428"/>
      <c r="O7" s="435">
        <v>11810</v>
      </c>
      <c r="P7" s="435">
        <v>1228</v>
      </c>
      <c r="Q7" s="435">
        <v>10582</v>
      </c>
      <c r="R7" s="435">
        <v>1086287</v>
      </c>
      <c r="S7" s="437">
        <v>1</v>
      </c>
      <c r="T7" s="435">
        <v>189</v>
      </c>
      <c r="U7" s="435">
        <v>331</v>
      </c>
      <c r="V7" s="435">
        <v>5115</v>
      </c>
      <c r="W7" s="435">
        <v>13</v>
      </c>
      <c r="X7" s="435">
        <v>2792</v>
      </c>
      <c r="Y7" s="435">
        <v>24798</v>
      </c>
      <c r="Z7" s="438" t="s">
        <v>465</v>
      </c>
    </row>
    <row r="8" spans="1:26" ht="15" customHeight="1">
      <c r="B8" s="480">
        <v>23</v>
      </c>
      <c r="C8" s="439">
        <v>10716</v>
      </c>
      <c r="D8" s="439">
        <v>14776</v>
      </c>
      <c r="E8" s="439">
        <v>1973601</v>
      </c>
      <c r="F8" s="439">
        <v>13115</v>
      </c>
      <c r="G8" s="439">
        <v>635317</v>
      </c>
      <c r="H8" s="439">
        <v>10520</v>
      </c>
      <c r="I8" s="439">
        <v>161098</v>
      </c>
      <c r="J8" s="439">
        <v>1001</v>
      </c>
      <c r="K8" s="439">
        <v>11760</v>
      </c>
      <c r="L8" s="439">
        <v>1985</v>
      </c>
      <c r="M8" s="440">
        <v>46629</v>
      </c>
      <c r="N8" s="428"/>
      <c r="O8" s="440">
        <v>12868</v>
      </c>
      <c r="P8" s="440">
        <v>1268</v>
      </c>
      <c r="Q8" s="440">
        <v>11599</v>
      </c>
      <c r="R8" s="440">
        <v>1085290</v>
      </c>
      <c r="S8" s="440">
        <v>1</v>
      </c>
      <c r="T8" s="440">
        <v>345</v>
      </c>
      <c r="U8" s="440">
        <v>356</v>
      </c>
      <c r="V8" s="440">
        <v>5348</v>
      </c>
      <c r="W8" s="440">
        <v>18</v>
      </c>
      <c r="X8" s="440">
        <v>3368</v>
      </c>
      <c r="Y8" s="440">
        <v>24448</v>
      </c>
      <c r="Z8" s="438" t="s">
        <v>465</v>
      </c>
    </row>
    <row r="9" spans="1:26" ht="15" customHeight="1">
      <c r="B9" s="480">
        <v>24</v>
      </c>
      <c r="C9" s="441">
        <v>10942</v>
      </c>
      <c r="D9" s="440">
        <v>14998</v>
      </c>
      <c r="E9" s="440">
        <v>1994400</v>
      </c>
      <c r="F9" s="440">
        <v>13185</v>
      </c>
      <c r="G9" s="440">
        <v>645548</v>
      </c>
      <c r="H9" s="440">
        <v>10772</v>
      </c>
      <c r="I9" s="440">
        <v>167765</v>
      </c>
      <c r="J9" s="440">
        <v>966</v>
      </c>
      <c r="K9" s="440">
        <v>11415</v>
      </c>
      <c r="L9" s="440">
        <v>2089</v>
      </c>
      <c r="M9" s="440">
        <v>49161</v>
      </c>
      <c r="N9" s="428"/>
      <c r="O9" s="440">
        <v>13167</v>
      </c>
      <c r="P9" s="440">
        <v>1277</v>
      </c>
      <c r="Q9" s="440">
        <v>11890</v>
      </c>
      <c r="R9" s="440">
        <v>1085184</v>
      </c>
      <c r="S9" s="440">
        <v>1</v>
      </c>
      <c r="T9" s="440">
        <v>239</v>
      </c>
      <c r="U9" s="440">
        <v>389</v>
      </c>
      <c r="V9" s="440">
        <v>6060</v>
      </c>
      <c r="W9" s="440">
        <v>13</v>
      </c>
      <c r="X9" s="440">
        <v>2930</v>
      </c>
      <c r="Y9" s="440">
        <v>26098</v>
      </c>
      <c r="Z9" s="438" t="s">
        <v>465</v>
      </c>
    </row>
    <row r="10" spans="1:26" ht="15" customHeight="1">
      <c r="B10" s="481">
        <v>25</v>
      </c>
      <c r="C10" s="441">
        <v>10859</v>
      </c>
      <c r="D10" s="440">
        <v>14710</v>
      </c>
      <c r="E10" s="440">
        <v>1966510</v>
      </c>
      <c r="F10" s="440">
        <v>12862</v>
      </c>
      <c r="G10" s="440">
        <v>618930</v>
      </c>
      <c r="H10" s="440">
        <v>10580</v>
      </c>
      <c r="I10" s="440">
        <v>166916</v>
      </c>
      <c r="J10" s="440">
        <v>884</v>
      </c>
      <c r="K10" s="440">
        <v>10360</v>
      </c>
      <c r="L10" s="440">
        <v>2182</v>
      </c>
      <c r="M10" s="440">
        <v>48524</v>
      </c>
      <c r="N10" s="428"/>
      <c r="O10" s="440">
        <v>13040</v>
      </c>
      <c r="P10" s="440">
        <v>1252</v>
      </c>
      <c r="Q10" s="440">
        <v>11788</v>
      </c>
      <c r="R10" s="440">
        <v>1086974</v>
      </c>
      <c r="S10" s="440">
        <v>1</v>
      </c>
      <c r="T10" s="440">
        <v>219</v>
      </c>
      <c r="U10" s="440">
        <v>389</v>
      </c>
      <c r="V10" s="440">
        <v>5733</v>
      </c>
      <c r="W10" s="440">
        <v>16</v>
      </c>
      <c r="X10" s="440">
        <v>2804</v>
      </c>
      <c r="Y10" s="440">
        <v>26050</v>
      </c>
      <c r="Z10" s="438" t="s">
        <v>465</v>
      </c>
    </row>
    <row r="11" spans="1:26" ht="15" customHeight="1" thickBot="1">
      <c r="B11" s="481">
        <v>26</v>
      </c>
      <c r="C11" s="441">
        <v>10881</v>
      </c>
      <c r="D11" s="439">
        <v>14567</v>
      </c>
      <c r="E11" s="439">
        <v>1947351</v>
      </c>
      <c r="F11" s="439">
        <v>12775</v>
      </c>
      <c r="G11" s="439">
        <v>622637</v>
      </c>
      <c r="H11" s="439">
        <v>10515</v>
      </c>
      <c r="I11" s="439">
        <v>169588</v>
      </c>
      <c r="J11" s="439">
        <v>834</v>
      </c>
      <c r="K11" s="439">
        <v>10101</v>
      </c>
      <c r="L11" s="439">
        <v>2247</v>
      </c>
      <c r="M11" s="440">
        <v>48132</v>
      </c>
      <c r="N11" s="428"/>
      <c r="O11" s="442">
        <v>12988</v>
      </c>
      <c r="P11" s="442">
        <v>1244</v>
      </c>
      <c r="Q11" s="442">
        <v>11744</v>
      </c>
      <c r="R11" s="442">
        <v>1062460</v>
      </c>
      <c r="S11" s="442">
        <v>1</v>
      </c>
      <c r="T11" s="442">
        <v>219</v>
      </c>
      <c r="U11" s="442">
        <v>347</v>
      </c>
      <c r="V11" s="442">
        <v>5434</v>
      </c>
      <c r="W11" s="442">
        <v>15</v>
      </c>
      <c r="X11" s="442">
        <v>2798</v>
      </c>
      <c r="Y11" s="442">
        <v>25949</v>
      </c>
      <c r="Z11" s="443">
        <v>33</v>
      </c>
    </row>
    <row r="12" spans="1:26" ht="17.100000000000001" customHeight="1">
      <c r="B12" s="444" t="s">
        <v>442</v>
      </c>
      <c r="C12" s="444"/>
      <c r="D12" s="444"/>
      <c r="E12" s="444"/>
      <c r="F12" s="444"/>
      <c r="G12" s="444"/>
      <c r="H12" s="444"/>
      <c r="I12" s="444"/>
      <c r="J12" s="444"/>
      <c r="K12" s="444"/>
      <c r="L12" s="444"/>
      <c r="M12" s="444"/>
      <c r="N12" s="428"/>
      <c r="O12" s="428"/>
      <c r="P12" s="428"/>
      <c r="Q12" s="428"/>
      <c r="R12" s="428"/>
      <c r="S12" s="428"/>
      <c r="T12" s="428"/>
      <c r="U12" s="428"/>
      <c r="V12" s="428"/>
      <c r="W12" s="428"/>
      <c r="X12" s="428"/>
      <c r="Y12" s="445"/>
      <c r="Z12" s="446"/>
    </row>
    <row r="13" spans="1:26" ht="17.100000000000001" customHeight="1">
      <c r="B13" s="428" t="s">
        <v>246</v>
      </c>
      <c r="C13" s="445"/>
      <c r="D13" s="447"/>
      <c r="E13" s="445"/>
      <c r="F13" s="445"/>
      <c r="G13" s="445"/>
      <c r="H13" s="445"/>
      <c r="I13" s="445"/>
      <c r="J13" s="445"/>
      <c r="K13" s="445"/>
      <c r="L13" s="445"/>
      <c r="M13" s="445"/>
      <c r="N13" s="445"/>
      <c r="O13" s="428"/>
      <c r="P13" s="445"/>
      <c r="Q13" s="445"/>
      <c r="R13" s="445"/>
      <c r="S13" s="445"/>
      <c r="T13" s="445"/>
      <c r="U13" s="445"/>
      <c r="V13" s="445"/>
      <c r="W13" s="445"/>
      <c r="X13" s="445"/>
      <c r="Y13" s="445"/>
      <c r="Z13" s="446"/>
    </row>
    <row r="14" spans="1:26" ht="9.9499999999999993" customHeight="1"/>
    <row r="15" spans="1:26" ht="9.9499999999999993" customHeight="1"/>
    <row r="16" spans="1:26"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sheetData>
  <mergeCells count="28">
    <mergeCell ref="Z4:Z6"/>
    <mergeCell ref="G5:G6"/>
    <mergeCell ref="U5:U6"/>
    <mergeCell ref="V5:V6"/>
    <mergeCell ref="W4:X4"/>
    <mergeCell ref="Y4:Y6"/>
    <mergeCell ref="U4:V4"/>
    <mergeCell ref="W5:W6"/>
    <mergeCell ref="X5:X6"/>
    <mergeCell ref="O5:Q5"/>
    <mergeCell ref="R5:R6"/>
    <mergeCell ref="S5:S6"/>
    <mergeCell ref="B2:M2"/>
    <mergeCell ref="B4:B6"/>
    <mergeCell ref="L4:M4"/>
    <mergeCell ref="O4:R4"/>
    <mergeCell ref="S4:T4"/>
    <mergeCell ref="J5:J6"/>
    <mergeCell ref="K5:K6"/>
    <mergeCell ref="L5:L6"/>
    <mergeCell ref="M5:M6"/>
    <mergeCell ref="T5:T6"/>
    <mergeCell ref="H5:H6"/>
    <mergeCell ref="I5:I6"/>
    <mergeCell ref="C5:C6"/>
    <mergeCell ref="D5:D6"/>
    <mergeCell ref="E5:E6"/>
    <mergeCell ref="F5:F6"/>
  </mergeCells>
  <phoneticPr fontId="3"/>
  <printOptions horizontalCentered="1"/>
  <pageMargins left="0.51181102362204722" right="0.51181102362204722" top="0.74803149606299213" bottom="0.74803149606299213" header="0.51181102362204722" footer="0.51181102362204722"/>
  <pageSetup paperSize="9" scale="91" orientation="portrait" r:id="rId1"/>
  <headerFooter alignWithMargins="0"/>
  <colBreaks count="1" manualBreakCount="1">
    <brk id="14" min="1" max="8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4"/>
  <sheetViews>
    <sheetView showGridLines="0" zoomScaleNormal="100" zoomScaleSheetLayoutView="80" workbookViewId="0"/>
  </sheetViews>
  <sheetFormatPr defaultColWidth="16.875" defaultRowHeight="13.5"/>
  <cols>
    <col min="1" max="1" width="16.875" style="4"/>
    <col min="2" max="2" width="8.25" style="4" customWidth="1"/>
    <col min="3" max="3" width="3.875" style="4" customWidth="1"/>
    <col min="4" max="4" width="10.125" style="4" customWidth="1"/>
    <col min="5" max="5" width="3.875" style="4" customWidth="1"/>
    <col min="6" max="6" width="10.125" style="4" customWidth="1"/>
    <col min="7" max="7" width="3.875" style="4" customWidth="1"/>
    <col min="8" max="8" width="9.625" style="4" customWidth="1"/>
    <col min="9" max="9" width="3.875" style="4" customWidth="1"/>
    <col min="10" max="10" width="9.625" style="4" customWidth="1"/>
    <col min="11" max="11" width="3.875" style="3" customWidth="1"/>
    <col min="12" max="12" width="9.625" style="3" customWidth="1"/>
    <col min="13" max="13" width="5.625" style="3" customWidth="1"/>
    <col min="14" max="14" width="11.375" style="3" customWidth="1"/>
    <col min="15" max="16384" width="16.875" style="4"/>
  </cols>
  <sheetData>
    <row r="2" spans="1:14" ht="21">
      <c r="A2" s="29"/>
      <c r="D2" s="485" t="s">
        <v>501</v>
      </c>
      <c r="E2" s="192"/>
      <c r="F2" s="192"/>
      <c r="G2" s="192"/>
      <c r="H2" s="192"/>
      <c r="K2" s="4"/>
    </row>
    <row r="3" spans="1:14">
      <c r="B3" s="3"/>
      <c r="C3" s="3"/>
      <c r="D3" s="3"/>
      <c r="E3" s="3"/>
      <c r="F3" s="3"/>
      <c r="G3" s="3"/>
      <c r="H3" s="3"/>
      <c r="I3" s="3"/>
      <c r="J3" s="3"/>
      <c r="M3" s="483" t="s">
        <v>164</v>
      </c>
    </row>
    <row r="4" spans="1:14" s="15" customFormat="1" ht="12" customHeight="1" thickBot="1">
      <c r="B4" s="193"/>
      <c r="C4" s="193"/>
      <c r="D4" s="193"/>
      <c r="E4" s="193"/>
      <c r="F4" s="193"/>
      <c r="G4" s="193"/>
      <c r="H4" s="193"/>
      <c r="I4" s="193"/>
      <c r="J4" s="193"/>
      <c r="K4" s="193"/>
      <c r="L4" s="193"/>
      <c r="M4" s="193"/>
      <c r="N4" s="193"/>
    </row>
    <row r="5" spans="1:14" s="184" customFormat="1" ht="15" customHeight="1">
      <c r="B5" s="732" t="s">
        <v>197</v>
      </c>
      <c r="C5" s="730" t="s">
        <v>273</v>
      </c>
      <c r="D5" s="731"/>
      <c r="E5" s="731"/>
      <c r="F5" s="731"/>
      <c r="G5" s="731"/>
      <c r="H5" s="731"/>
      <c r="I5" s="731"/>
      <c r="J5" s="731"/>
      <c r="K5" s="731"/>
      <c r="L5" s="731"/>
      <c r="M5" s="731"/>
      <c r="N5" s="731"/>
    </row>
    <row r="6" spans="1:14" s="184" customFormat="1" ht="30" customHeight="1">
      <c r="B6" s="732"/>
      <c r="C6" s="736" t="s">
        <v>193</v>
      </c>
      <c r="D6" s="737"/>
      <c r="E6" s="738" t="s">
        <v>194</v>
      </c>
      <c r="F6" s="737"/>
      <c r="G6" s="734" t="s">
        <v>195</v>
      </c>
      <c r="H6" s="735"/>
      <c r="I6" s="734" t="s">
        <v>196</v>
      </c>
      <c r="J6" s="735"/>
      <c r="K6" s="734" t="s">
        <v>186</v>
      </c>
      <c r="L6" s="735"/>
      <c r="M6" s="738" t="s">
        <v>119</v>
      </c>
      <c r="N6" s="739"/>
    </row>
    <row r="7" spans="1:14" s="184" customFormat="1" ht="24" customHeight="1">
      <c r="B7" s="733"/>
      <c r="C7" s="194" t="s">
        <v>191</v>
      </c>
      <c r="D7" s="195" t="s">
        <v>282</v>
      </c>
      <c r="E7" s="194" t="s">
        <v>191</v>
      </c>
      <c r="F7" s="195" t="s">
        <v>282</v>
      </c>
      <c r="G7" s="194" t="s">
        <v>191</v>
      </c>
      <c r="H7" s="195" t="s">
        <v>282</v>
      </c>
      <c r="I7" s="194" t="s">
        <v>191</v>
      </c>
      <c r="J7" s="195" t="s">
        <v>282</v>
      </c>
      <c r="K7" s="194" t="s">
        <v>191</v>
      </c>
      <c r="L7" s="195" t="s">
        <v>282</v>
      </c>
      <c r="M7" s="194" t="s">
        <v>198</v>
      </c>
      <c r="N7" s="196" t="s">
        <v>282</v>
      </c>
    </row>
    <row r="8" spans="1:14" s="184" customFormat="1" ht="12" customHeight="1">
      <c r="B8" s="197" t="s">
        <v>444</v>
      </c>
      <c r="C8" s="198">
        <v>189</v>
      </c>
      <c r="D8" s="187">
        <v>277076364</v>
      </c>
      <c r="E8" s="187">
        <v>7</v>
      </c>
      <c r="F8" s="187">
        <v>65198290</v>
      </c>
      <c r="G8" s="187">
        <v>22</v>
      </c>
      <c r="H8" s="187">
        <v>16000320</v>
      </c>
      <c r="I8" s="187">
        <v>397</v>
      </c>
      <c r="J8" s="187">
        <v>44479356</v>
      </c>
      <c r="K8" s="187">
        <v>39</v>
      </c>
      <c r="L8" s="187">
        <v>1080286</v>
      </c>
      <c r="M8" s="187">
        <v>12093</v>
      </c>
      <c r="N8" s="187">
        <v>2866479422</v>
      </c>
    </row>
    <row r="9" spans="1:14" s="184" customFormat="1" ht="12" customHeight="1">
      <c r="B9" s="199">
        <v>23</v>
      </c>
      <c r="C9" s="198">
        <v>186</v>
      </c>
      <c r="D9" s="187">
        <v>315933375</v>
      </c>
      <c r="E9" s="187">
        <v>7</v>
      </c>
      <c r="F9" s="187">
        <v>45545207</v>
      </c>
      <c r="G9" s="187">
        <v>24</v>
      </c>
      <c r="H9" s="187">
        <v>14928960</v>
      </c>
      <c r="I9" s="187">
        <v>390</v>
      </c>
      <c r="J9" s="187">
        <v>43444515</v>
      </c>
      <c r="K9" s="187">
        <v>33</v>
      </c>
      <c r="L9" s="187">
        <v>914004</v>
      </c>
      <c r="M9" s="187">
        <v>11952</v>
      </c>
      <c r="N9" s="187">
        <v>2865353401</v>
      </c>
    </row>
    <row r="10" spans="1:14" s="184" customFormat="1" ht="12" customHeight="1">
      <c r="B10" s="199">
        <v>24</v>
      </c>
      <c r="C10" s="198">
        <v>171</v>
      </c>
      <c r="D10" s="187">
        <v>270966820</v>
      </c>
      <c r="E10" s="187">
        <v>3</v>
      </c>
      <c r="F10" s="187">
        <v>22555108</v>
      </c>
      <c r="G10" s="187">
        <v>26</v>
      </c>
      <c r="H10" s="187">
        <v>16192680</v>
      </c>
      <c r="I10" s="187">
        <v>367</v>
      </c>
      <c r="J10" s="187">
        <v>42685494</v>
      </c>
      <c r="K10" s="187">
        <v>17</v>
      </c>
      <c r="L10" s="187">
        <v>444805</v>
      </c>
      <c r="M10" s="187">
        <v>11713</v>
      </c>
      <c r="N10" s="187">
        <v>2872651218</v>
      </c>
    </row>
    <row r="11" spans="1:14" s="184" customFormat="1" ht="12" customHeight="1">
      <c r="B11" s="199">
        <v>25</v>
      </c>
      <c r="C11" s="198">
        <v>178</v>
      </c>
      <c r="D11" s="187">
        <v>271834014</v>
      </c>
      <c r="E11" s="187">
        <v>1</v>
      </c>
      <c r="F11" s="187">
        <v>7753000</v>
      </c>
      <c r="G11" s="187">
        <v>13</v>
      </c>
      <c r="H11" s="187">
        <v>10201050</v>
      </c>
      <c r="I11" s="187">
        <v>349</v>
      </c>
      <c r="J11" s="187">
        <v>39723048</v>
      </c>
      <c r="K11" s="187">
        <v>22</v>
      </c>
      <c r="L11" s="187">
        <v>617791</v>
      </c>
      <c r="M11" s="187">
        <v>11481</v>
      </c>
      <c r="N11" s="187">
        <v>2731323727</v>
      </c>
    </row>
    <row r="12" spans="1:14" s="184" customFormat="1" ht="12" customHeight="1" thickBot="1">
      <c r="B12" s="200">
        <v>26</v>
      </c>
      <c r="C12" s="201">
        <v>203</v>
      </c>
      <c r="D12" s="191">
        <v>330233069</v>
      </c>
      <c r="E12" s="191">
        <v>7</v>
      </c>
      <c r="F12" s="191">
        <v>59441669</v>
      </c>
      <c r="G12" s="191">
        <v>25</v>
      </c>
      <c r="H12" s="191">
        <v>19786530</v>
      </c>
      <c r="I12" s="191">
        <v>347</v>
      </c>
      <c r="J12" s="191">
        <v>39752009</v>
      </c>
      <c r="K12" s="191">
        <v>15</v>
      </c>
      <c r="L12" s="191">
        <v>412085</v>
      </c>
      <c r="M12" s="191">
        <v>11334</v>
      </c>
      <c r="N12" s="191">
        <v>2732529147</v>
      </c>
    </row>
    <row r="13" spans="1:14" ht="16.5" customHeight="1">
      <c r="B13" s="728" t="s">
        <v>122</v>
      </c>
      <c r="C13" s="728"/>
      <c r="D13" s="728"/>
      <c r="E13" s="728"/>
      <c r="F13" s="728"/>
      <c r="G13" s="202"/>
      <c r="H13" s="5"/>
      <c r="I13" s="202"/>
      <c r="J13" s="202"/>
      <c r="K13" s="5"/>
      <c r="L13" s="5"/>
      <c r="M13" s="5"/>
      <c r="N13" s="5"/>
    </row>
    <row r="14" spans="1:14">
      <c r="B14" s="729"/>
      <c r="C14" s="729"/>
      <c r="D14" s="729"/>
      <c r="E14" s="729"/>
      <c r="F14" s="729"/>
      <c r="K14" s="4"/>
      <c r="L14" s="4"/>
      <c r="M14" s="4"/>
      <c r="N14" s="4"/>
    </row>
  </sheetData>
  <mergeCells count="10">
    <mergeCell ref="B13:F13"/>
    <mergeCell ref="B14:F14"/>
    <mergeCell ref="C5:N5"/>
    <mergeCell ref="B5:B7"/>
    <mergeCell ref="I6:J6"/>
    <mergeCell ref="G6:H6"/>
    <mergeCell ref="C6:D6"/>
    <mergeCell ref="E6:F6"/>
    <mergeCell ref="M6:N6"/>
    <mergeCell ref="K6:L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1"/>
  <sheetViews>
    <sheetView showGridLines="0" zoomScaleNormal="100" zoomScaleSheetLayoutView="80" workbookViewId="0"/>
  </sheetViews>
  <sheetFormatPr defaultColWidth="16.875" defaultRowHeight="13.5"/>
  <cols>
    <col min="1" max="1" width="11.75" style="3" customWidth="1"/>
    <col min="2" max="2" width="2.875" style="4" customWidth="1"/>
    <col min="3" max="3" width="11.375" style="4" customWidth="1"/>
    <col min="4" max="4" width="4.75" style="4" customWidth="1"/>
    <col min="5" max="5" width="10.5" style="4" bestFit="1" customWidth="1"/>
    <col min="6" max="6" width="10.5" style="3" bestFit="1" customWidth="1"/>
    <col min="7" max="8" width="10.5" style="4" bestFit="1" customWidth="1"/>
    <col min="9" max="9" width="7.5" style="4" customWidth="1"/>
    <col min="10" max="10" width="7.25" style="4" customWidth="1"/>
    <col min="11" max="11" width="8.25" style="4" bestFit="1" customWidth="1"/>
    <col min="12" max="12" width="8.125" style="4" customWidth="1"/>
    <col min="13" max="16384" width="16.875" style="4"/>
  </cols>
  <sheetData>
    <row r="2" spans="1:14" ht="21" customHeight="1">
      <c r="B2" s="751" t="s">
        <v>502</v>
      </c>
      <c r="C2" s="752"/>
      <c r="D2" s="752"/>
      <c r="E2" s="752"/>
      <c r="F2" s="752"/>
      <c r="G2" s="752"/>
      <c r="H2" s="752"/>
      <c r="I2" s="752"/>
      <c r="J2" s="752"/>
      <c r="K2" s="752"/>
      <c r="L2" s="752"/>
    </row>
    <row r="3" spans="1:14" ht="14.25" customHeight="1" thickBot="1">
      <c r="B3" s="385"/>
      <c r="C3" s="385"/>
      <c r="D3" s="385"/>
      <c r="E3" s="385"/>
      <c r="F3" s="385"/>
      <c r="G3" s="385"/>
      <c r="H3" s="385"/>
      <c r="I3" s="385"/>
      <c r="J3" s="385"/>
      <c r="K3" s="385"/>
      <c r="L3" s="452" t="s">
        <v>414</v>
      </c>
    </row>
    <row r="4" spans="1:14" s="139" customFormat="1" ht="14.25" customHeight="1">
      <c r="A4" s="16"/>
      <c r="B4" s="746" t="s">
        <v>108</v>
      </c>
      <c r="C4" s="747"/>
      <c r="D4" s="753" t="s">
        <v>274</v>
      </c>
      <c r="E4" s="743" t="s">
        <v>413</v>
      </c>
      <c r="F4" s="744"/>
      <c r="G4" s="744"/>
      <c r="H4" s="744"/>
      <c r="I4" s="744"/>
      <c r="J4" s="744"/>
      <c r="K4" s="744"/>
      <c r="L4" s="744"/>
    </row>
    <row r="5" spans="1:14" s="139" customFormat="1" ht="27" customHeight="1">
      <c r="A5" s="16"/>
      <c r="B5" s="748"/>
      <c r="C5" s="749"/>
      <c r="D5" s="754"/>
      <c r="E5" s="453" t="s">
        <v>8</v>
      </c>
      <c r="F5" s="454" t="s">
        <v>109</v>
      </c>
      <c r="G5" s="454" t="s">
        <v>110</v>
      </c>
      <c r="H5" s="454" t="s">
        <v>111</v>
      </c>
      <c r="I5" s="454" t="s">
        <v>112</v>
      </c>
      <c r="J5" s="454" t="s">
        <v>412</v>
      </c>
      <c r="K5" s="454" t="s">
        <v>411</v>
      </c>
      <c r="L5" s="455" t="s">
        <v>113</v>
      </c>
    </row>
    <row r="6" spans="1:14" s="139" customFormat="1" ht="9.9499999999999993" customHeight="1">
      <c r="A6" s="16"/>
      <c r="B6" s="750">
        <v>24</v>
      </c>
      <c r="C6" s="750"/>
      <c r="D6" s="456">
        <v>171</v>
      </c>
      <c r="E6" s="457">
        <v>215593084</v>
      </c>
      <c r="F6" s="457">
        <v>35016550</v>
      </c>
      <c r="G6" s="457">
        <v>56722303</v>
      </c>
      <c r="H6" s="457">
        <v>120659441</v>
      </c>
      <c r="I6" s="457">
        <v>949440</v>
      </c>
      <c r="J6" s="457" t="s">
        <v>117</v>
      </c>
      <c r="K6" s="457" t="s">
        <v>117</v>
      </c>
      <c r="L6" s="458">
        <v>2245350</v>
      </c>
    </row>
    <row r="7" spans="1:14" s="139" customFormat="1" ht="9.9499999999999993" customHeight="1">
      <c r="A7" s="16"/>
      <c r="B7" s="750"/>
      <c r="C7" s="750"/>
      <c r="D7" s="456">
        <v>-23</v>
      </c>
      <c r="E7" s="457">
        <v>-56605135</v>
      </c>
      <c r="F7" s="457">
        <v>-12863639</v>
      </c>
      <c r="G7" s="457">
        <v>-21783042</v>
      </c>
      <c r="H7" s="457">
        <v>-21009014</v>
      </c>
      <c r="I7" s="457">
        <v>-949440</v>
      </c>
      <c r="J7" s="458" t="s">
        <v>300</v>
      </c>
      <c r="K7" s="458" t="s">
        <v>300</v>
      </c>
      <c r="L7" s="458" t="s">
        <v>300</v>
      </c>
    </row>
    <row r="8" spans="1:14" s="139" customFormat="1" ht="9.9499999999999993" customHeight="1">
      <c r="A8" s="16"/>
      <c r="B8" s="750">
        <v>25</v>
      </c>
      <c r="C8" s="750"/>
      <c r="D8" s="456">
        <v>199</v>
      </c>
      <c r="E8" s="457">
        <v>220222653</v>
      </c>
      <c r="F8" s="457">
        <v>48427420</v>
      </c>
      <c r="G8" s="457">
        <v>52801071</v>
      </c>
      <c r="H8" s="457">
        <v>116239038</v>
      </c>
      <c r="I8" s="457" t="s">
        <v>117</v>
      </c>
      <c r="J8" s="458">
        <v>824444</v>
      </c>
      <c r="K8" s="457" t="s">
        <v>117</v>
      </c>
      <c r="L8" s="458">
        <v>1930680</v>
      </c>
    </row>
    <row r="9" spans="1:14" s="139" customFormat="1" ht="9.9499999999999993" customHeight="1">
      <c r="A9" s="16"/>
      <c r="B9" s="750"/>
      <c r="C9" s="750"/>
      <c r="D9" s="456">
        <v>-21</v>
      </c>
      <c r="E9" s="457">
        <v>-56747977</v>
      </c>
      <c r="F9" s="457">
        <v>-20980095</v>
      </c>
      <c r="G9" s="457">
        <v>-17966749</v>
      </c>
      <c r="H9" s="457">
        <v>-17801133</v>
      </c>
      <c r="I9" s="458" t="s">
        <v>300</v>
      </c>
      <c r="J9" s="458" t="s">
        <v>300</v>
      </c>
      <c r="K9" s="458" t="s">
        <v>300</v>
      </c>
      <c r="L9" s="458" t="s">
        <v>300</v>
      </c>
    </row>
    <row r="10" spans="1:14" s="139" customFormat="1" ht="9.9499999999999993" customHeight="1">
      <c r="A10" s="16"/>
      <c r="B10" s="750">
        <v>26</v>
      </c>
      <c r="C10" s="750"/>
      <c r="D10" s="459">
        <v>161</v>
      </c>
      <c r="E10" s="460">
        <f>SUM(F10:L10)</f>
        <v>231629041</v>
      </c>
      <c r="F10" s="460">
        <v>59571080</v>
      </c>
      <c r="G10" s="460">
        <v>54606017</v>
      </c>
      <c r="H10" s="460">
        <v>114969848</v>
      </c>
      <c r="I10" s="460" t="s">
        <v>117</v>
      </c>
      <c r="J10" s="460" t="s">
        <v>117</v>
      </c>
      <c r="K10" s="460">
        <v>551416</v>
      </c>
      <c r="L10" s="461">
        <v>1930680</v>
      </c>
      <c r="N10" s="203"/>
    </row>
    <row r="11" spans="1:14" s="139" customFormat="1" ht="9.9499999999999993" customHeight="1">
      <c r="A11" s="16"/>
      <c r="B11" s="750"/>
      <c r="C11" s="750"/>
      <c r="D11" s="459">
        <v>-29</v>
      </c>
      <c r="E11" s="460">
        <f>SUM(F11:L11)</f>
        <v>-58990729</v>
      </c>
      <c r="F11" s="460">
        <v>-22767124</v>
      </c>
      <c r="G11" s="460">
        <v>-19750957</v>
      </c>
      <c r="H11" s="460">
        <v>-16472648</v>
      </c>
      <c r="I11" s="461" t="s">
        <v>300</v>
      </c>
      <c r="J11" s="461" t="s">
        <v>300</v>
      </c>
      <c r="K11" s="461" t="s">
        <v>300</v>
      </c>
      <c r="L11" s="461" t="s">
        <v>466</v>
      </c>
      <c r="N11" s="203"/>
    </row>
    <row r="12" spans="1:14" s="139" customFormat="1" ht="9.9499999999999993" customHeight="1">
      <c r="A12" s="16"/>
      <c r="B12" s="741" t="s">
        <v>410</v>
      </c>
      <c r="C12" s="741"/>
      <c r="D12" s="459">
        <v>25</v>
      </c>
      <c r="E12" s="460">
        <f t="shared" ref="E12:E38" si="0">SUM(F12:L12)</f>
        <v>36992284</v>
      </c>
      <c r="F12" s="460">
        <v>11420762</v>
      </c>
      <c r="G12" s="460">
        <v>14729856</v>
      </c>
      <c r="H12" s="460">
        <v>10841666</v>
      </c>
      <c r="I12" s="460" t="s">
        <v>117</v>
      </c>
      <c r="J12" s="460" t="s">
        <v>117</v>
      </c>
      <c r="K12" s="460" t="s">
        <v>117</v>
      </c>
      <c r="L12" s="460" t="s">
        <v>117</v>
      </c>
      <c r="M12" s="204"/>
      <c r="N12" s="203"/>
    </row>
    <row r="13" spans="1:14" s="139" customFormat="1" ht="9.9499999999999993" customHeight="1">
      <c r="A13" s="16"/>
      <c r="B13" s="741"/>
      <c r="C13" s="741"/>
      <c r="D13" s="462">
        <v>-1</v>
      </c>
      <c r="E13" s="460">
        <f t="shared" si="0"/>
        <v>-14230639</v>
      </c>
      <c r="F13" s="460">
        <v>-179257</v>
      </c>
      <c r="G13" s="461">
        <v>-11772449</v>
      </c>
      <c r="H13" s="461">
        <v>-2278933</v>
      </c>
      <c r="I13" s="461" t="s">
        <v>300</v>
      </c>
      <c r="J13" s="461" t="s">
        <v>300</v>
      </c>
      <c r="K13" s="461" t="s">
        <v>300</v>
      </c>
      <c r="L13" s="461" t="s">
        <v>300</v>
      </c>
      <c r="N13" s="203"/>
    </row>
    <row r="14" spans="1:14" s="139" customFormat="1" ht="9.9499999999999993" customHeight="1">
      <c r="A14" s="16"/>
      <c r="B14" s="745" t="s">
        <v>254</v>
      </c>
      <c r="C14" s="741"/>
      <c r="D14" s="459">
        <v>12</v>
      </c>
      <c r="E14" s="460">
        <f t="shared" si="0"/>
        <v>19962411</v>
      </c>
      <c r="F14" s="460">
        <v>3221534</v>
      </c>
      <c r="G14" s="460">
        <v>1179528</v>
      </c>
      <c r="H14" s="460">
        <v>15561349</v>
      </c>
      <c r="I14" s="460" t="s">
        <v>117</v>
      </c>
      <c r="J14" s="460" t="s">
        <v>117</v>
      </c>
      <c r="K14" s="460" t="s">
        <v>117</v>
      </c>
      <c r="L14" s="460" t="s">
        <v>117</v>
      </c>
      <c r="N14" s="203"/>
    </row>
    <row r="15" spans="1:14" s="139" customFormat="1" ht="9.9499999999999993" customHeight="1">
      <c r="A15" s="16"/>
      <c r="B15" s="741"/>
      <c r="C15" s="741"/>
      <c r="D15" s="462">
        <v>-1</v>
      </c>
      <c r="E15" s="460">
        <f t="shared" si="0"/>
        <v>-3662864</v>
      </c>
      <c r="F15" s="460">
        <v>-26298</v>
      </c>
      <c r="G15" s="461" t="s">
        <v>466</v>
      </c>
      <c r="H15" s="460">
        <v>-3636566</v>
      </c>
      <c r="I15" s="461" t="s">
        <v>300</v>
      </c>
      <c r="J15" s="461" t="s">
        <v>300</v>
      </c>
      <c r="K15" s="461" t="s">
        <v>300</v>
      </c>
      <c r="L15" s="461" t="s">
        <v>300</v>
      </c>
      <c r="N15" s="203"/>
    </row>
    <row r="16" spans="1:14" s="139" customFormat="1" ht="9.9499999999999993" customHeight="1">
      <c r="A16" s="16"/>
      <c r="B16" s="741" t="s">
        <v>409</v>
      </c>
      <c r="C16" s="741"/>
      <c r="D16" s="459">
        <v>17</v>
      </c>
      <c r="E16" s="460">
        <f t="shared" si="0"/>
        <v>50852558</v>
      </c>
      <c r="F16" s="460">
        <v>5859808</v>
      </c>
      <c r="G16" s="460">
        <v>6247896</v>
      </c>
      <c r="H16" s="460">
        <v>38744854</v>
      </c>
      <c r="I16" s="460" t="s">
        <v>117</v>
      </c>
      <c r="J16" s="460" t="s">
        <v>117</v>
      </c>
      <c r="K16" s="460" t="s">
        <v>117</v>
      </c>
      <c r="L16" s="460" t="s">
        <v>117</v>
      </c>
      <c r="N16" s="203"/>
    </row>
    <row r="17" spans="1:14" s="139" customFormat="1" ht="9.9499999999999993" customHeight="1">
      <c r="A17" s="16"/>
      <c r="B17" s="741"/>
      <c r="C17" s="741"/>
      <c r="D17" s="462" t="s">
        <v>466</v>
      </c>
      <c r="E17" s="460">
        <f t="shared" si="0"/>
        <v>-442298</v>
      </c>
      <c r="F17" s="461">
        <v>-442298</v>
      </c>
      <c r="G17" s="461" t="s">
        <v>466</v>
      </c>
      <c r="H17" s="461" t="s">
        <v>466</v>
      </c>
      <c r="I17" s="461" t="s">
        <v>300</v>
      </c>
      <c r="J17" s="461" t="s">
        <v>300</v>
      </c>
      <c r="K17" s="461" t="s">
        <v>300</v>
      </c>
      <c r="L17" s="461" t="s">
        <v>300</v>
      </c>
      <c r="N17" s="203"/>
    </row>
    <row r="18" spans="1:14" s="139" customFormat="1" ht="9.9499999999999993" customHeight="1">
      <c r="A18" s="16"/>
      <c r="B18" s="741" t="s">
        <v>408</v>
      </c>
      <c r="C18" s="741"/>
      <c r="D18" s="459">
        <v>5</v>
      </c>
      <c r="E18" s="460">
        <f t="shared" si="0"/>
        <v>4143413</v>
      </c>
      <c r="F18" s="460">
        <v>1254192</v>
      </c>
      <c r="G18" s="460">
        <v>610288</v>
      </c>
      <c r="H18" s="460">
        <v>2278933</v>
      </c>
      <c r="I18" s="460" t="s">
        <v>117</v>
      </c>
      <c r="J18" s="460" t="s">
        <v>117</v>
      </c>
      <c r="K18" s="460" t="s">
        <v>117</v>
      </c>
      <c r="L18" s="460" t="s">
        <v>117</v>
      </c>
      <c r="N18" s="203"/>
    </row>
    <row r="19" spans="1:14" s="139" customFormat="1" ht="9.9499999999999993" customHeight="1">
      <c r="A19" s="16"/>
      <c r="B19" s="741"/>
      <c r="C19" s="741"/>
      <c r="D19" s="462">
        <v>-1</v>
      </c>
      <c r="E19" s="460" t="s">
        <v>466</v>
      </c>
      <c r="F19" s="461" t="s">
        <v>466</v>
      </c>
      <c r="G19" s="461" t="s">
        <v>466</v>
      </c>
      <c r="H19" s="461" t="s">
        <v>466</v>
      </c>
      <c r="I19" s="461" t="s">
        <v>300</v>
      </c>
      <c r="J19" s="461" t="s">
        <v>300</v>
      </c>
      <c r="K19" s="461" t="s">
        <v>300</v>
      </c>
      <c r="L19" s="461" t="s">
        <v>300</v>
      </c>
      <c r="N19" s="203"/>
    </row>
    <row r="20" spans="1:14" s="139" customFormat="1" ht="9.9499999999999993" customHeight="1">
      <c r="A20" s="16"/>
      <c r="B20" s="742" t="s">
        <v>255</v>
      </c>
      <c r="C20" s="741"/>
      <c r="D20" s="459">
        <v>5</v>
      </c>
      <c r="E20" s="460">
        <f t="shared" si="0"/>
        <v>2893443</v>
      </c>
      <c r="F20" s="460">
        <v>614510</v>
      </c>
      <c r="G20" s="460" t="s">
        <v>467</v>
      </c>
      <c r="H20" s="460">
        <v>2278933</v>
      </c>
      <c r="I20" s="460" t="s">
        <v>117</v>
      </c>
      <c r="J20" s="460" t="s">
        <v>117</v>
      </c>
      <c r="K20" s="460" t="s">
        <v>117</v>
      </c>
      <c r="L20" s="460" t="s">
        <v>117</v>
      </c>
      <c r="N20" s="203"/>
    </row>
    <row r="21" spans="1:14" s="139" customFormat="1" ht="9.9499999999999993" customHeight="1">
      <c r="A21" s="16"/>
      <c r="B21" s="740"/>
      <c r="C21" s="741"/>
      <c r="D21" s="462">
        <v>-3</v>
      </c>
      <c r="E21" s="460">
        <f t="shared" si="0"/>
        <v>-531711</v>
      </c>
      <c r="F21" s="461">
        <v>-531711</v>
      </c>
      <c r="G21" s="461" t="s">
        <v>466</v>
      </c>
      <c r="H21" s="461" t="s">
        <v>466</v>
      </c>
      <c r="I21" s="461" t="s">
        <v>300</v>
      </c>
      <c r="J21" s="461" t="s">
        <v>300</v>
      </c>
      <c r="K21" s="461" t="s">
        <v>300</v>
      </c>
      <c r="L21" s="461" t="s">
        <v>300</v>
      </c>
      <c r="N21" s="203"/>
    </row>
    <row r="22" spans="1:14" s="139" customFormat="1" ht="9.9499999999999993" customHeight="1">
      <c r="A22" s="16"/>
      <c r="B22" s="740" t="s">
        <v>407</v>
      </c>
      <c r="C22" s="741"/>
      <c r="D22" s="459" t="s">
        <v>467</v>
      </c>
      <c r="E22" s="460">
        <f t="shared" si="0"/>
        <v>4179280</v>
      </c>
      <c r="F22" s="460" t="s">
        <v>467</v>
      </c>
      <c r="G22" s="460">
        <v>2927800</v>
      </c>
      <c r="H22" s="460" t="s">
        <v>467</v>
      </c>
      <c r="I22" s="460" t="s">
        <v>117</v>
      </c>
      <c r="J22" s="460" t="s">
        <v>117</v>
      </c>
      <c r="K22" s="460" t="s">
        <v>117</v>
      </c>
      <c r="L22" s="460">
        <v>1251480</v>
      </c>
      <c r="N22" s="203"/>
    </row>
    <row r="23" spans="1:14" s="139" customFormat="1" ht="9.9499999999999993" customHeight="1">
      <c r="A23" s="16"/>
      <c r="B23" s="740"/>
      <c r="C23" s="741"/>
      <c r="D23" s="462" t="s">
        <v>300</v>
      </c>
      <c r="E23" s="460" t="s">
        <v>466</v>
      </c>
      <c r="F23" s="461" t="s">
        <v>300</v>
      </c>
      <c r="G23" s="461" t="s">
        <v>466</v>
      </c>
      <c r="H23" s="461" t="s">
        <v>466</v>
      </c>
      <c r="I23" s="461" t="s">
        <v>300</v>
      </c>
      <c r="J23" s="461" t="s">
        <v>300</v>
      </c>
      <c r="K23" s="461" t="s">
        <v>300</v>
      </c>
      <c r="L23" s="461" t="s">
        <v>466</v>
      </c>
      <c r="N23" s="203"/>
    </row>
    <row r="24" spans="1:14" s="139" customFormat="1" ht="9.9499999999999993" customHeight="1">
      <c r="A24" s="16"/>
      <c r="B24" s="740" t="s">
        <v>406</v>
      </c>
      <c r="C24" s="741"/>
      <c r="D24" s="459">
        <v>17</v>
      </c>
      <c r="E24" s="460">
        <f t="shared" si="0"/>
        <v>8610810</v>
      </c>
      <c r="F24" s="460">
        <v>1859167</v>
      </c>
      <c r="G24" s="460">
        <v>6200227</v>
      </c>
      <c r="H24" s="460" t="s">
        <v>467</v>
      </c>
      <c r="I24" s="460" t="s">
        <v>117</v>
      </c>
      <c r="J24" s="460" t="s">
        <v>117</v>
      </c>
      <c r="K24" s="461">
        <v>551416</v>
      </c>
      <c r="L24" s="460" t="s">
        <v>117</v>
      </c>
      <c r="N24" s="203"/>
    </row>
    <row r="25" spans="1:14" s="139" customFormat="1" ht="9.9499999999999993" customHeight="1">
      <c r="A25" s="16"/>
      <c r="B25" s="740"/>
      <c r="C25" s="741"/>
      <c r="D25" s="462">
        <v>-3</v>
      </c>
      <c r="E25" s="460">
        <f t="shared" si="0"/>
        <v>0</v>
      </c>
      <c r="F25" s="461" t="s">
        <v>300</v>
      </c>
      <c r="G25" s="461" t="s">
        <v>466</v>
      </c>
      <c r="H25" s="461" t="s">
        <v>466</v>
      </c>
      <c r="I25" s="461" t="s">
        <v>300</v>
      </c>
      <c r="J25" s="461" t="s">
        <v>300</v>
      </c>
      <c r="K25" s="461" t="s">
        <v>300</v>
      </c>
      <c r="L25" s="461" t="s">
        <v>300</v>
      </c>
      <c r="N25" s="203"/>
    </row>
    <row r="26" spans="1:14" s="139" customFormat="1" ht="9.9499999999999993" customHeight="1">
      <c r="A26" s="16"/>
      <c r="B26" s="740" t="s">
        <v>405</v>
      </c>
      <c r="C26" s="741"/>
      <c r="D26" s="459" t="s">
        <v>467</v>
      </c>
      <c r="E26" s="460">
        <f t="shared" si="0"/>
        <v>4557866</v>
      </c>
      <c r="F26" s="460" t="s">
        <v>467</v>
      </c>
      <c r="G26" s="460" t="s">
        <v>467</v>
      </c>
      <c r="H26" s="460">
        <v>4557866</v>
      </c>
      <c r="I26" s="460" t="s">
        <v>117</v>
      </c>
      <c r="J26" s="460" t="s">
        <v>117</v>
      </c>
      <c r="K26" s="460" t="s">
        <v>117</v>
      </c>
      <c r="L26" s="460" t="s">
        <v>117</v>
      </c>
      <c r="N26" s="203"/>
    </row>
    <row r="27" spans="1:14" s="139" customFormat="1" ht="9.9499999999999993" customHeight="1">
      <c r="A27" s="16"/>
      <c r="B27" s="740"/>
      <c r="C27" s="741"/>
      <c r="D27" s="462" t="s">
        <v>300</v>
      </c>
      <c r="E27" s="460" t="s">
        <v>466</v>
      </c>
      <c r="F27" s="461" t="s">
        <v>300</v>
      </c>
      <c r="G27" s="461" t="s">
        <v>466</v>
      </c>
      <c r="H27" s="461" t="s">
        <v>466</v>
      </c>
      <c r="I27" s="461" t="s">
        <v>300</v>
      </c>
      <c r="J27" s="461" t="s">
        <v>300</v>
      </c>
      <c r="K27" s="461" t="s">
        <v>300</v>
      </c>
      <c r="L27" s="461" t="s">
        <v>300</v>
      </c>
      <c r="N27" s="203"/>
    </row>
    <row r="28" spans="1:14" s="139" customFormat="1" ht="9.9499999999999993" customHeight="1">
      <c r="A28" s="16"/>
      <c r="B28" s="741" t="s">
        <v>404</v>
      </c>
      <c r="C28" s="741"/>
      <c r="D28" s="459">
        <v>80</v>
      </c>
      <c r="E28" s="460">
        <f t="shared" si="0"/>
        <v>99436976</v>
      </c>
      <c r="F28" s="460">
        <v>35341107</v>
      </c>
      <c r="G28" s="460">
        <v>22710422</v>
      </c>
      <c r="H28" s="460">
        <v>40706247</v>
      </c>
      <c r="I28" s="460" t="s">
        <v>117</v>
      </c>
      <c r="J28" s="460" t="s">
        <v>117</v>
      </c>
      <c r="K28" s="460" t="s">
        <v>117</v>
      </c>
      <c r="L28" s="460">
        <v>679200</v>
      </c>
      <c r="N28" s="203"/>
    </row>
    <row r="29" spans="1:14" s="139" customFormat="1" ht="9.9499999999999993" customHeight="1">
      <c r="A29" s="16"/>
      <c r="B29" s="741"/>
      <c r="C29" s="741"/>
      <c r="D29" s="462">
        <v>-20</v>
      </c>
      <c r="E29" s="460">
        <f t="shared" si="0"/>
        <v>-40123217</v>
      </c>
      <c r="F29" s="461">
        <v>-21587560</v>
      </c>
      <c r="G29" s="461">
        <v>-7978508</v>
      </c>
      <c r="H29" s="461">
        <v>-10557149</v>
      </c>
      <c r="I29" s="461" t="s">
        <v>300</v>
      </c>
      <c r="J29" s="461" t="s">
        <v>300</v>
      </c>
      <c r="K29" s="461" t="s">
        <v>300</v>
      </c>
      <c r="L29" s="461" t="s">
        <v>466</v>
      </c>
      <c r="N29" s="203"/>
    </row>
    <row r="30" spans="1:14" s="139" customFormat="1" ht="9.9499999999999993" customHeight="1">
      <c r="A30" s="16"/>
      <c r="B30" s="463"/>
      <c r="C30" s="464"/>
      <c r="D30" s="465"/>
      <c r="E30" s="460"/>
      <c r="F30" s="461"/>
      <c r="G30" s="461"/>
      <c r="H30" s="461"/>
      <c r="I30" s="460"/>
      <c r="J30" s="461"/>
      <c r="K30" s="460"/>
      <c r="L30" s="461"/>
      <c r="N30" s="203"/>
    </row>
    <row r="31" spans="1:14" s="139" customFormat="1" ht="9.9499999999999993" customHeight="1">
      <c r="A31" s="16"/>
      <c r="B31" s="756" t="s">
        <v>202</v>
      </c>
      <c r="C31" s="760" t="s">
        <v>199</v>
      </c>
      <c r="D31" s="466">
        <v>84</v>
      </c>
      <c r="E31" s="460">
        <f t="shared" si="0"/>
        <v>143698491</v>
      </c>
      <c r="F31" s="460">
        <v>29972023</v>
      </c>
      <c r="G31" s="460">
        <v>33558117</v>
      </c>
      <c r="H31" s="460">
        <v>79489151</v>
      </c>
      <c r="I31" s="460" t="s">
        <v>468</v>
      </c>
      <c r="J31" s="460" t="s">
        <v>468</v>
      </c>
      <c r="K31" s="460" t="s">
        <v>468</v>
      </c>
      <c r="L31" s="460">
        <v>679200</v>
      </c>
      <c r="N31" s="203"/>
    </row>
    <row r="32" spans="1:14" s="139" customFormat="1" ht="9.9499999999999993" customHeight="1">
      <c r="A32" s="8"/>
      <c r="B32" s="756"/>
      <c r="C32" s="760"/>
      <c r="D32" s="465">
        <v>-13</v>
      </c>
      <c r="E32" s="460">
        <f t="shared" si="0"/>
        <v>-35565571</v>
      </c>
      <c r="F32" s="461">
        <v>-8326707</v>
      </c>
      <c r="G32" s="461">
        <v>-13045149</v>
      </c>
      <c r="H32" s="461">
        <v>-14193715</v>
      </c>
      <c r="I32" s="461" t="s">
        <v>300</v>
      </c>
      <c r="J32" s="461" t="s">
        <v>300</v>
      </c>
      <c r="K32" s="461" t="s">
        <v>300</v>
      </c>
      <c r="L32" s="461" t="s">
        <v>300</v>
      </c>
      <c r="N32" s="203"/>
    </row>
    <row r="33" spans="1:14" s="139" customFormat="1" ht="9.9499999999999993" customHeight="1">
      <c r="A33" s="22"/>
      <c r="B33" s="756"/>
      <c r="C33" s="758" t="s">
        <v>200</v>
      </c>
      <c r="D33" s="466">
        <v>48</v>
      </c>
      <c r="E33" s="460">
        <f t="shared" si="0"/>
        <v>65162552</v>
      </c>
      <c r="F33" s="460">
        <v>20454502</v>
      </c>
      <c r="G33" s="460">
        <v>16046856</v>
      </c>
      <c r="H33" s="460">
        <v>27409714</v>
      </c>
      <c r="I33" s="460" t="s">
        <v>469</v>
      </c>
      <c r="J33" s="460" t="s">
        <v>469</v>
      </c>
      <c r="K33" s="460" t="s">
        <v>469</v>
      </c>
      <c r="L33" s="460">
        <v>1251480</v>
      </c>
      <c r="N33" s="203"/>
    </row>
    <row r="34" spans="1:14" s="139" customFormat="1" ht="9.9499999999999993" customHeight="1">
      <c r="A34" s="22"/>
      <c r="B34" s="756"/>
      <c r="C34" s="758"/>
      <c r="D34" s="462">
        <v>-10</v>
      </c>
      <c r="E34" s="460">
        <f t="shared" si="0"/>
        <v>-21702664</v>
      </c>
      <c r="F34" s="461">
        <v>-12717923</v>
      </c>
      <c r="G34" s="460">
        <v>-6705808</v>
      </c>
      <c r="H34" s="461">
        <v>-2278933</v>
      </c>
      <c r="I34" s="461" t="s">
        <v>300</v>
      </c>
      <c r="J34" s="461" t="s">
        <v>300</v>
      </c>
      <c r="K34" s="461" t="s">
        <v>300</v>
      </c>
      <c r="L34" s="461" t="s">
        <v>300</v>
      </c>
      <c r="N34" s="203"/>
    </row>
    <row r="35" spans="1:14" s="139" customFormat="1" ht="9.9499999999999993" customHeight="1">
      <c r="A35" s="22"/>
      <c r="B35" s="756"/>
      <c r="C35" s="758" t="s">
        <v>201</v>
      </c>
      <c r="D35" s="466">
        <v>18</v>
      </c>
      <c r="E35" s="460">
        <f t="shared" si="0"/>
        <v>20020124</v>
      </c>
      <c r="F35" s="460">
        <v>6396681</v>
      </c>
      <c r="G35" s="460">
        <v>5001044</v>
      </c>
      <c r="H35" s="460">
        <v>8070983</v>
      </c>
      <c r="I35" s="460" t="s">
        <v>469</v>
      </c>
      <c r="J35" s="460" t="s">
        <v>470</v>
      </c>
      <c r="K35" s="460">
        <v>551416</v>
      </c>
      <c r="L35" s="460" t="s">
        <v>469</v>
      </c>
      <c r="N35" s="203"/>
    </row>
    <row r="36" spans="1:14" s="139" customFormat="1" ht="9.9499999999999993" customHeight="1">
      <c r="A36" s="16"/>
      <c r="B36" s="756"/>
      <c r="C36" s="758"/>
      <c r="D36" s="462">
        <v>-2</v>
      </c>
      <c r="E36" s="460" t="s">
        <v>471</v>
      </c>
      <c r="F36" s="461" t="s">
        <v>300</v>
      </c>
      <c r="G36" s="461" t="s">
        <v>471</v>
      </c>
      <c r="H36" s="461" t="s">
        <v>300</v>
      </c>
      <c r="I36" s="461" t="s">
        <v>300</v>
      </c>
      <c r="J36" s="461" t="s">
        <v>300</v>
      </c>
      <c r="K36" s="461" t="s">
        <v>300</v>
      </c>
      <c r="L36" s="461" t="s">
        <v>300</v>
      </c>
      <c r="N36" s="203"/>
    </row>
    <row r="37" spans="1:14" s="139" customFormat="1" ht="9.9499999999999993" customHeight="1">
      <c r="A37" s="16"/>
      <c r="B37" s="756"/>
      <c r="C37" s="758" t="s">
        <v>256</v>
      </c>
      <c r="D37" s="466">
        <v>11</v>
      </c>
      <c r="E37" s="460">
        <f t="shared" si="0"/>
        <v>2747874</v>
      </c>
      <c r="F37" s="460">
        <v>2747874</v>
      </c>
      <c r="G37" s="460" t="s">
        <v>469</v>
      </c>
      <c r="H37" s="460" t="s">
        <v>469</v>
      </c>
      <c r="I37" s="460" t="s">
        <v>469</v>
      </c>
      <c r="J37" s="460" t="s">
        <v>469</v>
      </c>
      <c r="K37" s="460" t="s">
        <v>469</v>
      </c>
      <c r="L37" s="460" t="s">
        <v>469</v>
      </c>
      <c r="N37" s="203"/>
    </row>
    <row r="38" spans="1:14" s="139" customFormat="1" ht="9.9499999999999993" customHeight="1" thickBot="1">
      <c r="A38" s="16"/>
      <c r="B38" s="757"/>
      <c r="C38" s="759"/>
      <c r="D38" s="467">
        <v>-4</v>
      </c>
      <c r="E38" s="468">
        <f t="shared" si="0"/>
        <v>-1722494</v>
      </c>
      <c r="F38" s="469">
        <v>-1722494</v>
      </c>
      <c r="G38" s="469" t="s">
        <v>300</v>
      </c>
      <c r="H38" s="469" t="s">
        <v>300</v>
      </c>
      <c r="I38" s="469" t="s">
        <v>300</v>
      </c>
      <c r="J38" s="469" t="s">
        <v>300</v>
      </c>
      <c r="K38" s="469" t="s">
        <v>300</v>
      </c>
      <c r="L38" s="469" t="s">
        <v>300</v>
      </c>
      <c r="N38" s="203"/>
    </row>
    <row r="39" spans="1:14" ht="15" customHeight="1">
      <c r="B39" s="755" t="s">
        <v>472</v>
      </c>
      <c r="C39" s="755"/>
      <c r="D39" s="755"/>
      <c r="E39" s="755"/>
      <c r="F39" s="755"/>
      <c r="G39" s="386"/>
      <c r="H39" s="386"/>
      <c r="I39" s="386"/>
      <c r="J39" s="386"/>
      <c r="K39" s="386"/>
      <c r="L39" s="386"/>
    </row>
    <row r="40" spans="1:14" ht="15" customHeight="1">
      <c r="B40" s="755" t="s">
        <v>114</v>
      </c>
      <c r="C40" s="755"/>
      <c r="D40" s="755"/>
      <c r="E40" s="755"/>
      <c r="F40" s="755"/>
      <c r="G40" s="386"/>
      <c r="H40" s="386"/>
      <c r="I40" s="386"/>
      <c r="J40" s="386"/>
      <c r="K40" s="386"/>
      <c r="L40" s="386"/>
    </row>
    <row r="41" spans="1:14" ht="18" customHeight="1"/>
  </sheetData>
  <mergeCells count="23">
    <mergeCell ref="B40:F40"/>
    <mergeCell ref="B24:C25"/>
    <mergeCell ref="B26:C27"/>
    <mergeCell ref="B31:B38"/>
    <mergeCell ref="C37:C38"/>
    <mergeCell ref="C35:C36"/>
    <mergeCell ref="C33:C34"/>
    <mergeCell ref="B39:F39"/>
    <mergeCell ref="C31:C32"/>
    <mergeCell ref="B28:C29"/>
    <mergeCell ref="B2:L2"/>
    <mergeCell ref="B12:C13"/>
    <mergeCell ref="B16:C17"/>
    <mergeCell ref="B18:C19"/>
    <mergeCell ref="D4:D5"/>
    <mergeCell ref="B22:C23"/>
    <mergeCell ref="B20:C21"/>
    <mergeCell ref="E4:L4"/>
    <mergeCell ref="B14:C15"/>
    <mergeCell ref="B4:C5"/>
    <mergeCell ref="B6:C7"/>
    <mergeCell ref="B8:C9"/>
    <mergeCell ref="B10:C11"/>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8"/>
  <sheetViews>
    <sheetView showGridLines="0" zoomScaleNormal="100" zoomScaleSheetLayoutView="80" workbookViewId="0"/>
  </sheetViews>
  <sheetFormatPr defaultColWidth="16.875" defaultRowHeight="13.5"/>
  <cols>
    <col min="1" max="1" width="16.875" style="4"/>
    <col min="2" max="2" width="11.75" style="4" customWidth="1"/>
    <col min="3" max="9" width="11.625" style="4" customWidth="1"/>
    <col min="10" max="10" width="1" style="3" customWidth="1"/>
    <col min="11" max="15" width="11.625" style="3" customWidth="1"/>
    <col min="16" max="16" width="11.625" style="4" customWidth="1"/>
    <col min="17" max="17" width="11.625" style="3" customWidth="1"/>
    <col min="18" max="18" width="11.625" style="4" customWidth="1"/>
    <col min="19" max="20" width="16.875" style="4"/>
    <col min="21" max="21" width="16.875" style="3"/>
    <col min="22" max="16384" width="16.875" style="4"/>
  </cols>
  <sheetData>
    <row r="1" spans="2:21" ht="17.25">
      <c r="B1" s="29"/>
      <c r="K1" s="254"/>
    </row>
    <row r="2" spans="2:21" ht="21" customHeight="1">
      <c r="B2" s="761" t="s">
        <v>488</v>
      </c>
      <c r="C2" s="762"/>
      <c r="D2" s="762"/>
      <c r="E2" s="762"/>
      <c r="F2" s="762"/>
      <c r="G2" s="762"/>
      <c r="H2" s="762"/>
      <c r="I2" s="762"/>
      <c r="J2" s="299"/>
      <c r="K2" s="300"/>
      <c r="L2" s="301"/>
      <c r="M2" s="302"/>
      <c r="N2" s="302"/>
      <c r="O2" s="302"/>
      <c r="P2" s="302"/>
      <c r="Q2" s="302"/>
      <c r="R2" s="304"/>
    </row>
    <row r="3" spans="2:21" s="5" customFormat="1" ht="19.5" customHeight="1" thickBot="1">
      <c r="B3" s="303"/>
      <c r="C3" s="303"/>
      <c r="D3" s="303"/>
      <c r="E3" s="303"/>
      <c r="F3" s="303"/>
      <c r="G3" s="303"/>
      <c r="H3" s="303"/>
      <c r="I3" s="303"/>
      <c r="J3" s="304"/>
      <c r="K3" s="303"/>
      <c r="L3" s="303"/>
      <c r="M3" s="303"/>
      <c r="N3" s="303"/>
      <c r="O3" s="303"/>
      <c r="P3" s="305"/>
      <c r="Q3" s="306"/>
      <c r="R3" s="333" t="s">
        <v>431</v>
      </c>
      <c r="U3" s="25"/>
    </row>
    <row r="4" spans="2:21" s="5" customFormat="1" ht="23.45" customHeight="1">
      <c r="B4" s="763" t="s">
        <v>89</v>
      </c>
      <c r="C4" s="308" t="s">
        <v>226</v>
      </c>
      <c r="D4" s="309"/>
      <c r="E4" s="310" t="s">
        <v>227</v>
      </c>
      <c r="F4" s="311"/>
      <c r="G4" s="310" t="s">
        <v>259</v>
      </c>
      <c r="H4" s="311"/>
      <c r="I4" s="312"/>
      <c r="J4" s="313"/>
      <c r="K4" s="311"/>
      <c r="L4" s="308" t="s">
        <v>228</v>
      </c>
      <c r="M4" s="309"/>
      <c r="N4" s="777" t="s">
        <v>229</v>
      </c>
      <c r="O4" s="780" t="s">
        <v>242</v>
      </c>
      <c r="P4" s="780" t="s">
        <v>230</v>
      </c>
      <c r="Q4" s="308" t="s">
        <v>231</v>
      </c>
      <c r="R4" s="309"/>
      <c r="U4" s="25"/>
    </row>
    <row r="5" spans="2:21" s="5" customFormat="1" ht="23.45" customHeight="1">
      <c r="B5" s="763"/>
      <c r="C5" s="767" t="s">
        <v>235</v>
      </c>
      <c r="D5" s="774" t="s">
        <v>232</v>
      </c>
      <c r="E5" s="767" t="s">
        <v>235</v>
      </c>
      <c r="F5" s="774" t="s">
        <v>232</v>
      </c>
      <c r="G5" s="772" t="s">
        <v>363</v>
      </c>
      <c r="H5" s="773"/>
      <c r="I5" s="781" t="s">
        <v>364</v>
      </c>
      <c r="J5" s="314"/>
      <c r="K5" s="769" t="s">
        <v>8</v>
      </c>
      <c r="L5" s="770" t="s">
        <v>365</v>
      </c>
      <c r="M5" s="770" t="s">
        <v>366</v>
      </c>
      <c r="N5" s="778"/>
      <c r="O5" s="780"/>
      <c r="P5" s="780"/>
      <c r="Q5" s="767" t="s">
        <v>367</v>
      </c>
      <c r="R5" s="765" t="s">
        <v>232</v>
      </c>
      <c r="U5" s="25"/>
    </row>
    <row r="6" spans="2:21" s="5" customFormat="1" ht="23.45" customHeight="1">
      <c r="B6" s="764"/>
      <c r="C6" s="776"/>
      <c r="D6" s="775"/>
      <c r="E6" s="776"/>
      <c r="F6" s="775"/>
      <c r="G6" s="316" t="s">
        <v>233</v>
      </c>
      <c r="H6" s="316" t="s">
        <v>234</v>
      </c>
      <c r="I6" s="782"/>
      <c r="J6" s="317"/>
      <c r="K6" s="764"/>
      <c r="L6" s="771"/>
      <c r="M6" s="771"/>
      <c r="N6" s="779"/>
      <c r="O6" s="775"/>
      <c r="P6" s="775"/>
      <c r="Q6" s="768"/>
      <c r="R6" s="766"/>
      <c r="U6" s="25"/>
    </row>
    <row r="7" spans="2:21" s="257" customFormat="1" ht="23.45" customHeight="1">
      <c r="B7" s="315" t="s">
        <v>476</v>
      </c>
      <c r="C7" s="318">
        <v>22705</v>
      </c>
      <c r="D7" s="318">
        <v>8538308</v>
      </c>
      <c r="E7" s="318">
        <v>195267</v>
      </c>
      <c r="F7" s="318">
        <v>133058957</v>
      </c>
      <c r="G7" s="318">
        <v>105254</v>
      </c>
      <c r="H7" s="318">
        <v>1832</v>
      </c>
      <c r="I7" s="318">
        <v>46140</v>
      </c>
      <c r="J7" s="314"/>
      <c r="K7" s="318">
        <v>153226</v>
      </c>
      <c r="L7" s="318">
        <v>46094</v>
      </c>
      <c r="M7" s="318">
        <v>3844</v>
      </c>
      <c r="N7" s="318">
        <v>8612923</v>
      </c>
      <c r="O7" s="319">
        <v>0.626</v>
      </c>
      <c r="P7" s="319">
        <v>0.438</v>
      </c>
      <c r="Q7" s="318">
        <v>41</v>
      </c>
      <c r="R7" s="332">
        <v>8500</v>
      </c>
      <c r="U7" s="258"/>
    </row>
    <row r="8" spans="2:21" s="257" customFormat="1" ht="23.45" customHeight="1">
      <c r="B8" s="307">
        <v>25</v>
      </c>
      <c r="C8" s="318">
        <v>20037</v>
      </c>
      <c r="D8" s="318">
        <v>7535155</v>
      </c>
      <c r="E8" s="318">
        <v>204626</v>
      </c>
      <c r="F8" s="318">
        <v>139509473</v>
      </c>
      <c r="G8" s="318">
        <v>101634</v>
      </c>
      <c r="H8" s="318">
        <v>1642</v>
      </c>
      <c r="I8" s="318">
        <v>45258</v>
      </c>
      <c r="J8" s="314"/>
      <c r="K8" s="318">
        <v>148534</v>
      </c>
      <c r="L8" s="318">
        <v>47448</v>
      </c>
      <c r="M8" s="318">
        <v>3587</v>
      </c>
      <c r="N8" s="320">
        <v>8425063</v>
      </c>
      <c r="O8" s="319">
        <v>0.64200000000000002</v>
      </c>
      <c r="P8" s="319">
        <v>0.46700000000000003</v>
      </c>
      <c r="Q8" s="318">
        <v>28</v>
      </c>
      <c r="R8" s="332">
        <v>9663</v>
      </c>
      <c r="U8" s="258"/>
    </row>
    <row r="9" spans="2:21" s="257" customFormat="1" ht="23.45" customHeight="1">
      <c r="B9" s="321">
        <v>26</v>
      </c>
      <c r="C9" s="282">
        <f t="shared" ref="C9:I9" si="0">SUM(C10:C33)</f>
        <v>17600</v>
      </c>
      <c r="D9" s="282">
        <f t="shared" si="0"/>
        <v>6514133</v>
      </c>
      <c r="E9" s="282">
        <f t="shared" si="0"/>
        <v>212323</v>
      </c>
      <c r="F9" s="282">
        <f t="shared" si="0"/>
        <v>142631775</v>
      </c>
      <c r="G9" s="282">
        <f t="shared" si="0"/>
        <v>97087</v>
      </c>
      <c r="H9" s="282">
        <f t="shared" si="0"/>
        <v>1476</v>
      </c>
      <c r="I9" s="282">
        <f t="shared" si="0"/>
        <v>44175</v>
      </c>
      <c r="J9" s="322"/>
      <c r="K9" s="290">
        <f>SUM(G9,H9,I9)</f>
        <v>142738</v>
      </c>
      <c r="L9" s="282">
        <f>SUM(L10:L33)</f>
        <v>46119</v>
      </c>
      <c r="M9" s="282">
        <f>SUM(M10:M33)</f>
        <v>3501</v>
      </c>
      <c r="N9" s="282">
        <f>SUM(N10:N33)</f>
        <v>8207010</v>
      </c>
      <c r="O9" s="323">
        <v>0.66100000000000003</v>
      </c>
      <c r="P9" s="323">
        <v>0.47499999999999998</v>
      </c>
      <c r="Q9" s="322">
        <f>SUM(Q10:Q33)</f>
        <v>27</v>
      </c>
      <c r="R9" s="322">
        <f>SUM(R10:R33)</f>
        <v>10692</v>
      </c>
      <c r="U9" s="258"/>
    </row>
    <row r="10" spans="2:21" s="257" customFormat="1" ht="23.45" customHeight="1">
      <c r="B10" s="324" t="s">
        <v>203</v>
      </c>
      <c r="C10" s="282">
        <v>4186</v>
      </c>
      <c r="D10" s="282">
        <v>1534059</v>
      </c>
      <c r="E10" s="282">
        <v>61973</v>
      </c>
      <c r="F10" s="282">
        <v>40798306</v>
      </c>
      <c r="G10" s="290">
        <v>33924</v>
      </c>
      <c r="H10" s="290">
        <v>560</v>
      </c>
      <c r="I10" s="290">
        <v>16826</v>
      </c>
      <c r="J10" s="322"/>
      <c r="K10" s="290">
        <f t="shared" ref="K10:K33" si="1">SUM(G10,H10,I10)</f>
        <v>51310</v>
      </c>
      <c r="L10" s="290">
        <v>16078</v>
      </c>
      <c r="M10" s="290">
        <v>1194</v>
      </c>
      <c r="N10" s="290">
        <v>2755284</v>
      </c>
      <c r="O10" s="323">
        <v>0.624</v>
      </c>
      <c r="P10" s="323">
        <v>0.47399999999999998</v>
      </c>
      <c r="Q10" s="322">
        <v>9</v>
      </c>
      <c r="R10" s="322">
        <v>3564</v>
      </c>
      <c r="U10" s="258"/>
    </row>
    <row r="11" spans="2:21" s="257" customFormat="1" ht="23.45" customHeight="1">
      <c r="B11" s="325" t="s">
        <v>204</v>
      </c>
      <c r="C11" s="282">
        <v>1200</v>
      </c>
      <c r="D11" s="282">
        <v>455923</v>
      </c>
      <c r="E11" s="282">
        <v>17159</v>
      </c>
      <c r="F11" s="282">
        <v>11665474</v>
      </c>
      <c r="G11" s="290">
        <v>8085</v>
      </c>
      <c r="H11" s="290">
        <v>118</v>
      </c>
      <c r="I11" s="290">
        <v>3296</v>
      </c>
      <c r="J11" s="322"/>
      <c r="K11" s="290">
        <f t="shared" si="1"/>
        <v>11499</v>
      </c>
      <c r="L11" s="290">
        <v>3426</v>
      </c>
      <c r="M11" s="290">
        <v>392</v>
      </c>
      <c r="N11" s="290">
        <v>759590</v>
      </c>
      <c r="O11" s="323">
        <v>0.69799999999999995</v>
      </c>
      <c r="P11" s="323">
        <v>0.42099999999999999</v>
      </c>
      <c r="Q11" s="322">
        <v>1</v>
      </c>
      <c r="R11" s="322">
        <v>396</v>
      </c>
      <c r="U11" s="258"/>
    </row>
    <row r="12" spans="2:21" s="257" customFormat="1" ht="23.45" customHeight="1">
      <c r="B12" s="325" t="s">
        <v>205</v>
      </c>
      <c r="C12" s="282">
        <v>867</v>
      </c>
      <c r="D12" s="282">
        <v>301918</v>
      </c>
      <c r="E12" s="282">
        <v>10997</v>
      </c>
      <c r="F12" s="282">
        <v>7222268</v>
      </c>
      <c r="G12" s="290">
        <v>4794</v>
      </c>
      <c r="H12" s="290">
        <v>96</v>
      </c>
      <c r="I12" s="290">
        <v>2231</v>
      </c>
      <c r="J12" s="322"/>
      <c r="K12" s="290">
        <f t="shared" si="1"/>
        <v>7121</v>
      </c>
      <c r="L12" s="290">
        <v>2608</v>
      </c>
      <c r="M12" s="290">
        <v>186</v>
      </c>
      <c r="N12" s="290">
        <v>397048</v>
      </c>
      <c r="O12" s="323">
        <v>0.67100000000000004</v>
      </c>
      <c r="P12" s="323">
        <v>0.54400000000000004</v>
      </c>
      <c r="Q12" s="322">
        <v>0</v>
      </c>
      <c r="R12" s="322">
        <v>0</v>
      </c>
      <c r="U12" s="258"/>
    </row>
    <row r="13" spans="2:21" s="257" customFormat="1" ht="23.45" customHeight="1">
      <c r="B13" s="325" t="s">
        <v>206</v>
      </c>
      <c r="C13" s="282">
        <v>1857</v>
      </c>
      <c r="D13" s="282">
        <v>651647</v>
      </c>
      <c r="E13" s="282">
        <v>20620</v>
      </c>
      <c r="F13" s="282">
        <v>13852526</v>
      </c>
      <c r="G13" s="290">
        <v>8560</v>
      </c>
      <c r="H13" s="290">
        <v>160</v>
      </c>
      <c r="I13" s="290">
        <v>4482</v>
      </c>
      <c r="J13" s="322"/>
      <c r="K13" s="290">
        <f t="shared" si="1"/>
        <v>13202</v>
      </c>
      <c r="L13" s="290">
        <v>4283</v>
      </c>
      <c r="M13" s="290">
        <v>281</v>
      </c>
      <c r="N13" s="290">
        <v>747642</v>
      </c>
      <c r="O13" s="323">
        <v>0.70699999999999996</v>
      </c>
      <c r="P13" s="323">
        <v>0.5</v>
      </c>
      <c r="Q13" s="322">
        <v>2</v>
      </c>
      <c r="R13" s="322">
        <v>792</v>
      </c>
      <c r="U13" s="258"/>
    </row>
    <row r="14" spans="2:21" s="257" customFormat="1" ht="23.45" customHeight="1">
      <c r="B14" s="325" t="s">
        <v>207</v>
      </c>
      <c r="C14" s="282">
        <v>1097</v>
      </c>
      <c r="D14" s="282">
        <v>391143</v>
      </c>
      <c r="E14" s="282">
        <v>13039</v>
      </c>
      <c r="F14" s="282">
        <v>8858859</v>
      </c>
      <c r="G14" s="290">
        <v>5392</v>
      </c>
      <c r="H14" s="290">
        <v>85</v>
      </c>
      <c r="I14" s="290">
        <v>2042</v>
      </c>
      <c r="J14" s="322"/>
      <c r="K14" s="290">
        <f t="shared" si="1"/>
        <v>7519</v>
      </c>
      <c r="L14" s="290">
        <v>2716</v>
      </c>
      <c r="M14" s="290">
        <v>204</v>
      </c>
      <c r="N14" s="290">
        <v>440008</v>
      </c>
      <c r="O14" s="323">
        <v>0.69699999999999995</v>
      </c>
      <c r="P14" s="323">
        <v>0.504</v>
      </c>
      <c r="Q14" s="322">
        <v>3</v>
      </c>
      <c r="R14" s="322">
        <v>1188</v>
      </c>
      <c r="U14" s="258"/>
    </row>
    <row r="15" spans="2:21" s="257" customFormat="1" ht="23.45" customHeight="1">
      <c r="B15" s="325" t="s">
        <v>208</v>
      </c>
      <c r="C15" s="282">
        <v>1058</v>
      </c>
      <c r="D15" s="282">
        <v>409683</v>
      </c>
      <c r="E15" s="282">
        <v>9987</v>
      </c>
      <c r="F15" s="282">
        <v>6669939</v>
      </c>
      <c r="G15" s="290">
        <v>3883</v>
      </c>
      <c r="H15" s="290">
        <v>45</v>
      </c>
      <c r="I15" s="290">
        <v>1354</v>
      </c>
      <c r="J15" s="322"/>
      <c r="K15" s="290">
        <f t="shared" si="1"/>
        <v>5282</v>
      </c>
      <c r="L15" s="290">
        <v>2086</v>
      </c>
      <c r="M15" s="290">
        <v>110</v>
      </c>
      <c r="N15" s="290">
        <v>290895</v>
      </c>
      <c r="O15" s="323">
        <v>0.66500000000000004</v>
      </c>
      <c r="P15" s="323">
        <v>0.53700000000000003</v>
      </c>
      <c r="Q15" s="322">
        <v>0</v>
      </c>
      <c r="R15" s="322">
        <v>0</v>
      </c>
      <c r="U15" s="258"/>
    </row>
    <row r="16" spans="2:21" s="257" customFormat="1" ht="23.45" customHeight="1">
      <c r="B16" s="325" t="s">
        <v>241</v>
      </c>
      <c r="C16" s="282">
        <v>1036</v>
      </c>
      <c r="D16" s="282">
        <v>375560</v>
      </c>
      <c r="E16" s="282">
        <v>11758</v>
      </c>
      <c r="F16" s="282">
        <v>7816437</v>
      </c>
      <c r="G16" s="290">
        <v>5184</v>
      </c>
      <c r="H16" s="290">
        <v>35</v>
      </c>
      <c r="I16" s="290">
        <v>1839</v>
      </c>
      <c r="J16" s="322"/>
      <c r="K16" s="290">
        <f t="shared" si="1"/>
        <v>7058</v>
      </c>
      <c r="L16" s="290">
        <v>2620</v>
      </c>
      <c r="M16" s="290">
        <v>157</v>
      </c>
      <c r="N16" s="290">
        <v>410498</v>
      </c>
      <c r="O16" s="323">
        <v>0.68200000000000005</v>
      </c>
      <c r="P16" s="323">
        <v>0.505</v>
      </c>
      <c r="Q16" s="322">
        <v>1</v>
      </c>
      <c r="R16" s="322">
        <v>396</v>
      </c>
      <c r="U16" s="258"/>
    </row>
    <row r="17" spans="2:21" s="257" customFormat="1" ht="23.45" customHeight="1">
      <c r="B17" s="325" t="s">
        <v>209</v>
      </c>
      <c r="C17" s="282">
        <v>1232</v>
      </c>
      <c r="D17" s="282">
        <v>463209</v>
      </c>
      <c r="E17" s="282">
        <v>10332</v>
      </c>
      <c r="F17" s="282">
        <v>6993838</v>
      </c>
      <c r="G17" s="290">
        <v>2991</v>
      </c>
      <c r="H17" s="290">
        <v>44</v>
      </c>
      <c r="I17" s="290">
        <v>1113</v>
      </c>
      <c r="J17" s="322"/>
      <c r="K17" s="290">
        <f t="shared" si="1"/>
        <v>4148</v>
      </c>
      <c r="L17" s="290">
        <v>1579</v>
      </c>
      <c r="M17" s="290">
        <v>94</v>
      </c>
      <c r="N17" s="290">
        <v>247405</v>
      </c>
      <c r="O17" s="323">
        <v>0.69899999999999995</v>
      </c>
      <c r="P17" s="323">
        <v>0.52800000000000002</v>
      </c>
      <c r="Q17" s="322">
        <v>1</v>
      </c>
      <c r="R17" s="322">
        <v>396</v>
      </c>
      <c r="U17" s="258"/>
    </row>
    <row r="18" spans="2:21" s="257" customFormat="1" ht="23.45" customHeight="1">
      <c r="B18" s="325" t="s">
        <v>210</v>
      </c>
      <c r="C18" s="282">
        <v>250</v>
      </c>
      <c r="D18" s="282">
        <v>95788</v>
      </c>
      <c r="E18" s="282">
        <v>2020</v>
      </c>
      <c r="F18" s="282">
        <v>1417552</v>
      </c>
      <c r="G18" s="290">
        <v>682</v>
      </c>
      <c r="H18" s="290">
        <v>7</v>
      </c>
      <c r="I18" s="290">
        <v>241</v>
      </c>
      <c r="J18" s="322"/>
      <c r="K18" s="290">
        <f t="shared" si="1"/>
        <v>930</v>
      </c>
      <c r="L18" s="290">
        <v>292</v>
      </c>
      <c r="M18" s="290">
        <v>29</v>
      </c>
      <c r="N18" s="290">
        <v>63930</v>
      </c>
      <c r="O18" s="323">
        <v>0.71099999999999997</v>
      </c>
      <c r="P18" s="323">
        <v>0.42799999999999999</v>
      </c>
      <c r="Q18" s="322">
        <v>0</v>
      </c>
      <c r="R18" s="322">
        <v>0</v>
      </c>
      <c r="U18" s="258"/>
    </row>
    <row r="19" spans="2:21" s="257" customFormat="1" ht="23.45" customHeight="1">
      <c r="B19" s="325" t="s">
        <v>211</v>
      </c>
      <c r="C19" s="282">
        <v>116</v>
      </c>
      <c r="D19" s="282">
        <v>48151</v>
      </c>
      <c r="E19" s="282">
        <v>778</v>
      </c>
      <c r="F19" s="282">
        <v>569653</v>
      </c>
      <c r="G19" s="290">
        <v>175</v>
      </c>
      <c r="H19" s="290">
        <v>3</v>
      </c>
      <c r="I19" s="290">
        <v>46</v>
      </c>
      <c r="J19" s="322"/>
      <c r="K19" s="290">
        <f t="shared" si="1"/>
        <v>224</v>
      </c>
      <c r="L19" s="290">
        <v>73</v>
      </c>
      <c r="M19" s="290">
        <v>14</v>
      </c>
      <c r="N19" s="290">
        <v>18808</v>
      </c>
      <c r="O19" s="323">
        <v>0.72399999999999998</v>
      </c>
      <c r="P19" s="323">
        <v>0.41699999999999998</v>
      </c>
      <c r="Q19" s="322">
        <v>0</v>
      </c>
      <c r="R19" s="322">
        <v>0</v>
      </c>
      <c r="U19" s="258"/>
    </row>
    <row r="20" spans="2:21" s="257" customFormat="1" ht="23.45" customHeight="1">
      <c r="B20" s="325" t="s">
        <v>212</v>
      </c>
      <c r="C20" s="282">
        <v>115</v>
      </c>
      <c r="D20" s="282">
        <v>49837</v>
      </c>
      <c r="E20" s="282">
        <v>954</v>
      </c>
      <c r="F20" s="282">
        <v>686941</v>
      </c>
      <c r="G20" s="290">
        <v>340</v>
      </c>
      <c r="H20" s="290">
        <v>6</v>
      </c>
      <c r="I20" s="290">
        <v>95</v>
      </c>
      <c r="J20" s="322"/>
      <c r="K20" s="290">
        <f t="shared" si="1"/>
        <v>441</v>
      </c>
      <c r="L20" s="290">
        <v>117</v>
      </c>
      <c r="M20" s="290">
        <v>15</v>
      </c>
      <c r="N20" s="290">
        <v>41180</v>
      </c>
      <c r="O20" s="323">
        <v>0.77200000000000002</v>
      </c>
      <c r="P20" s="323">
        <v>0.34399999999999997</v>
      </c>
      <c r="Q20" s="322">
        <v>0</v>
      </c>
      <c r="R20" s="322">
        <v>0</v>
      </c>
      <c r="U20" s="258"/>
    </row>
    <row r="21" spans="2:21" s="257" customFormat="1" ht="23.45" customHeight="1">
      <c r="B21" s="325" t="s">
        <v>213</v>
      </c>
      <c r="C21" s="282">
        <v>545</v>
      </c>
      <c r="D21" s="282">
        <v>197966</v>
      </c>
      <c r="E21" s="282">
        <v>7163</v>
      </c>
      <c r="F21" s="282">
        <v>4840792</v>
      </c>
      <c r="G21" s="290">
        <v>3170</v>
      </c>
      <c r="H21" s="290">
        <v>58</v>
      </c>
      <c r="I21" s="290">
        <v>1486</v>
      </c>
      <c r="J21" s="322"/>
      <c r="K21" s="290">
        <f t="shared" si="1"/>
        <v>4714</v>
      </c>
      <c r="L21" s="290">
        <v>1359</v>
      </c>
      <c r="M21" s="290">
        <v>110</v>
      </c>
      <c r="N21" s="290">
        <v>297443</v>
      </c>
      <c r="O21" s="323">
        <v>0.68600000000000005</v>
      </c>
      <c r="P21" s="323">
        <v>0.42899999999999999</v>
      </c>
      <c r="Q21" s="322">
        <v>2</v>
      </c>
      <c r="R21" s="322">
        <v>792</v>
      </c>
      <c r="U21" s="258"/>
    </row>
    <row r="22" spans="2:21" s="257" customFormat="1" ht="23.45" customHeight="1">
      <c r="B22" s="325" t="s">
        <v>214</v>
      </c>
      <c r="C22" s="282">
        <v>328</v>
      </c>
      <c r="D22" s="282">
        <v>140188</v>
      </c>
      <c r="E22" s="282">
        <v>2537</v>
      </c>
      <c r="F22" s="282">
        <v>1811849</v>
      </c>
      <c r="G22" s="290">
        <v>723</v>
      </c>
      <c r="H22" s="290">
        <v>9</v>
      </c>
      <c r="I22" s="290">
        <v>172</v>
      </c>
      <c r="J22" s="322"/>
      <c r="K22" s="290">
        <f t="shared" si="1"/>
        <v>904</v>
      </c>
      <c r="L22" s="290">
        <v>289</v>
      </c>
      <c r="M22" s="290">
        <v>23</v>
      </c>
      <c r="N22" s="290">
        <v>66015</v>
      </c>
      <c r="O22" s="323">
        <v>0.70199999999999996</v>
      </c>
      <c r="P22" s="323">
        <v>0.4</v>
      </c>
      <c r="Q22" s="322">
        <v>1</v>
      </c>
      <c r="R22" s="322">
        <v>396</v>
      </c>
      <c r="U22" s="258"/>
    </row>
    <row r="23" spans="2:21" s="257" customFormat="1" ht="23.45" customHeight="1">
      <c r="B23" s="325" t="s">
        <v>215</v>
      </c>
      <c r="C23" s="282">
        <v>486</v>
      </c>
      <c r="D23" s="282">
        <v>189048</v>
      </c>
      <c r="E23" s="282">
        <v>3637</v>
      </c>
      <c r="F23" s="282">
        <v>2611613</v>
      </c>
      <c r="G23" s="290">
        <v>823</v>
      </c>
      <c r="H23" s="290">
        <v>12</v>
      </c>
      <c r="I23" s="290">
        <v>310</v>
      </c>
      <c r="J23" s="322"/>
      <c r="K23" s="290">
        <f t="shared" si="1"/>
        <v>1145</v>
      </c>
      <c r="L23" s="290">
        <v>356</v>
      </c>
      <c r="M23" s="290">
        <v>34</v>
      </c>
      <c r="N23" s="290">
        <v>91632</v>
      </c>
      <c r="O23" s="323">
        <v>0.77500000000000002</v>
      </c>
      <c r="P23" s="323">
        <v>0.433</v>
      </c>
      <c r="Q23" s="322">
        <v>0</v>
      </c>
      <c r="R23" s="322">
        <v>0</v>
      </c>
      <c r="U23" s="258"/>
    </row>
    <row r="24" spans="2:21" s="257" customFormat="1" ht="23.45" customHeight="1">
      <c r="B24" s="325" t="s">
        <v>216</v>
      </c>
      <c r="C24" s="282">
        <v>191</v>
      </c>
      <c r="D24" s="282">
        <v>70445</v>
      </c>
      <c r="E24" s="282">
        <v>1802</v>
      </c>
      <c r="F24" s="282">
        <v>1237062</v>
      </c>
      <c r="G24" s="290">
        <v>552</v>
      </c>
      <c r="H24" s="290">
        <v>14</v>
      </c>
      <c r="I24" s="290">
        <v>147</v>
      </c>
      <c r="J24" s="322"/>
      <c r="K24" s="290">
        <f t="shared" si="1"/>
        <v>713</v>
      </c>
      <c r="L24" s="290">
        <v>234</v>
      </c>
      <c r="M24" s="290">
        <v>28</v>
      </c>
      <c r="N24" s="290">
        <v>55221</v>
      </c>
      <c r="O24" s="323">
        <v>0.751</v>
      </c>
      <c r="P24" s="323">
        <v>0.42399999999999999</v>
      </c>
      <c r="Q24" s="322">
        <v>1</v>
      </c>
      <c r="R24" s="322">
        <v>396</v>
      </c>
      <c r="U24" s="258"/>
    </row>
    <row r="25" spans="2:21" s="257" customFormat="1" ht="23.45" customHeight="1">
      <c r="B25" s="325" t="s">
        <v>217</v>
      </c>
      <c r="C25" s="282">
        <v>300</v>
      </c>
      <c r="D25" s="282">
        <v>115525</v>
      </c>
      <c r="E25" s="282">
        <v>2957</v>
      </c>
      <c r="F25" s="282">
        <v>2065194</v>
      </c>
      <c r="G25" s="290">
        <v>940</v>
      </c>
      <c r="H25" s="290">
        <v>17</v>
      </c>
      <c r="I25" s="290">
        <v>228</v>
      </c>
      <c r="J25" s="322"/>
      <c r="K25" s="290">
        <f t="shared" si="1"/>
        <v>1185</v>
      </c>
      <c r="L25" s="290">
        <v>432</v>
      </c>
      <c r="M25" s="290">
        <v>43</v>
      </c>
      <c r="N25" s="290">
        <v>96360</v>
      </c>
      <c r="O25" s="323">
        <v>0.77800000000000002</v>
      </c>
      <c r="P25" s="323">
        <v>0.46</v>
      </c>
      <c r="Q25" s="322">
        <v>2</v>
      </c>
      <c r="R25" s="322">
        <v>792</v>
      </c>
      <c r="U25" s="258"/>
    </row>
    <row r="26" spans="2:21" s="257" customFormat="1" ht="23.45" customHeight="1">
      <c r="B26" s="325" t="s">
        <v>218</v>
      </c>
      <c r="C26" s="282">
        <v>374</v>
      </c>
      <c r="D26" s="282">
        <v>136939</v>
      </c>
      <c r="E26" s="282">
        <v>3809</v>
      </c>
      <c r="F26" s="282">
        <v>2649481</v>
      </c>
      <c r="G26" s="290">
        <v>1273</v>
      </c>
      <c r="H26" s="290">
        <v>21</v>
      </c>
      <c r="I26" s="290">
        <v>333</v>
      </c>
      <c r="J26" s="322"/>
      <c r="K26" s="290">
        <f t="shared" si="1"/>
        <v>1627</v>
      </c>
      <c r="L26" s="290">
        <v>552</v>
      </c>
      <c r="M26" s="290">
        <v>62</v>
      </c>
      <c r="N26" s="290">
        <v>126023</v>
      </c>
      <c r="O26" s="323">
        <v>0.71099999999999997</v>
      </c>
      <c r="P26" s="323">
        <v>0.434</v>
      </c>
      <c r="Q26" s="322">
        <v>0</v>
      </c>
      <c r="R26" s="322">
        <v>0</v>
      </c>
      <c r="U26" s="258"/>
    </row>
    <row r="27" spans="2:21" s="257" customFormat="1" ht="23.45" customHeight="1">
      <c r="B27" s="325" t="s">
        <v>219</v>
      </c>
      <c r="C27" s="282">
        <v>192</v>
      </c>
      <c r="D27" s="282">
        <v>68663</v>
      </c>
      <c r="E27" s="282">
        <v>3370</v>
      </c>
      <c r="F27" s="282">
        <v>2306653</v>
      </c>
      <c r="G27" s="290">
        <v>2068</v>
      </c>
      <c r="H27" s="290">
        <v>20</v>
      </c>
      <c r="I27" s="290">
        <v>1176</v>
      </c>
      <c r="J27" s="322"/>
      <c r="K27" s="290">
        <f t="shared" si="1"/>
        <v>3264</v>
      </c>
      <c r="L27" s="290">
        <v>892</v>
      </c>
      <c r="M27" s="290">
        <v>73</v>
      </c>
      <c r="N27" s="290">
        <v>164388</v>
      </c>
      <c r="O27" s="323">
        <v>0.60599999999999998</v>
      </c>
      <c r="P27" s="323">
        <v>0.43099999999999999</v>
      </c>
      <c r="Q27" s="322">
        <v>2</v>
      </c>
      <c r="R27" s="322">
        <v>792</v>
      </c>
      <c r="U27" s="258"/>
    </row>
    <row r="28" spans="2:21" s="257" customFormat="1" ht="23.45" customHeight="1">
      <c r="B28" s="325" t="s">
        <v>220</v>
      </c>
      <c r="C28" s="282">
        <v>225</v>
      </c>
      <c r="D28" s="282">
        <v>76768</v>
      </c>
      <c r="E28" s="282">
        <v>5080</v>
      </c>
      <c r="F28" s="282">
        <v>3445587</v>
      </c>
      <c r="G28" s="290">
        <v>2503</v>
      </c>
      <c r="H28" s="290">
        <v>27</v>
      </c>
      <c r="I28" s="290">
        <v>1727</v>
      </c>
      <c r="J28" s="322"/>
      <c r="K28" s="290">
        <f t="shared" si="1"/>
        <v>4257</v>
      </c>
      <c r="L28" s="290">
        <v>1078</v>
      </c>
      <c r="M28" s="290">
        <v>90</v>
      </c>
      <c r="N28" s="290">
        <v>230263</v>
      </c>
      <c r="O28" s="323">
        <v>0.65100000000000002</v>
      </c>
      <c r="P28" s="323">
        <v>0.43099999999999999</v>
      </c>
      <c r="Q28" s="322">
        <v>0</v>
      </c>
      <c r="R28" s="322">
        <v>0</v>
      </c>
      <c r="U28" s="258"/>
    </row>
    <row r="29" spans="2:21" s="257" customFormat="1" ht="23.45" customHeight="1">
      <c r="B29" s="325" t="s">
        <v>221</v>
      </c>
      <c r="C29" s="282">
        <v>366</v>
      </c>
      <c r="D29" s="282">
        <v>141458</v>
      </c>
      <c r="E29" s="282">
        <v>6966</v>
      </c>
      <c r="F29" s="282">
        <v>4730103</v>
      </c>
      <c r="G29" s="290">
        <v>4278</v>
      </c>
      <c r="H29" s="290">
        <v>54</v>
      </c>
      <c r="I29" s="290">
        <v>2606</v>
      </c>
      <c r="J29" s="322"/>
      <c r="K29" s="290">
        <f t="shared" si="1"/>
        <v>6938</v>
      </c>
      <c r="L29" s="290">
        <v>1820</v>
      </c>
      <c r="M29" s="290">
        <v>114</v>
      </c>
      <c r="N29" s="290">
        <v>356766</v>
      </c>
      <c r="O29" s="323">
        <v>0.6</v>
      </c>
      <c r="P29" s="323">
        <v>0.42499999999999999</v>
      </c>
      <c r="Q29" s="322">
        <v>1</v>
      </c>
      <c r="R29" s="322">
        <v>396</v>
      </c>
      <c r="U29" s="258"/>
    </row>
    <row r="30" spans="2:21" s="257" customFormat="1" ht="23.45" customHeight="1">
      <c r="B30" s="325" t="s">
        <v>222</v>
      </c>
      <c r="C30" s="282">
        <v>355</v>
      </c>
      <c r="D30" s="282">
        <v>137118</v>
      </c>
      <c r="E30" s="282">
        <v>3704</v>
      </c>
      <c r="F30" s="282">
        <v>2461833</v>
      </c>
      <c r="G30" s="290">
        <v>2157</v>
      </c>
      <c r="H30" s="290">
        <v>24</v>
      </c>
      <c r="I30" s="290">
        <v>758</v>
      </c>
      <c r="J30" s="322"/>
      <c r="K30" s="290">
        <f t="shared" si="1"/>
        <v>2939</v>
      </c>
      <c r="L30" s="290">
        <v>934</v>
      </c>
      <c r="M30" s="290">
        <v>82</v>
      </c>
      <c r="N30" s="290">
        <v>167414</v>
      </c>
      <c r="O30" s="323">
        <v>0.61499999999999999</v>
      </c>
      <c r="P30" s="323">
        <v>0.433</v>
      </c>
      <c r="Q30" s="322">
        <v>0</v>
      </c>
      <c r="R30" s="322">
        <v>0</v>
      </c>
      <c r="U30" s="258"/>
    </row>
    <row r="31" spans="2:21" s="257" customFormat="1" ht="23.45" customHeight="1">
      <c r="B31" s="325" t="s">
        <v>223</v>
      </c>
      <c r="C31" s="282">
        <v>324</v>
      </c>
      <c r="D31" s="282">
        <v>127042</v>
      </c>
      <c r="E31" s="282">
        <v>3512</v>
      </c>
      <c r="F31" s="282">
        <v>2409559</v>
      </c>
      <c r="G31" s="290">
        <v>1619</v>
      </c>
      <c r="H31" s="290">
        <v>22</v>
      </c>
      <c r="I31" s="290">
        <v>700</v>
      </c>
      <c r="J31" s="322"/>
      <c r="K31" s="290">
        <f t="shared" si="1"/>
        <v>2341</v>
      </c>
      <c r="L31" s="290">
        <v>726</v>
      </c>
      <c r="M31" s="290">
        <v>69</v>
      </c>
      <c r="N31" s="290">
        <v>143311</v>
      </c>
      <c r="O31" s="323">
        <v>0.65200000000000002</v>
      </c>
      <c r="P31" s="323">
        <v>0.44800000000000001</v>
      </c>
      <c r="Q31" s="322">
        <v>0</v>
      </c>
      <c r="R31" s="322">
        <v>0</v>
      </c>
      <c r="U31" s="258"/>
    </row>
    <row r="32" spans="2:21" s="257" customFormat="1" ht="23.45" customHeight="1">
      <c r="B32" s="325" t="s">
        <v>224</v>
      </c>
      <c r="C32" s="282">
        <v>463</v>
      </c>
      <c r="D32" s="282">
        <v>178530</v>
      </c>
      <c r="E32" s="282">
        <v>3747</v>
      </c>
      <c r="F32" s="282">
        <v>2508970</v>
      </c>
      <c r="G32" s="290">
        <v>1156</v>
      </c>
      <c r="H32" s="290">
        <v>20</v>
      </c>
      <c r="I32" s="290">
        <v>331</v>
      </c>
      <c r="J32" s="322"/>
      <c r="K32" s="290">
        <f t="shared" si="1"/>
        <v>1507</v>
      </c>
      <c r="L32" s="290">
        <v>643</v>
      </c>
      <c r="M32" s="290">
        <v>39</v>
      </c>
      <c r="N32" s="290">
        <v>89887</v>
      </c>
      <c r="O32" s="323">
        <v>0.73499999999999999</v>
      </c>
      <c r="P32" s="323">
        <v>0.55600000000000005</v>
      </c>
      <c r="Q32" s="322">
        <v>0</v>
      </c>
      <c r="R32" s="322">
        <v>0</v>
      </c>
      <c r="U32" s="258"/>
    </row>
    <row r="33" spans="2:21" s="257" customFormat="1" ht="23.45" customHeight="1" thickBot="1">
      <c r="B33" s="327" t="s">
        <v>225</v>
      </c>
      <c r="C33" s="328">
        <v>437</v>
      </c>
      <c r="D33" s="328">
        <v>157525</v>
      </c>
      <c r="E33" s="328">
        <v>4422</v>
      </c>
      <c r="F33" s="328">
        <v>3001286</v>
      </c>
      <c r="G33" s="329">
        <v>1815</v>
      </c>
      <c r="H33" s="329">
        <v>19</v>
      </c>
      <c r="I33" s="329">
        <v>636</v>
      </c>
      <c r="J33" s="329"/>
      <c r="K33" s="329">
        <f t="shared" si="1"/>
        <v>2470</v>
      </c>
      <c r="L33" s="329">
        <v>926</v>
      </c>
      <c r="M33" s="329">
        <v>58</v>
      </c>
      <c r="N33" s="329">
        <v>149999</v>
      </c>
      <c r="O33" s="330">
        <v>0.68700000000000006</v>
      </c>
      <c r="P33" s="330">
        <v>0.51</v>
      </c>
      <c r="Q33" s="331">
        <v>1</v>
      </c>
      <c r="R33" s="331">
        <v>396</v>
      </c>
      <c r="U33" s="258"/>
    </row>
    <row r="34" spans="2:21">
      <c r="B34" s="332" t="s">
        <v>433</v>
      </c>
      <c r="C34" s="332"/>
      <c r="D34" s="332"/>
      <c r="E34" s="332"/>
      <c r="F34" s="332"/>
      <c r="G34" s="332"/>
      <c r="H34" s="332"/>
      <c r="I34" s="314"/>
      <c r="J34" s="314"/>
      <c r="K34" s="314"/>
      <c r="L34" s="314"/>
      <c r="M34" s="314"/>
      <c r="N34" s="314"/>
      <c r="O34" s="314"/>
      <c r="P34" s="314"/>
      <c r="Q34" s="314"/>
      <c r="R34" s="314"/>
    </row>
    <row r="35" spans="2:21">
      <c r="B35" s="318" t="s">
        <v>434</v>
      </c>
      <c r="C35" s="318"/>
      <c r="D35" s="318"/>
      <c r="E35" s="318"/>
      <c r="F35" s="318"/>
      <c r="G35" s="318"/>
      <c r="H35" s="318"/>
      <c r="I35" s="282"/>
      <c r="J35" s="314"/>
      <c r="K35" s="282"/>
      <c r="L35" s="282"/>
      <c r="M35" s="282"/>
      <c r="N35" s="282"/>
      <c r="O35" s="282"/>
      <c r="P35" s="282"/>
      <c r="Q35" s="282"/>
      <c r="R35" s="282"/>
    </row>
    <row r="36" spans="2:21">
      <c r="B36" s="318" t="s">
        <v>475</v>
      </c>
      <c r="C36" s="318"/>
      <c r="D36" s="318"/>
      <c r="E36" s="318"/>
      <c r="F36" s="318"/>
      <c r="G36" s="318"/>
      <c r="H36" s="318"/>
      <c r="I36" s="282"/>
      <c r="J36" s="314"/>
      <c r="K36" s="282"/>
      <c r="L36" s="282"/>
      <c r="M36" s="282"/>
      <c r="N36" s="282"/>
      <c r="O36" s="282"/>
      <c r="P36" s="282"/>
      <c r="Q36" s="282"/>
      <c r="R36" s="282"/>
    </row>
    <row r="37" spans="2:21">
      <c r="B37" s="318" t="s">
        <v>299</v>
      </c>
      <c r="C37" s="318"/>
      <c r="D37" s="318"/>
      <c r="E37" s="318"/>
      <c r="F37" s="318"/>
      <c r="G37" s="318"/>
      <c r="H37" s="318"/>
      <c r="I37" s="282"/>
      <c r="J37" s="314"/>
      <c r="K37" s="282"/>
      <c r="L37" s="282"/>
      <c r="M37" s="282"/>
      <c r="N37" s="282"/>
      <c r="O37" s="282"/>
      <c r="P37" s="282"/>
      <c r="Q37" s="282"/>
      <c r="R37" s="282"/>
    </row>
    <row r="38" spans="2:21">
      <c r="C38" s="54"/>
    </row>
  </sheetData>
  <mergeCells count="16">
    <mergeCell ref="B2:I2"/>
    <mergeCell ref="B4:B6"/>
    <mergeCell ref="R5:R6"/>
    <mergeCell ref="Q5:Q6"/>
    <mergeCell ref="K5:K6"/>
    <mergeCell ref="L5:L6"/>
    <mergeCell ref="M5:M6"/>
    <mergeCell ref="G5:H5"/>
    <mergeCell ref="D5:D6"/>
    <mergeCell ref="C5:C6"/>
    <mergeCell ref="E5:E6"/>
    <mergeCell ref="F5:F6"/>
    <mergeCell ref="N4:N6"/>
    <mergeCell ref="P4:P6"/>
    <mergeCell ref="O4:O6"/>
    <mergeCell ref="I5:I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0" min="1" max="73"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showGridLines="0" zoomScaleNormal="100" zoomScaleSheetLayoutView="70" workbookViewId="0"/>
  </sheetViews>
  <sheetFormatPr defaultColWidth="14.625" defaultRowHeight="13.5"/>
  <cols>
    <col min="1" max="1" width="14.625" style="54"/>
    <col min="2" max="2" width="16.875" style="54" customWidth="1"/>
    <col min="3" max="10" width="9.625" style="54" customWidth="1"/>
    <col min="11" max="11" width="13.375" style="54" customWidth="1"/>
    <col min="12" max="12" width="12.125" style="54" customWidth="1"/>
    <col min="13" max="16384" width="14.625" style="54"/>
  </cols>
  <sheetData>
    <row r="2" spans="1:10" ht="21" customHeight="1">
      <c r="A2" s="259"/>
      <c r="B2" s="785" t="s">
        <v>489</v>
      </c>
      <c r="C2" s="786"/>
      <c r="D2" s="786"/>
      <c r="E2" s="786"/>
      <c r="F2" s="786"/>
      <c r="G2" s="786"/>
      <c r="H2" s="786"/>
      <c r="I2" s="786"/>
      <c r="J2" s="786"/>
    </row>
    <row r="3" spans="1:10" ht="19.5" customHeight="1" thickBot="1">
      <c r="B3" s="260"/>
      <c r="C3" s="260"/>
      <c r="D3" s="260"/>
      <c r="E3" s="260"/>
      <c r="F3" s="260"/>
      <c r="G3" s="260"/>
      <c r="H3" s="260"/>
      <c r="I3" s="260"/>
      <c r="J3" s="260"/>
    </row>
    <row r="4" spans="1:10" s="255" customFormat="1" ht="23.25" customHeight="1">
      <c r="B4" s="787" t="s">
        <v>115</v>
      </c>
      <c r="C4" s="789" t="s">
        <v>236</v>
      </c>
      <c r="D4" s="790"/>
      <c r="E4" s="790"/>
      <c r="F4" s="791"/>
      <c r="G4" s="789" t="s">
        <v>237</v>
      </c>
      <c r="H4" s="790"/>
      <c r="I4" s="790"/>
      <c r="J4" s="790"/>
    </row>
    <row r="5" spans="1:10" s="255" customFormat="1" ht="23.25" customHeight="1">
      <c r="B5" s="788"/>
      <c r="C5" s="256" t="s">
        <v>257</v>
      </c>
      <c r="D5" s="256" t="s">
        <v>238</v>
      </c>
      <c r="E5" s="256" t="s">
        <v>10</v>
      </c>
      <c r="F5" s="256" t="s">
        <v>239</v>
      </c>
      <c r="G5" s="256" t="s">
        <v>257</v>
      </c>
      <c r="H5" s="256" t="s">
        <v>238</v>
      </c>
      <c r="I5" s="256" t="s">
        <v>10</v>
      </c>
      <c r="J5" s="256" t="s">
        <v>239</v>
      </c>
    </row>
    <row r="6" spans="1:10" ht="23.25" customHeight="1">
      <c r="B6" s="261" t="s">
        <v>432</v>
      </c>
      <c r="C6" s="262">
        <v>1046.8061530753334</v>
      </c>
      <c r="D6" s="262">
        <v>30.457048431620986</v>
      </c>
      <c r="E6" s="262">
        <v>851.67918447181933</v>
      </c>
      <c r="F6" s="262">
        <v>164.66992017189298</v>
      </c>
      <c r="G6" s="243">
        <v>27665.313675578705</v>
      </c>
      <c r="H6" s="243">
        <v>460665.29384688387</v>
      </c>
      <c r="I6" s="243">
        <v>14643.564915696508</v>
      </c>
      <c r="J6" s="243">
        <v>14927.413514059104</v>
      </c>
    </row>
    <row r="7" spans="1:10" ht="23.25" customHeight="1">
      <c r="B7" s="263">
        <v>24</v>
      </c>
      <c r="C7" s="262">
        <v>1061.56</v>
      </c>
      <c r="D7" s="262">
        <v>30.64</v>
      </c>
      <c r="E7" s="262">
        <v>862.39</v>
      </c>
      <c r="F7" s="262">
        <v>168.53</v>
      </c>
      <c r="G7" s="243">
        <v>27762</v>
      </c>
      <c r="H7" s="243">
        <v>472601</v>
      </c>
      <c r="I7" s="243">
        <v>14496</v>
      </c>
      <c r="J7" s="243">
        <v>14774</v>
      </c>
    </row>
    <row r="8" spans="1:10" ht="23.25" customHeight="1">
      <c r="B8" s="263">
        <v>25</v>
      </c>
      <c r="C8" s="262">
        <v>1073.7611826503687</v>
      </c>
      <c r="D8" s="262">
        <v>30.451464698223152</v>
      </c>
      <c r="E8" s="262">
        <v>867.42265591349928</v>
      </c>
      <c r="F8" s="262">
        <v>175.88706203864606</v>
      </c>
      <c r="G8" s="243">
        <v>27855.806592686105</v>
      </c>
      <c r="H8" s="243">
        <v>482546.11907394161</v>
      </c>
      <c r="I8" s="243">
        <v>14609.455169595469</v>
      </c>
      <c r="J8" s="243">
        <v>14461.98080890818</v>
      </c>
    </row>
    <row r="9" spans="1:10" ht="23.25" customHeight="1">
      <c r="B9" s="264" t="s">
        <v>369</v>
      </c>
      <c r="C9" s="265">
        <v>1100.5186810196758</v>
      </c>
      <c r="D9" s="262">
        <v>29.18048398891213</v>
      </c>
      <c r="E9" s="262">
        <v>880.18468445487463</v>
      </c>
      <c r="F9" s="262">
        <v>191.15351257588898</v>
      </c>
      <c r="G9" s="243">
        <v>26905.166010959023</v>
      </c>
      <c r="H9" s="243">
        <v>483433.19913747889</v>
      </c>
      <c r="I9" s="243">
        <v>14636.45260686857</v>
      </c>
      <c r="J9" s="243">
        <v>13706.479306786236</v>
      </c>
    </row>
    <row r="10" spans="1:10" ht="23.25" customHeight="1">
      <c r="B10" s="264" t="s">
        <v>370</v>
      </c>
      <c r="C10" s="265">
        <v>1105.083536476604</v>
      </c>
      <c r="D10" s="262">
        <v>30.429870979249657</v>
      </c>
      <c r="E10" s="262">
        <v>885.09423865865995</v>
      </c>
      <c r="F10" s="262">
        <v>189.55942683869432</v>
      </c>
      <c r="G10" s="243">
        <v>26990.95883549262</v>
      </c>
      <c r="H10" s="243">
        <v>487773.7268464244</v>
      </c>
      <c r="I10" s="243">
        <v>13892.237538961737</v>
      </c>
      <c r="J10" s="243">
        <v>14182.535286368484</v>
      </c>
    </row>
    <row r="11" spans="1:10" ht="23.25" customHeight="1">
      <c r="B11" s="264" t="s">
        <v>371</v>
      </c>
      <c r="C11" s="265">
        <v>1098.4362469927828</v>
      </c>
      <c r="D11" s="262">
        <v>35.545308740978349</v>
      </c>
      <c r="E11" s="262">
        <v>877.11507618283872</v>
      </c>
      <c r="F11" s="262">
        <v>185.77586206896552</v>
      </c>
      <c r="G11" s="243">
        <v>29546.338300784813</v>
      </c>
      <c r="H11" s="243">
        <v>489951.654822335</v>
      </c>
      <c r="I11" s="243">
        <v>13849.280385367025</v>
      </c>
      <c r="J11" s="243">
        <v>15566.465224194681</v>
      </c>
    </row>
    <row r="12" spans="1:10" ht="23.25" customHeight="1">
      <c r="B12" s="264" t="s">
        <v>372</v>
      </c>
      <c r="C12" s="265">
        <v>1074.7776747231164</v>
      </c>
      <c r="D12" s="262">
        <v>31.507447214796226</v>
      </c>
      <c r="E12" s="262">
        <v>861.23629221452336</v>
      </c>
      <c r="F12" s="262">
        <v>182.03393529379673</v>
      </c>
      <c r="G12" s="243">
        <v>28294.686912424619</v>
      </c>
      <c r="H12" s="243">
        <v>466435.92484848486</v>
      </c>
      <c r="I12" s="243">
        <v>14967.124005422664</v>
      </c>
      <c r="J12" s="243">
        <v>15513.932264348869</v>
      </c>
    </row>
    <row r="13" spans="1:10" ht="23.25" customHeight="1">
      <c r="B13" s="264" t="s">
        <v>373</v>
      </c>
      <c r="C13" s="265">
        <v>1045.9885386819485</v>
      </c>
      <c r="D13" s="262">
        <v>31.44699140401146</v>
      </c>
      <c r="E13" s="262">
        <v>826.14613180515767</v>
      </c>
      <c r="F13" s="262">
        <v>188.39541547277935</v>
      </c>
      <c r="G13" s="243">
        <v>30404.360361594303</v>
      </c>
      <c r="H13" s="243">
        <v>484588.61047835991</v>
      </c>
      <c r="I13" s="243">
        <v>16731.386456255961</v>
      </c>
      <c r="J13" s="243">
        <v>14550.186311787073</v>
      </c>
    </row>
    <row r="14" spans="1:10" ht="23.25" customHeight="1">
      <c r="B14" s="264" t="s">
        <v>374</v>
      </c>
      <c r="C14" s="265">
        <v>1081.8807339449543</v>
      </c>
      <c r="D14" s="262">
        <v>33.256880733944953</v>
      </c>
      <c r="E14" s="262">
        <v>889.22018348623851</v>
      </c>
      <c r="F14" s="262">
        <v>159.40366972477065</v>
      </c>
      <c r="G14" s="243">
        <v>29888.844604621583</v>
      </c>
      <c r="H14" s="243">
        <v>518326.13793103449</v>
      </c>
      <c r="I14" s="243">
        <v>13497.400051586277</v>
      </c>
      <c r="J14" s="243">
        <v>19422.978417266186</v>
      </c>
    </row>
    <row r="15" spans="1:10" ht="23.25" customHeight="1">
      <c r="B15" s="264" t="s">
        <v>375</v>
      </c>
      <c r="C15" s="265">
        <v>1125.4397834912043</v>
      </c>
      <c r="D15" s="262">
        <v>40.189445196211096</v>
      </c>
      <c r="E15" s="262">
        <v>921.65087956698244</v>
      </c>
      <c r="F15" s="262">
        <v>163.59945872801083</v>
      </c>
      <c r="G15" s="243">
        <v>29022.98545148491</v>
      </c>
      <c r="H15" s="243">
        <v>416283.83838383836</v>
      </c>
      <c r="I15" s="243">
        <v>14427.458522977537</v>
      </c>
      <c r="J15" s="243">
        <v>16114.516129032258</v>
      </c>
    </row>
    <row r="16" spans="1:10" ht="23.25" customHeight="1">
      <c r="B16" s="264" t="s">
        <v>376</v>
      </c>
      <c r="C16" s="265">
        <v>1123.212064676617</v>
      </c>
      <c r="D16" s="262">
        <v>26.974502487562191</v>
      </c>
      <c r="E16" s="262">
        <v>909.62375621890544</v>
      </c>
      <c r="F16" s="262">
        <v>186.61380597014926</v>
      </c>
      <c r="G16" s="243">
        <v>25675.514513115093</v>
      </c>
      <c r="H16" s="243">
        <v>491462.55677233427</v>
      </c>
      <c r="I16" s="243">
        <v>14423.747585758969</v>
      </c>
      <c r="J16" s="243">
        <v>13192.519370157461</v>
      </c>
    </row>
    <row r="17" spans="2:10" ht="23.25" customHeight="1">
      <c r="B17" s="264" t="s">
        <v>377</v>
      </c>
      <c r="C17" s="265">
        <v>1115.2897657213316</v>
      </c>
      <c r="D17" s="262">
        <v>44.327990135635019</v>
      </c>
      <c r="E17" s="262">
        <v>879.53144266337858</v>
      </c>
      <c r="F17" s="262">
        <v>191.43033292231812</v>
      </c>
      <c r="G17" s="243">
        <v>32628.405196241016</v>
      </c>
      <c r="H17" s="243">
        <v>432805.60500695411</v>
      </c>
      <c r="I17" s="243">
        <v>16085.647693817467</v>
      </c>
      <c r="J17" s="243">
        <v>15968.685990338165</v>
      </c>
    </row>
    <row r="18" spans="2:10" ht="23.25" customHeight="1">
      <c r="B18" s="264" t="s">
        <v>378</v>
      </c>
      <c r="C18" s="265">
        <v>1083.5958005249345</v>
      </c>
      <c r="D18" s="262">
        <v>44.16010498687664</v>
      </c>
      <c r="E18" s="262">
        <v>889.17322834645665</v>
      </c>
      <c r="F18" s="262">
        <v>150.26246719160105</v>
      </c>
      <c r="G18" s="243">
        <v>30735.263412861816</v>
      </c>
      <c r="H18" s="243">
        <v>463900.26745913818</v>
      </c>
      <c r="I18" s="243">
        <v>11844.144343590879</v>
      </c>
      <c r="J18" s="243">
        <v>15221.510917030568</v>
      </c>
    </row>
    <row r="19" spans="2:10" ht="23.25" customHeight="1">
      <c r="B19" s="264" t="s">
        <v>379</v>
      </c>
      <c r="C19" s="265">
        <v>1080.9112968455108</v>
      </c>
      <c r="D19" s="262">
        <v>24.427069290913995</v>
      </c>
      <c r="E19" s="262">
        <v>879.99460771097324</v>
      </c>
      <c r="F19" s="262">
        <v>176.48961984362361</v>
      </c>
      <c r="G19" s="243">
        <v>23464.453817565038</v>
      </c>
      <c r="H19" s="243">
        <v>475162.6953642384</v>
      </c>
      <c r="I19" s="243">
        <v>12987.776770121634</v>
      </c>
      <c r="J19" s="243">
        <v>13184.841124350749</v>
      </c>
    </row>
    <row r="20" spans="2:10" ht="23.25" customHeight="1">
      <c r="B20" s="264" t="s">
        <v>380</v>
      </c>
      <c r="C20" s="265">
        <v>1107.9012857735381</v>
      </c>
      <c r="D20" s="262">
        <v>25.010369141435092</v>
      </c>
      <c r="E20" s="262">
        <v>884.40481128162583</v>
      </c>
      <c r="F20" s="262">
        <v>198.48610535047698</v>
      </c>
      <c r="G20" s="243">
        <v>24208.080321209967</v>
      </c>
      <c r="H20" s="243">
        <v>498381.7893864013</v>
      </c>
      <c r="I20" s="243">
        <v>13338.210078319185</v>
      </c>
      <c r="J20" s="243">
        <v>12892.961028105736</v>
      </c>
    </row>
    <row r="21" spans="2:10" ht="23.25" customHeight="1">
      <c r="B21" s="264" t="s">
        <v>381</v>
      </c>
      <c r="C21" s="265">
        <v>1058.4709400598103</v>
      </c>
      <c r="D21" s="262">
        <v>24.483162137563387</v>
      </c>
      <c r="E21" s="262">
        <v>874.0345858795996</v>
      </c>
      <c r="F21" s="262">
        <v>159.95319204264723</v>
      </c>
      <c r="G21" s="243">
        <v>25765.802203741692</v>
      </c>
      <c r="H21" s="243">
        <v>525535.52310143388</v>
      </c>
      <c r="I21" s="243">
        <v>13912.646008747137</v>
      </c>
      <c r="J21" s="243">
        <v>14038.154771581856</v>
      </c>
    </row>
    <row r="22" spans="2:10" ht="23.25" customHeight="1">
      <c r="B22" s="264" t="s">
        <v>382</v>
      </c>
      <c r="C22" s="265">
        <v>1053.5592329918572</v>
      </c>
      <c r="D22" s="262">
        <v>29.051746782243239</v>
      </c>
      <c r="E22" s="262">
        <v>867.82243236143938</v>
      </c>
      <c r="F22" s="262">
        <v>156.68505384817442</v>
      </c>
      <c r="G22" s="243">
        <v>27874.16143508938</v>
      </c>
      <c r="H22" s="243">
        <v>516622.10669077758</v>
      </c>
      <c r="I22" s="243">
        <v>13970.050578122162</v>
      </c>
      <c r="J22" s="243">
        <v>14262.893545683151</v>
      </c>
    </row>
    <row r="23" spans="2:10" ht="23.25" customHeight="1">
      <c r="B23" s="264" t="s">
        <v>383</v>
      </c>
      <c r="C23" s="265">
        <v>1118.8892279523955</v>
      </c>
      <c r="D23" s="262">
        <v>29.569728410131219</v>
      </c>
      <c r="E23" s="262">
        <v>925.96887397009459</v>
      </c>
      <c r="F23" s="262">
        <v>163.35062557216966</v>
      </c>
      <c r="G23" s="243">
        <v>28546.271777668684</v>
      </c>
      <c r="H23" s="243">
        <v>526075.38699690404</v>
      </c>
      <c r="I23" s="243">
        <v>15296.821809912997</v>
      </c>
      <c r="J23" s="243">
        <v>13589.349897253876</v>
      </c>
    </row>
    <row r="24" spans="2:10" ht="23.25" customHeight="1">
      <c r="B24" s="264" t="s">
        <v>384</v>
      </c>
      <c r="C24" s="265">
        <v>1103.2913035416279</v>
      </c>
      <c r="D24" s="262">
        <v>32.736881142221399</v>
      </c>
      <c r="E24" s="262">
        <v>907.44483589838683</v>
      </c>
      <c r="F24" s="262">
        <v>163.10958650101983</v>
      </c>
      <c r="G24" s="243">
        <v>29880.834623238461</v>
      </c>
      <c r="H24" s="243">
        <v>502253.16595865192</v>
      </c>
      <c r="I24" s="243">
        <v>15462.414070721416</v>
      </c>
      <c r="J24" s="243">
        <v>15288.954129483318</v>
      </c>
    </row>
    <row r="25" spans="2:10" ht="23.25" customHeight="1">
      <c r="B25" s="264" t="s">
        <v>385</v>
      </c>
      <c r="C25" s="265">
        <v>1085.9544624843884</v>
      </c>
      <c r="D25" s="262">
        <v>29.436064943798634</v>
      </c>
      <c r="E25" s="262">
        <v>902.81487174560482</v>
      </c>
      <c r="F25" s="262">
        <v>153.70352579498513</v>
      </c>
      <c r="G25" s="243">
        <v>29736.622831462264</v>
      </c>
      <c r="H25" s="243">
        <v>494661.33159268927</v>
      </c>
      <c r="I25" s="243">
        <v>16887.035403409453</v>
      </c>
      <c r="J25" s="243">
        <v>16173.138946184137</v>
      </c>
    </row>
    <row r="26" spans="2:10" ht="23.25" customHeight="1">
      <c r="B26" s="264" t="s">
        <v>386</v>
      </c>
      <c r="C26" s="265">
        <v>1087.767204523514</v>
      </c>
      <c r="D26" s="262">
        <v>39.360088263687764</v>
      </c>
      <c r="E26" s="262">
        <v>878.09957247276247</v>
      </c>
      <c r="F26" s="262">
        <v>170.30754378706385</v>
      </c>
      <c r="G26" s="243">
        <v>32776.756497705202</v>
      </c>
      <c r="H26" s="243">
        <v>473519.33742116328</v>
      </c>
      <c r="I26" s="243">
        <v>16376.348306136231</v>
      </c>
      <c r="J26" s="243">
        <v>15475.846627257268</v>
      </c>
    </row>
    <row r="27" spans="2:10" ht="23.25" customHeight="1">
      <c r="B27" s="264" t="s">
        <v>387</v>
      </c>
      <c r="C27" s="265">
        <v>1013.6377025036818</v>
      </c>
      <c r="D27" s="262">
        <v>44.756995581737854</v>
      </c>
      <c r="E27" s="262">
        <v>827.89396170839473</v>
      </c>
      <c r="F27" s="262">
        <v>140.98674521354934</v>
      </c>
      <c r="G27" s="243">
        <v>35131.1370848226</v>
      </c>
      <c r="H27" s="243">
        <v>446173.9111549852</v>
      </c>
      <c r="I27" s="243">
        <v>16202.88175543459</v>
      </c>
      <c r="J27" s="243">
        <v>15792.784915909328</v>
      </c>
    </row>
    <row r="28" spans="2:10" ht="23.25" customHeight="1">
      <c r="B28" s="264" t="s">
        <v>388</v>
      </c>
      <c r="C28" s="265">
        <v>1042.992125984252</v>
      </c>
      <c r="D28" s="262">
        <v>52.598425196850393</v>
      </c>
      <c r="E28" s="262">
        <v>850.03937007874026</v>
      </c>
      <c r="F28" s="262">
        <v>140.35433070866142</v>
      </c>
      <c r="G28" s="243">
        <v>36015.34727464895</v>
      </c>
      <c r="H28" s="243">
        <v>439136.16017964069</v>
      </c>
      <c r="I28" s="243">
        <v>14434.30735028484</v>
      </c>
      <c r="J28" s="243">
        <v>15646.995792426367</v>
      </c>
    </row>
    <row r="29" spans="2:10" ht="23.25" customHeight="1">
      <c r="B29" s="264" t="s">
        <v>389</v>
      </c>
      <c r="C29" s="265">
        <v>1151.8425460636515</v>
      </c>
      <c r="D29" s="262">
        <v>34.170854271356781</v>
      </c>
      <c r="E29" s="262">
        <v>954.48073701842554</v>
      </c>
      <c r="F29" s="262">
        <v>163.19095477386935</v>
      </c>
      <c r="G29" s="243">
        <v>26376.011851959571</v>
      </c>
      <c r="H29" s="243">
        <v>468950.39705882355</v>
      </c>
      <c r="I29" s="243">
        <v>12241.203790637477</v>
      </c>
      <c r="J29" s="243">
        <v>16377.033615601746</v>
      </c>
    </row>
    <row r="30" spans="2:10" ht="23.25" customHeight="1">
      <c r="B30" s="264" t="s">
        <v>390</v>
      </c>
      <c r="C30" s="265">
        <v>946.26912269747106</v>
      </c>
      <c r="D30" s="262">
        <v>37.74586325320012</v>
      </c>
      <c r="E30" s="262">
        <v>749.01654698719949</v>
      </c>
      <c r="F30" s="262">
        <v>159.5067124570715</v>
      </c>
      <c r="G30" s="243">
        <v>33408.877561120462</v>
      </c>
      <c r="H30" s="243">
        <v>431226.38378825475</v>
      </c>
      <c r="I30" s="243">
        <v>17117.098161810678</v>
      </c>
      <c r="J30" s="243">
        <v>15772.297905656684</v>
      </c>
    </row>
    <row r="31" spans="2:10" ht="23.25" customHeight="1">
      <c r="B31" s="264" t="s">
        <v>391</v>
      </c>
      <c r="C31" s="265">
        <v>1106.3047285464097</v>
      </c>
      <c r="D31" s="262">
        <v>38.616462346760073</v>
      </c>
      <c r="E31" s="262">
        <v>931.6987740805605</v>
      </c>
      <c r="F31" s="262">
        <v>135.98949211908933</v>
      </c>
      <c r="G31" s="243">
        <v>31226.57115719487</v>
      </c>
      <c r="H31" s="243">
        <v>474076.06575963716</v>
      </c>
      <c r="I31" s="243">
        <v>15058.664003759399</v>
      </c>
      <c r="J31" s="243">
        <v>16242.607855763039</v>
      </c>
    </row>
    <row r="32" spans="2:10" ht="23.25" customHeight="1">
      <c r="B32" s="264" t="s">
        <v>392</v>
      </c>
      <c r="C32" s="265">
        <v>1055.1703346397346</v>
      </c>
      <c r="D32" s="262">
        <v>30.599939704552305</v>
      </c>
      <c r="E32" s="262">
        <v>864.15435634609582</v>
      </c>
      <c r="F32" s="262">
        <v>160.41603858908653</v>
      </c>
      <c r="G32" s="243">
        <v>25623.275600000001</v>
      </c>
      <c r="H32" s="243">
        <v>466030.8236453202</v>
      </c>
      <c r="I32" s="243">
        <v>12163.287049958135</v>
      </c>
      <c r="J32" s="243">
        <v>14122.326630332644</v>
      </c>
    </row>
    <row r="33" spans="2:10" ht="23.25" customHeight="1">
      <c r="B33" s="264" t="s">
        <v>393</v>
      </c>
      <c r="C33" s="265">
        <v>821.94244604316555</v>
      </c>
      <c r="D33" s="262">
        <v>13.41212744090442</v>
      </c>
      <c r="E33" s="262">
        <v>630.11305241521075</v>
      </c>
      <c r="F33" s="262">
        <v>178.41726618705036</v>
      </c>
      <c r="G33" s="243">
        <v>21267.020944045013</v>
      </c>
      <c r="H33" s="243">
        <v>519569.11877394636</v>
      </c>
      <c r="I33" s="243">
        <v>13339.814875224271</v>
      </c>
      <c r="J33" s="243">
        <v>11804.622695852535</v>
      </c>
    </row>
    <row r="34" spans="2:10" ht="23.25" customHeight="1" thickBot="1">
      <c r="B34" s="266" t="s">
        <v>394</v>
      </c>
      <c r="C34" s="267">
        <v>879.23188777692246</v>
      </c>
      <c r="D34" s="268">
        <v>15.610298520229234</v>
      </c>
      <c r="E34" s="268">
        <v>714.51543922675557</v>
      </c>
      <c r="F34" s="268">
        <v>149.10615002993757</v>
      </c>
      <c r="G34" s="24">
        <v>22004.142269264819</v>
      </c>
      <c r="H34" s="24">
        <v>522715.33808219177</v>
      </c>
      <c r="I34" s="24">
        <v>12689.216797950536</v>
      </c>
      <c r="J34" s="24">
        <v>14220.471546581</v>
      </c>
    </row>
    <row r="35" spans="2:10" ht="13.5" customHeight="1">
      <c r="B35" s="784" t="s">
        <v>116</v>
      </c>
      <c r="C35" s="784"/>
      <c r="D35" s="784"/>
      <c r="E35" s="784"/>
      <c r="F35" s="784"/>
      <c r="G35" s="784"/>
      <c r="H35" s="784"/>
      <c r="I35" s="784"/>
      <c r="J35" s="784"/>
    </row>
    <row r="36" spans="2:10" ht="13.5" customHeight="1">
      <c r="B36" s="783" t="s">
        <v>480</v>
      </c>
      <c r="C36" s="783"/>
      <c r="D36" s="783"/>
      <c r="E36" s="783"/>
      <c r="F36" s="783"/>
      <c r="G36" s="783"/>
      <c r="H36" s="783"/>
      <c r="I36" s="783"/>
      <c r="J36" s="783"/>
    </row>
  </sheetData>
  <mergeCells count="6">
    <mergeCell ref="B36:J36"/>
    <mergeCell ref="B35:J35"/>
    <mergeCell ref="B2:J2"/>
    <mergeCell ref="B4:B5"/>
    <mergeCell ref="G4:J4"/>
    <mergeCell ref="C4:F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8"/>
  <sheetViews>
    <sheetView showGridLines="0" zoomScaleNormal="100" zoomScaleSheetLayoutView="80" workbookViewId="0"/>
  </sheetViews>
  <sheetFormatPr defaultColWidth="16.875" defaultRowHeight="13.5"/>
  <cols>
    <col min="1" max="1" width="16.875" style="4"/>
    <col min="2" max="2" width="12.125" style="4" customWidth="1"/>
    <col min="3" max="12" width="8.125" style="4" customWidth="1"/>
    <col min="13" max="13" width="0.5" style="3" customWidth="1"/>
    <col min="14" max="14" width="6.5" style="4" customWidth="1"/>
    <col min="15" max="15" width="7.375" style="4" customWidth="1"/>
    <col min="16" max="16" width="6.5" style="3" customWidth="1"/>
    <col min="17" max="17" width="8.625" style="4" customWidth="1"/>
    <col min="18" max="18" width="6.5" style="4" customWidth="1"/>
    <col min="19" max="19" width="7.25" style="4" customWidth="1"/>
    <col min="20" max="20" width="6.25" style="4" customWidth="1"/>
    <col min="21" max="21" width="6.875" style="4" customWidth="1"/>
    <col min="22" max="22" width="6.25" style="4" customWidth="1"/>
    <col min="23" max="23" width="6.875" style="4" customWidth="1"/>
    <col min="24" max="24" width="5.625" style="4" customWidth="1"/>
    <col min="25" max="25" width="6.875" style="4" customWidth="1"/>
    <col min="26" max="26" width="6.125" style="4" customWidth="1"/>
    <col min="27" max="27" width="6.625" style="4" customWidth="1"/>
    <col min="28" max="16384" width="16.875" style="4"/>
  </cols>
  <sheetData>
    <row r="2" spans="1:27" s="2" customFormat="1" ht="21">
      <c r="A2" s="7"/>
      <c r="B2" s="531" t="s">
        <v>490</v>
      </c>
      <c r="C2" s="532"/>
      <c r="D2" s="532"/>
      <c r="E2" s="532"/>
      <c r="F2" s="532"/>
      <c r="G2" s="532"/>
      <c r="H2" s="532"/>
      <c r="I2" s="532"/>
      <c r="J2" s="532"/>
      <c r="K2" s="532"/>
      <c r="L2" s="532"/>
      <c r="M2" s="382"/>
      <c r="N2" s="409"/>
      <c r="O2" s="410"/>
      <c r="P2" s="382"/>
      <c r="Q2" s="410"/>
      <c r="R2" s="409"/>
      <c r="S2" s="410"/>
      <c r="T2" s="410"/>
      <c r="U2" s="410"/>
      <c r="V2" s="410"/>
      <c r="W2" s="411"/>
      <c r="X2" s="411"/>
      <c r="Y2" s="382"/>
      <c r="Z2" s="382"/>
      <c r="AA2" s="382"/>
    </row>
    <row r="3" spans="1:27" ht="15" customHeight="1" thickBot="1">
      <c r="B3" s="386"/>
      <c r="C3" s="386"/>
      <c r="D3" s="386"/>
      <c r="E3" s="386"/>
      <c r="F3" s="386"/>
      <c r="G3" s="386"/>
      <c r="H3" s="386"/>
      <c r="I3" s="386"/>
      <c r="J3" s="386"/>
      <c r="K3" s="386"/>
      <c r="L3" s="386"/>
      <c r="M3" s="386"/>
      <c r="N3" s="386"/>
      <c r="O3" s="386"/>
      <c r="P3" s="386"/>
      <c r="Q3" s="386"/>
      <c r="R3" s="386"/>
      <c r="S3" s="386"/>
      <c r="T3" s="386"/>
      <c r="U3" s="448"/>
      <c r="V3" s="422"/>
      <c r="W3" s="448"/>
      <c r="X3" s="422"/>
      <c r="Y3" s="448"/>
      <c r="Z3" s="514" t="s">
        <v>295</v>
      </c>
      <c r="AA3" s="514"/>
    </row>
    <row r="4" spans="1:27" ht="15" customHeight="1">
      <c r="B4" s="533" t="s">
        <v>7</v>
      </c>
      <c r="C4" s="536" t="s">
        <v>129</v>
      </c>
      <c r="D4" s="523"/>
      <c r="E4" s="523"/>
      <c r="F4" s="523"/>
      <c r="G4" s="523"/>
      <c r="H4" s="523"/>
      <c r="I4" s="523"/>
      <c r="J4" s="523"/>
      <c r="K4" s="523"/>
      <c r="L4" s="523"/>
      <c r="M4" s="421"/>
      <c r="N4" s="523" t="s">
        <v>128</v>
      </c>
      <c r="O4" s="523"/>
      <c r="P4" s="523"/>
      <c r="Q4" s="523"/>
      <c r="R4" s="523"/>
      <c r="S4" s="523"/>
      <c r="T4" s="523"/>
      <c r="U4" s="523"/>
      <c r="V4" s="523"/>
      <c r="W4" s="523"/>
      <c r="X4" s="523"/>
      <c r="Y4" s="524"/>
      <c r="Z4" s="515" t="s">
        <v>125</v>
      </c>
      <c r="AA4" s="516"/>
    </row>
    <row r="5" spans="1:27" ht="15" customHeight="1">
      <c r="B5" s="534"/>
      <c r="C5" s="537" t="s">
        <v>12</v>
      </c>
      <c r="D5" s="538"/>
      <c r="E5" s="539" t="s">
        <v>290</v>
      </c>
      <c r="F5" s="522"/>
      <c r="G5" s="521" t="s">
        <v>291</v>
      </c>
      <c r="H5" s="522"/>
      <c r="I5" s="521" t="s">
        <v>292</v>
      </c>
      <c r="J5" s="522"/>
      <c r="K5" s="526" t="s">
        <v>293</v>
      </c>
      <c r="L5" s="527"/>
      <c r="M5" s="421"/>
      <c r="N5" s="525" t="s">
        <v>294</v>
      </c>
      <c r="O5" s="522"/>
      <c r="P5" s="519" t="s">
        <v>403</v>
      </c>
      <c r="Q5" s="520"/>
      <c r="R5" s="521" t="s">
        <v>13</v>
      </c>
      <c r="S5" s="522"/>
      <c r="T5" s="521" t="s">
        <v>14</v>
      </c>
      <c r="U5" s="522"/>
      <c r="V5" s="521" t="s">
        <v>16</v>
      </c>
      <c r="W5" s="522"/>
      <c r="X5" s="521" t="s">
        <v>15</v>
      </c>
      <c r="Y5" s="522"/>
      <c r="Z5" s="517"/>
      <c r="AA5" s="518"/>
    </row>
    <row r="6" spans="1:27" s="9" customFormat="1" ht="15" customHeight="1">
      <c r="B6" s="535"/>
      <c r="C6" s="390" t="s">
        <v>126</v>
      </c>
      <c r="D6" s="391" t="s">
        <v>127</v>
      </c>
      <c r="E6" s="391" t="s">
        <v>126</v>
      </c>
      <c r="F6" s="391" t="s">
        <v>127</v>
      </c>
      <c r="G6" s="390" t="s">
        <v>126</v>
      </c>
      <c r="H6" s="390" t="s">
        <v>127</v>
      </c>
      <c r="I6" s="390" t="s">
        <v>126</v>
      </c>
      <c r="J6" s="391" t="s">
        <v>127</v>
      </c>
      <c r="K6" s="390" t="s">
        <v>126</v>
      </c>
      <c r="L6" s="391" t="s">
        <v>127</v>
      </c>
      <c r="M6" s="421"/>
      <c r="N6" s="392" t="s">
        <v>126</v>
      </c>
      <c r="O6" s="390" t="s">
        <v>127</v>
      </c>
      <c r="P6" s="391" t="s">
        <v>126</v>
      </c>
      <c r="Q6" s="391" t="s">
        <v>127</v>
      </c>
      <c r="R6" s="390" t="s">
        <v>126</v>
      </c>
      <c r="S6" s="391" t="s">
        <v>127</v>
      </c>
      <c r="T6" s="390" t="s">
        <v>126</v>
      </c>
      <c r="U6" s="391" t="s">
        <v>127</v>
      </c>
      <c r="V6" s="390" t="s">
        <v>126</v>
      </c>
      <c r="W6" s="390" t="s">
        <v>127</v>
      </c>
      <c r="X6" s="392" t="s">
        <v>126</v>
      </c>
      <c r="Y6" s="391" t="s">
        <v>127</v>
      </c>
      <c r="Z6" s="390" t="s">
        <v>126</v>
      </c>
      <c r="AA6" s="391" t="s">
        <v>127</v>
      </c>
    </row>
    <row r="7" spans="1:27" ht="15" customHeight="1">
      <c r="B7" s="393" t="s">
        <v>452</v>
      </c>
      <c r="C7" s="394">
        <v>210</v>
      </c>
      <c r="D7" s="394">
        <v>189943</v>
      </c>
      <c r="E7" s="394">
        <v>66</v>
      </c>
      <c r="F7" s="394">
        <v>36972</v>
      </c>
      <c r="G7" s="394">
        <v>29</v>
      </c>
      <c r="H7" s="394">
        <v>35451</v>
      </c>
      <c r="I7" s="396">
        <v>43</v>
      </c>
      <c r="J7" s="396">
        <v>2565</v>
      </c>
      <c r="K7" s="396">
        <v>67</v>
      </c>
      <c r="L7" s="396">
        <v>78050</v>
      </c>
      <c r="M7" s="396"/>
      <c r="N7" s="396" t="s">
        <v>118</v>
      </c>
      <c r="O7" s="396" t="s">
        <v>118</v>
      </c>
      <c r="P7" s="394">
        <v>5</v>
      </c>
      <c r="Q7" s="394">
        <v>36905</v>
      </c>
      <c r="R7" s="394" t="s">
        <v>118</v>
      </c>
      <c r="S7" s="394" t="s">
        <v>118</v>
      </c>
      <c r="T7" s="394" t="s">
        <v>118</v>
      </c>
      <c r="U7" s="394" t="s">
        <v>118</v>
      </c>
      <c r="V7" s="396" t="s">
        <v>118</v>
      </c>
      <c r="W7" s="396" t="s">
        <v>118</v>
      </c>
      <c r="X7" s="394" t="s">
        <v>118</v>
      </c>
      <c r="Y7" s="394" t="s">
        <v>118</v>
      </c>
      <c r="Z7" s="394" t="s">
        <v>118</v>
      </c>
      <c r="AA7" s="394" t="s">
        <v>118</v>
      </c>
    </row>
    <row r="8" spans="1:27" ht="15" customHeight="1">
      <c r="B8" s="393">
        <v>23</v>
      </c>
      <c r="C8" s="418">
        <v>106</v>
      </c>
      <c r="D8" s="418">
        <v>83870</v>
      </c>
      <c r="E8" s="418">
        <v>13</v>
      </c>
      <c r="F8" s="418">
        <v>4888</v>
      </c>
      <c r="G8" s="418">
        <v>17</v>
      </c>
      <c r="H8" s="418">
        <v>9553</v>
      </c>
      <c r="I8" s="418">
        <v>35</v>
      </c>
      <c r="J8" s="418">
        <v>1903</v>
      </c>
      <c r="K8" s="418">
        <v>38</v>
      </c>
      <c r="L8" s="418">
        <v>50160</v>
      </c>
      <c r="M8" s="396"/>
      <c r="N8" s="449" t="s">
        <v>118</v>
      </c>
      <c r="O8" s="449" t="s">
        <v>118</v>
      </c>
      <c r="P8" s="418">
        <v>3</v>
      </c>
      <c r="Q8" s="418">
        <v>17366</v>
      </c>
      <c r="R8" s="418" t="s">
        <v>118</v>
      </c>
      <c r="S8" s="418" t="s">
        <v>118</v>
      </c>
      <c r="T8" s="418" t="s">
        <v>118</v>
      </c>
      <c r="U8" s="418" t="s">
        <v>118</v>
      </c>
      <c r="V8" s="418" t="s">
        <v>118</v>
      </c>
      <c r="W8" s="418" t="s">
        <v>118</v>
      </c>
      <c r="X8" s="418" t="s">
        <v>118</v>
      </c>
      <c r="Y8" s="418" t="s">
        <v>118</v>
      </c>
      <c r="Z8" s="418" t="s">
        <v>118</v>
      </c>
      <c r="AA8" s="418" t="s">
        <v>118</v>
      </c>
    </row>
    <row r="9" spans="1:27" ht="15" customHeight="1">
      <c r="B9" s="393">
        <v>24</v>
      </c>
      <c r="C9" s="418">
        <v>78</v>
      </c>
      <c r="D9" s="418">
        <v>57020</v>
      </c>
      <c r="E9" s="418">
        <v>8</v>
      </c>
      <c r="F9" s="418">
        <v>2302</v>
      </c>
      <c r="G9" s="418">
        <v>17</v>
      </c>
      <c r="H9" s="418">
        <v>17435</v>
      </c>
      <c r="I9" s="418">
        <v>26</v>
      </c>
      <c r="J9" s="418">
        <v>1242</v>
      </c>
      <c r="K9" s="418">
        <v>26</v>
      </c>
      <c r="L9" s="418">
        <v>23275</v>
      </c>
      <c r="M9" s="418"/>
      <c r="N9" s="449">
        <v>1</v>
      </c>
      <c r="O9" s="449">
        <v>12767</v>
      </c>
      <c r="P9" s="418" t="s">
        <v>118</v>
      </c>
      <c r="Q9" s="418" t="s">
        <v>118</v>
      </c>
      <c r="R9" s="418" t="s">
        <v>118</v>
      </c>
      <c r="S9" s="418" t="s">
        <v>118</v>
      </c>
      <c r="T9" s="418" t="s">
        <v>118</v>
      </c>
      <c r="U9" s="418" t="s">
        <v>118</v>
      </c>
      <c r="V9" s="418" t="s">
        <v>118</v>
      </c>
      <c r="W9" s="418" t="s">
        <v>118</v>
      </c>
      <c r="X9" s="418" t="s">
        <v>118</v>
      </c>
      <c r="Y9" s="418" t="s">
        <v>118</v>
      </c>
      <c r="Z9" s="418" t="s">
        <v>118</v>
      </c>
      <c r="AA9" s="418" t="s">
        <v>118</v>
      </c>
    </row>
    <row r="10" spans="1:27" ht="15" customHeight="1">
      <c r="B10" s="393">
        <v>25</v>
      </c>
      <c r="C10" s="418">
        <v>86</v>
      </c>
      <c r="D10" s="418">
        <v>66560</v>
      </c>
      <c r="E10" s="418">
        <v>11</v>
      </c>
      <c r="F10" s="418">
        <v>3900</v>
      </c>
      <c r="G10" s="418">
        <v>15</v>
      </c>
      <c r="H10" s="418">
        <v>18606</v>
      </c>
      <c r="I10" s="418">
        <v>24</v>
      </c>
      <c r="J10" s="418">
        <v>1410</v>
      </c>
      <c r="K10" s="418">
        <v>35</v>
      </c>
      <c r="L10" s="418">
        <v>34584</v>
      </c>
      <c r="M10" s="418"/>
      <c r="N10" s="449" t="s">
        <v>118</v>
      </c>
      <c r="O10" s="449" t="s">
        <v>118</v>
      </c>
      <c r="P10" s="418">
        <v>1</v>
      </c>
      <c r="Q10" s="418">
        <v>8060</v>
      </c>
      <c r="R10" s="418" t="s">
        <v>118</v>
      </c>
      <c r="S10" s="418" t="s">
        <v>118</v>
      </c>
      <c r="T10" s="418" t="s">
        <v>118</v>
      </c>
      <c r="U10" s="418" t="s">
        <v>118</v>
      </c>
      <c r="V10" s="418" t="s">
        <v>118</v>
      </c>
      <c r="W10" s="418" t="s">
        <v>118</v>
      </c>
      <c r="X10" s="418" t="s">
        <v>118</v>
      </c>
      <c r="Y10" s="418" t="s">
        <v>118</v>
      </c>
      <c r="Z10" s="418" t="s">
        <v>118</v>
      </c>
      <c r="AA10" s="418" t="s">
        <v>118</v>
      </c>
    </row>
    <row r="11" spans="1:27" ht="15" customHeight="1" thickBot="1">
      <c r="B11" s="400">
        <v>26</v>
      </c>
      <c r="C11" s="450">
        <v>166</v>
      </c>
      <c r="D11" s="420">
        <v>160442</v>
      </c>
      <c r="E11" s="420">
        <v>11</v>
      </c>
      <c r="F11" s="420">
        <v>4156</v>
      </c>
      <c r="G11" s="420">
        <v>45</v>
      </c>
      <c r="H11" s="420">
        <v>29316</v>
      </c>
      <c r="I11" s="420">
        <v>38</v>
      </c>
      <c r="J11" s="420">
        <v>2332</v>
      </c>
      <c r="K11" s="420">
        <v>65</v>
      </c>
      <c r="L11" s="420">
        <v>69552</v>
      </c>
      <c r="M11" s="418"/>
      <c r="N11" s="420">
        <v>1</v>
      </c>
      <c r="O11" s="420">
        <v>14017</v>
      </c>
      <c r="P11" s="420">
        <v>6</v>
      </c>
      <c r="Q11" s="420">
        <v>41069</v>
      </c>
      <c r="R11" s="420" t="s">
        <v>118</v>
      </c>
      <c r="S11" s="420" t="s">
        <v>118</v>
      </c>
      <c r="T11" s="420" t="s">
        <v>118</v>
      </c>
      <c r="U11" s="420" t="s">
        <v>118</v>
      </c>
      <c r="V11" s="420" t="s">
        <v>118</v>
      </c>
      <c r="W11" s="420" t="s">
        <v>118</v>
      </c>
      <c r="X11" s="420" t="s">
        <v>118</v>
      </c>
      <c r="Y11" s="420" t="s">
        <v>118</v>
      </c>
      <c r="Z11" s="420" t="s">
        <v>118</v>
      </c>
      <c r="AA11" s="420" t="s">
        <v>118</v>
      </c>
    </row>
    <row r="12" spans="1:27" ht="17.100000000000001" customHeight="1">
      <c r="B12" s="528" t="s">
        <v>443</v>
      </c>
      <c r="C12" s="529"/>
      <c r="D12" s="529"/>
      <c r="E12" s="529"/>
      <c r="F12" s="529"/>
      <c r="G12" s="529"/>
      <c r="H12" s="529"/>
      <c r="I12" s="529"/>
      <c r="J12" s="529"/>
      <c r="K12" s="529"/>
      <c r="L12" s="529"/>
      <c r="M12" s="389"/>
      <c r="N12" s="389"/>
      <c r="O12" s="389"/>
      <c r="P12" s="451"/>
      <c r="Q12" s="451"/>
      <c r="R12" s="451"/>
      <c r="S12" s="451"/>
      <c r="T12" s="451"/>
      <c r="U12" s="451"/>
      <c r="V12" s="451"/>
      <c r="W12" s="451"/>
      <c r="X12" s="451"/>
      <c r="Y12" s="451"/>
      <c r="Z12" s="451"/>
      <c r="AA12" s="451"/>
    </row>
    <row r="13" spans="1:27" ht="17.100000000000001" customHeight="1">
      <c r="B13" s="530"/>
      <c r="C13" s="530"/>
      <c r="D13" s="530"/>
      <c r="E13" s="530"/>
      <c r="F13" s="530"/>
      <c r="G13" s="530"/>
      <c r="H13" s="530"/>
      <c r="I13" s="530"/>
      <c r="J13" s="530"/>
      <c r="K13" s="530"/>
      <c r="L13" s="530"/>
      <c r="M13" s="389"/>
      <c r="N13" s="389"/>
      <c r="O13" s="389"/>
      <c r="P13" s="451"/>
      <c r="Q13" s="451"/>
      <c r="R13" s="451"/>
      <c r="S13" s="451"/>
      <c r="T13" s="451"/>
      <c r="U13" s="451"/>
      <c r="V13" s="451"/>
      <c r="W13" s="451"/>
      <c r="X13" s="451"/>
      <c r="Y13" s="451"/>
      <c r="Z13" s="451"/>
      <c r="AA13" s="451"/>
    </row>
    <row r="14" spans="1:27" ht="17.100000000000001" customHeight="1">
      <c r="B14" s="16" t="s">
        <v>247</v>
      </c>
      <c r="M14" s="14"/>
      <c r="N14" s="14"/>
      <c r="O14" s="14"/>
      <c r="P14" s="15"/>
      <c r="Q14" s="15"/>
      <c r="R14" s="15"/>
      <c r="S14" s="15"/>
      <c r="T14" s="15"/>
      <c r="U14" s="15"/>
      <c r="V14" s="15"/>
      <c r="W14" s="15"/>
      <c r="X14" s="15"/>
      <c r="Y14" s="15"/>
      <c r="Z14" s="15"/>
      <c r="AA14" s="15"/>
    </row>
    <row r="15" spans="1:27" ht="17.100000000000001" customHeight="1">
      <c r="C15" s="15"/>
      <c r="D15" s="15"/>
      <c r="E15" s="15"/>
      <c r="F15" s="15"/>
      <c r="G15" s="15"/>
      <c r="H15" s="15"/>
      <c r="I15" s="15"/>
      <c r="J15" s="15"/>
      <c r="K15" s="15"/>
      <c r="L15" s="15"/>
      <c r="M15" s="14"/>
      <c r="N15" s="15"/>
      <c r="O15" s="15"/>
      <c r="P15" s="14"/>
      <c r="Q15" s="15"/>
      <c r="R15" s="15"/>
      <c r="S15" s="15"/>
      <c r="T15" s="15"/>
      <c r="U15" s="15"/>
      <c r="V15" s="15"/>
      <c r="W15" s="15"/>
      <c r="X15" s="15"/>
      <c r="Y15" s="15"/>
      <c r="Z15" s="15"/>
      <c r="AA15" s="15"/>
    </row>
    <row r="16" spans="1:27" ht="17.100000000000001" customHeight="1"/>
    <row r="17" spans="2:12">
      <c r="B17" s="17"/>
      <c r="C17" s="17"/>
      <c r="D17" s="17"/>
      <c r="E17" s="17"/>
      <c r="F17" s="17"/>
      <c r="G17" s="17"/>
      <c r="H17" s="17"/>
      <c r="I17" s="17"/>
      <c r="J17" s="17"/>
      <c r="K17" s="17"/>
      <c r="L17" s="17"/>
    </row>
    <row r="18" spans="2:12">
      <c r="B18" s="17"/>
      <c r="C18" s="17"/>
      <c r="D18" s="17"/>
      <c r="E18" s="17"/>
      <c r="F18" s="17"/>
      <c r="G18" s="17"/>
      <c r="H18" s="17"/>
      <c r="I18" s="17"/>
      <c r="J18" s="17"/>
      <c r="K18" s="17"/>
      <c r="L18" s="17"/>
    </row>
  </sheetData>
  <mergeCells count="18">
    <mergeCell ref="I5:J5"/>
    <mergeCell ref="K5:L5"/>
    <mergeCell ref="V5:W5"/>
    <mergeCell ref="B12:L13"/>
    <mergeCell ref="B2:L2"/>
    <mergeCell ref="B4:B6"/>
    <mergeCell ref="C4:L4"/>
    <mergeCell ref="G5:H5"/>
    <mergeCell ref="C5:D5"/>
    <mergeCell ref="E5:F5"/>
    <mergeCell ref="Z3:AA3"/>
    <mergeCell ref="Z4:AA5"/>
    <mergeCell ref="P5:Q5"/>
    <mergeCell ref="R5:S5"/>
    <mergeCell ref="T5:U5"/>
    <mergeCell ref="N4:Y4"/>
    <mergeCell ref="X5:Y5"/>
    <mergeCell ref="N5:O5"/>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3"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7"/>
  <sheetViews>
    <sheetView showGridLines="0" zoomScaleNormal="100" zoomScaleSheetLayoutView="115" workbookViewId="0"/>
  </sheetViews>
  <sheetFormatPr defaultColWidth="16.875" defaultRowHeight="13.5"/>
  <cols>
    <col min="1" max="1" width="16.875" style="4"/>
    <col min="2" max="2" width="12.125" style="4" customWidth="1"/>
    <col min="3" max="3" width="6.625" style="4" customWidth="1"/>
    <col min="4" max="4" width="8.875" style="4" customWidth="1"/>
    <col min="5" max="5" width="6" style="4" customWidth="1"/>
    <col min="6" max="6" width="6.625" style="4" customWidth="1"/>
    <col min="7" max="7" width="6" style="4" customWidth="1"/>
    <col min="8" max="9" width="6.625" style="4" customWidth="1"/>
    <col min="10" max="10" width="7.625" style="4" customWidth="1"/>
    <col min="11" max="11" width="6.25" style="4" customWidth="1"/>
    <col min="12" max="12" width="6.625" style="4" customWidth="1"/>
    <col min="13" max="13" width="6.25" style="4" customWidth="1"/>
    <col min="14" max="14" width="7.375" style="4" customWidth="1"/>
    <col min="15" max="15" width="0.5" style="3" customWidth="1"/>
    <col min="16" max="16" width="5.625" style="4" customWidth="1"/>
    <col min="17" max="17" width="7" style="4" customWidth="1"/>
    <col min="18" max="20" width="5.625" style="4" customWidth="1"/>
    <col min="21" max="21" width="7.125" style="4" customWidth="1"/>
    <col min="22" max="26" width="5.625" style="4" customWidth="1"/>
    <col min="27" max="27" width="7.125" style="4" customWidth="1"/>
    <col min="28" max="29" width="5.125" style="4" customWidth="1"/>
    <col min="30" max="31" width="5.625" style="4" customWidth="1"/>
    <col min="32" max="16384" width="16.875" style="4"/>
  </cols>
  <sheetData>
    <row r="2" spans="1:31" s="2" customFormat="1" ht="21">
      <c r="A2" s="7"/>
      <c r="B2" s="531" t="s">
        <v>491</v>
      </c>
      <c r="C2" s="532"/>
      <c r="D2" s="532"/>
      <c r="E2" s="532"/>
      <c r="F2" s="532"/>
      <c r="G2" s="532"/>
      <c r="H2" s="532"/>
      <c r="I2" s="532"/>
      <c r="J2" s="532"/>
      <c r="K2" s="532"/>
      <c r="L2" s="532"/>
      <c r="M2" s="532"/>
      <c r="N2" s="532"/>
      <c r="O2" s="382"/>
      <c r="P2" s="383"/>
      <c r="Q2" s="383"/>
      <c r="R2" s="382"/>
      <c r="S2" s="382"/>
      <c r="T2" s="382"/>
      <c r="U2" s="382"/>
      <c r="V2" s="384"/>
      <c r="W2" s="384"/>
      <c r="X2" s="382"/>
      <c r="Y2" s="382"/>
      <c r="Z2" s="382"/>
      <c r="AA2" s="382"/>
      <c r="AB2" s="382"/>
      <c r="AC2" s="382"/>
      <c r="AD2" s="382"/>
      <c r="AE2" s="382"/>
    </row>
    <row r="3" spans="1:31" ht="15" customHeight="1" thickBot="1">
      <c r="B3" s="385"/>
      <c r="C3" s="385"/>
      <c r="D3" s="385"/>
      <c r="E3" s="385"/>
      <c r="F3" s="385"/>
      <c r="G3" s="385"/>
      <c r="H3" s="385"/>
      <c r="I3" s="385"/>
      <c r="J3" s="385"/>
      <c r="K3" s="385"/>
      <c r="L3" s="385"/>
      <c r="M3" s="385"/>
      <c r="N3" s="385"/>
      <c r="O3" s="386"/>
      <c r="P3" s="385"/>
      <c r="Q3" s="385"/>
      <c r="R3" s="385"/>
      <c r="S3" s="385"/>
      <c r="T3" s="385"/>
      <c r="U3" s="385"/>
      <c r="V3" s="385"/>
      <c r="W3" s="385"/>
      <c r="X3" s="385"/>
      <c r="Y3" s="385"/>
      <c r="Z3" s="385"/>
      <c r="AA3" s="385"/>
      <c r="AB3" s="385"/>
      <c r="AC3" s="385"/>
      <c r="AD3" s="387"/>
      <c r="AE3" s="388" t="s">
        <v>318</v>
      </c>
    </row>
    <row r="4" spans="1:31" ht="15" customHeight="1">
      <c r="B4" s="545" t="s">
        <v>7</v>
      </c>
      <c r="C4" s="540" t="s">
        <v>319</v>
      </c>
      <c r="D4" s="544"/>
      <c r="E4" s="547" t="s">
        <v>18</v>
      </c>
      <c r="F4" s="546"/>
      <c r="G4" s="547" t="s">
        <v>19</v>
      </c>
      <c r="H4" s="546"/>
      <c r="I4" s="547" t="s">
        <v>276</v>
      </c>
      <c r="J4" s="546"/>
      <c r="K4" s="547" t="s">
        <v>20</v>
      </c>
      <c r="L4" s="546"/>
      <c r="M4" s="540" t="s">
        <v>277</v>
      </c>
      <c r="N4" s="523"/>
      <c r="O4" s="389"/>
      <c r="P4" s="541" t="s">
        <v>21</v>
      </c>
      <c r="Q4" s="542"/>
      <c r="R4" s="543" t="s">
        <v>22</v>
      </c>
      <c r="S4" s="542"/>
      <c r="T4" s="543" t="s">
        <v>23</v>
      </c>
      <c r="U4" s="542"/>
      <c r="V4" s="543" t="s">
        <v>24</v>
      </c>
      <c r="W4" s="542"/>
      <c r="X4" s="543" t="s">
        <v>25</v>
      </c>
      <c r="Y4" s="542"/>
      <c r="Z4" s="543" t="s">
        <v>26</v>
      </c>
      <c r="AA4" s="542"/>
      <c r="AB4" s="543" t="s">
        <v>27</v>
      </c>
      <c r="AC4" s="542"/>
      <c r="AD4" s="543" t="s">
        <v>28</v>
      </c>
      <c r="AE4" s="548"/>
    </row>
    <row r="5" spans="1:31" ht="15" customHeight="1">
      <c r="B5" s="546"/>
      <c r="C5" s="390" t="s">
        <v>126</v>
      </c>
      <c r="D5" s="391" t="s">
        <v>127</v>
      </c>
      <c r="E5" s="390" t="s">
        <v>126</v>
      </c>
      <c r="F5" s="391" t="s">
        <v>127</v>
      </c>
      <c r="G5" s="390" t="s">
        <v>126</v>
      </c>
      <c r="H5" s="391" t="s">
        <v>127</v>
      </c>
      <c r="I5" s="390" t="s">
        <v>126</v>
      </c>
      <c r="J5" s="391" t="s">
        <v>127</v>
      </c>
      <c r="K5" s="390" t="s">
        <v>126</v>
      </c>
      <c r="L5" s="391" t="s">
        <v>127</v>
      </c>
      <c r="M5" s="390" t="s">
        <v>126</v>
      </c>
      <c r="N5" s="391" t="s">
        <v>127</v>
      </c>
      <c r="O5" s="389"/>
      <c r="P5" s="392" t="s">
        <v>126</v>
      </c>
      <c r="Q5" s="391" t="s">
        <v>127</v>
      </c>
      <c r="R5" s="390" t="s">
        <v>126</v>
      </c>
      <c r="S5" s="391" t="s">
        <v>127</v>
      </c>
      <c r="T5" s="390" t="s">
        <v>126</v>
      </c>
      <c r="U5" s="391" t="s">
        <v>127</v>
      </c>
      <c r="V5" s="390" t="s">
        <v>126</v>
      </c>
      <c r="W5" s="391" t="s">
        <v>127</v>
      </c>
      <c r="X5" s="390" t="s">
        <v>126</v>
      </c>
      <c r="Y5" s="391" t="s">
        <v>127</v>
      </c>
      <c r="Z5" s="390" t="s">
        <v>126</v>
      </c>
      <c r="AA5" s="391" t="s">
        <v>127</v>
      </c>
      <c r="AB5" s="390" t="s">
        <v>126</v>
      </c>
      <c r="AC5" s="391" t="s">
        <v>127</v>
      </c>
      <c r="AD5" s="390" t="s">
        <v>126</v>
      </c>
      <c r="AE5" s="391" t="s">
        <v>127</v>
      </c>
    </row>
    <row r="6" spans="1:31" ht="15" customHeight="1">
      <c r="B6" s="393" t="s">
        <v>452</v>
      </c>
      <c r="C6" s="394">
        <v>230</v>
      </c>
      <c r="D6" s="394">
        <v>108896</v>
      </c>
      <c r="E6" s="394" t="s">
        <v>118</v>
      </c>
      <c r="F6" s="394" t="s">
        <v>118</v>
      </c>
      <c r="G6" s="394" t="s">
        <v>118</v>
      </c>
      <c r="H6" s="394" t="s">
        <v>118</v>
      </c>
      <c r="I6" s="394">
        <v>143</v>
      </c>
      <c r="J6" s="394">
        <v>72701</v>
      </c>
      <c r="K6" s="394">
        <v>3</v>
      </c>
      <c r="L6" s="394">
        <v>1552</v>
      </c>
      <c r="M6" s="394">
        <v>11</v>
      </c>
      <c r="N6" s="394">
        <v>4472</v>
      </c>
      <c r="O6" s="395"/>
      <c r="P6" s="394">
        <v>1</v>
      </c>
      <c r="Q6" s="394">
        <v>220</v>
      </c>
      <c r="R6" s="394" t="s">
        <v>118</v>
      </c>
      <c r="S6" s="394" t="s">
        <v>118</v>
      </c>
      <c r="T6" s="394">
        <v>2</v>
      </c>
      <c r="U6" s="394">
        <v>818</v>
      </c>
      <c r="V6" s="394">
        <v>1</v>
      </c>
      <c r="W6" s="394">
        <v>930</v>
      </c>
      <c r="X6" s="394">
        <v>3</v>
      </c>
      <c r="Y6" s="394">
        <v>759</v>
      </c>
      <c r="Z6" s="394">
        <v>66</v>
      </c>
      <c r="AA6" s="394">
        <v>27444</v>
      </c>
      <c r="AB6" s="394" t="s">
        <v>118</v>
      </c>
      <c r="AC6" s="394" t="s">
        <v>118</v>
      </c>
      <c r="AD6" s="394" t="s">
        <v>118</v>
      </c>
      <c r="AE6" s="394" t="s">
        <v>118</v>
      </c>
    </row>
    <row r="7" spans="1:31" ht="15" customHeight="1">
      <c r="B7" s="393">
        <v>23</v>
      </c>
      <c r="C7" s="396">
        <v>236</v>
      </c>
      <c r="D7" s="396">
        <v>115348</v>
      </c>
      <c r="E7" s="396" t="s">
        <v>118</v>
      </c>
      <c r="F7" s="396" t="s">
        <v>118</v>
      </c>
      <c r="G7" s="396" t="s">
        <v>118</v>
      </c>
      <c r="H7" s="396" t="s">
        <v>118</v>
      </c>
      <c r="I7" s="396">
        <v>161</v>
      </c>
      <c r="J7" s="396">
        <v>85436</v>
      </c>
      <c r="K7" s="396">
        <v>4</v>
      </c>
      <c r="L7" s="396">
        <v>2068</v>
      </c>
      <c r="M7" s="396">
        <v>8</v>
      </c>
      <c r="N7" s="396">
        <v>3432</v>
      </c>
      <c r="O7" s="395"/>
      <c r="P7" s="396">
        <v>5</v>
      </c>
      <c r="Q7" s="396">
        <v>915</v>
      </c>
      <c r="R7" s="396" t="s">
        <v>118</v>
      </c>
      <c r="S7" s="396" t="s">
        <v>118</v>
      </c>
      <c r="T7" s="396">
        <v>1</v>
      </c>
      <c r="U7" s="396">
        <v>270</v>
      </c>
      <c r="V7" s="396" t="s">
        <v>118</v>
      </c>
      <c r="W7" s="396" t="s">
        <v>118</v>
      </c>
      <c r="X7" s="396">
        <v>4</v>
      </c>
      <c r="Y7" s="396">
        <v>867</v>
      </c>
      <c r="Z7" s="396">
        <v>53</v>
      </c>
      <c r="AA7" s="396">
        <v>22360</v>
      </c>
      <c r="AB7" s="396" t="s">
        <v>118</v>
      </c>
      <c r="AC7" s="396" t="s">
        <v>118</v>
      </c>
      <c r="AD7" s="396" t="s">
        <v>118</v>
      </c>
      <c r="AE7" s="396" t="s">
        <v>118</v>
      </c>
    </row>
    <row r="8" spans="1:31" ht="15" customHeight="1">
      <c r="B8" s="393">
        <v>24</v>
      </c>
      <c r="C8" s="397">
        <v>213</v>
      </c>
      <c r="D8" s="397">
        <v>103011</v>
      </c>
      <c r="E8" s="396">
        <v>1</v>
      </c>
      <c r="F8" s="396">
        <v>2830</v>
      </c>
      <c r="G8" s="396" t="s">
        <v>118</v>
      </c>
      <c r="H8" s="396" t="s">
        <v>118</v>
      </c>
      <c r="I8" s="397">
        <v>154</v>
      </c>
      <c r="J8" s="397">
        <v>77602</v>
      </c>
      <c r="K8" s="396">
        <v>5</v>
      </c>
      <c r="L8" s="396">
        <v>2526</v>
      </c>
      <c r="M8" s="397">
        <v>3</v>
      </c>
      <c r="N8" s="397">
        <v>1229</v>
      </c>
      <c r="O8" s="389"/>
      <c r="P8" s="396" t="s">
        <v>118</v>
      </c>
      <c r="Q8" s="396" t="s">
        <v>118</v>
      </c>
      <c r="R8" s="396" t="s">
        <v>118</v>
      </c>
      <c r="S8" s="396" t="s">
        <v>118</v>
      </c>
      <c r="T8" s="398">
        <v>3</v>
      </c>
      <c r="U8" s="398">
        <v>706</v>
      </c>
      <c r="V8" s="396">
        <v>1</v>
      </c>
      <c r="W8" s="396">
        <v>1500</v>
      </c>
      <c r="X8" s="398">
        <v>6</v>
      </c>
      <c r="Y8" s="398">
        <v>1348</v>
      </c>
      <c r="Z8" s="398">
        <v>40</v>
      </c>
      <c r="AA8" s="398">
        <v>15270</v>
      </c>
      <c r="AB8" s="396" t="s">
        <v>118</v>
      </c>
      <c r="AC8" s="396" t="s">
        <v>118</v>
      </c>
      <c r="AD8" s="396" t="s">
        <v>118</v>
      </c>
      <c r="AE8" s="396" t="s">
        <v>118</v>
      </c>
    </row>
    <row r="9" spans="1:31" ht="15" customHeight="1">
      <c r="B9" s="393">
        <v>25</v>
      </c>
      <c r="C9" s="397">
        <v>218</v>
      </c>
      <c r="D9" s="397">
        <v>99706</v>
      </c>
      <c r="E9" s="396" t="s">
        <v>118</v>
      </c>
      <c r="F9" s="396" t="s">
        <v>118</v>
      </c>
      <c r="G9" s="396" t="s">
        <v>118</v>
      </c>
      <c r="H9" s="396" t="s">
        <v>118</v>
      </c>
      <c r="I9" s="397">
        <v>137</v>
      </c>
      <c r="J9" s="397">
        <v>65104</v>
      </c>
      <c r="K9" s="396">
        <v>5</v>
      </c>
      <c r="L9" s="396">
        <v>2403</v>
      </c>
      <c r="M9" s="397">
        <v>10</v>
      </c>
      <c r="N9" s="397">
        <v>3969</v>
      </c>
      <c r="O9" s="389"/>
      <c r="P9" s="396">
        <v>1</v>
      </c>
      <c r="Q9" s="396">
        <v>100</v>
      </c>
      <c r="R9" s="396" t="s">
        <v>118</v>
      </c>
      <c r="S9" s="396" t="s">
        <v>118</v>
      </c>
      <c r="T9" s="398">
        <v>5</v>
      </c>
      <c r="U9" s="398">
        <v>2173</v>
      </c>
      <c r="V9" s="396" t="s">
        <v>118</v>
      </c>
      <c r="W9" s="399" t="s">
        <v>118</v>
      </c>
      <c r="X9" s="398">
        <v>4</v>
      </c>
      <c r="Y9" s="398">
        <v>787</v>
      </c>
      <c r="Z9" s="398">
        <v>56</v>
      </c>
      <c r="AA9" s="398">
        <v>23170</v>
      </c>
      <c r="AB9" s="396" t="s">
        <v>117</v>
      </c>
      <c r="AC9" s="396" t="s">
        <v>117</v>
      </c>
      <c r="AD9" s="396" t="s">
        <v>117</v>
      </c>
      <c r="AE9" s="396" t="s">
        <v>117</v>
      </c>
    </row>
    <row r="10" spans="1:31" ht="15" customHeight="1" thickBot="1">
      <c r="B10" s="400">
        <v>26</v>
      </c>
      <c r="C10" s="401">
        <v>217</v>
      </c>
      <c r="D10" s="402">
        <v>94847</v>
      </c>
      <c r="E10" s="403" t="s">
        <v>117</v>
      </c>
      <c r="F10" s="403" t="s">
        <v>117</v>
      </c>
      <c r="G10" s="403" t="s">
        <v>117</v>
      </c>
      <c r="H10" s="403" t="s">
        <v>117</v>
      </c>
      <c r="I10" s="402">
        <v>155</v>
      </c>
      <c r="J10" s="402">
        <v>72085</v>
      </c>
      <c r="K10" s="403">
        <v>5</v>
      </c>
      <c r="L10" s="403">
        <v>2265</v>
      </c>
      <c r="M10" s="402">
        <v>7</v>
      </c>
      <c r="N10" s="402">
        <v>3740</v>
      </c>
      <c r="O10" s="389"/>
      <c r="P10" s="403" t="s">
        <v>454</v>
      </c>
      <c r="Q10" s="403" t="s">
        <v>454</v>
      </c>
      <c r="R10" s="403" t="s">
        <v>117</v>
      </c>
      <c r="S10" s="403" t="s">
        <v>117</v>
      </c>
      <c r="T10" s="404">
        <v>5</v>
      </c>
      <c r="U10" s="404">
        <v>1644</v>
      </c>
      <c r="V10" s="403" t="s">
        <v>117</v>
      </c>
      <c r="W10" s="405" t="s">
        <v>117</v>
      </c>
      <c r="X10" s="404">
        <v>2</v>
      </c>
      <c r="Y10" s="404">
        <v>393</v>
      </c>
      <c r="Z10" s="404">
        <v>43</v>
      </c>
      <c r="AA10" s="404">
        <v>14720</v>
      </c>
      <c r="AB10" s="403" t="s">
        <v>117</v>
      </c>
      <c r="AC10" s="403" t="s">
        <v>117</v>
      </c>
      <c r="AD10" s="403" t="s">
        <v>117</v>
      </c>
      <c r="AE10" s="403" t="s">
        <v>117</v>
      </c>
    </row>
    <row r="11" spans="1:31" ht="17.100000000000001" customHeight="1">
      <c r="B11" s="406" t="s">
        <v>453</v>
      </c>
      <c r="C11" s="407"/>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row>
    <row r="17" spans="6:6">
      <c r="F17" s="26"/>
    </row>
  </sheetData>
  <mergeCells count="16">
    <mergeCell ref="AD4:AE4"/>
    <mergeCell ref="AB4:AC4"/>
    <mergeCell ref="X4:Y4"/>
    <mergeCell ref="Z4:AA4"/>
    <mergeCell ref="V4:W4"/>
    <mergeCell ref="M4:N4"/>
    <mergeCell ref="P4:Q4"/>
    <mergeCell ref="R4:S4"/>
    <mergeCell ref="T4:U4"/>
    <mergeCell ref="B2:N2"/>
    <mergeCell ref="C4:D4"/>
    <mergeCell ref="B4:B5"/>
    <mergeCell ref="K4:L4"/>
    <mergeCell ref="E4:F4"/>
    <mergeCell ref="G4:H4"/>
    <mergeCell ref="I4:J4"/>
  </mergeCells>
  <phoneticPr fontId="3"/>
  <printOptions horizontalCentered="1"/>
  <pageMargins left="0.51181102362204722" right="0.51181102362204722" top="0.74803149606299213" bottom="0.74803149606299213" header="0.51181102362204722" footer="0.51181102362204722"/>
  <pageSetup paperSize="9" scale="99" orientation="portrait" r:id="rId1"/>
  <headerFooter alignWithMargins="0"/>
  <colBreaks count="1" manualBreakCount="1">
    <brk id="15" min="1" max="1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3"/>
  <sheetViews>
    <sheetView showGridLines="0" zoomScaleNormal="100" zoomScaleSheetLayoutView="80" workbookViewId="0"/>
  </sheetViews>
  <sheetFormatPr defaultColWidth="16.875" defaultRowHeight="13.5"/>
  <cols>
    <col min="1" max="1" width="16.875" style="472"/>
    <col min="2" max="2" width="12.125" style="472" customWidth="1"/>
    <col min="3" max="3" width="6.625" style="472" customWidth="1"/>
    <col min="4" max="4" width="8.875" style="472" customWidth="1"/>
    <col min="5" max="5" width="6" style="472" customWidth="1"/>
    <col min="6" max="6" width="6.625" style="472" customWidth="1"/>
    <col min="7" max="7" width="6" style="472" customWidth="1"/>
    <col min="8" max="9" width="6.625" style="472" customWidth="1"/>
    <col min="10" max="10" width="7.625" style="472" customWidth="1"/>
    <col min="11" max="11" width="6.25" style="472" customWidth="1"/>
    <col min="12" max="12" width="6.625" style="472" customWidth="1"/>
    <col min="13" max="13" width="6.25" style="472" customWidth="1"/>
    <col min="14" max="14" width="7.375" style="472" customWidth="1"/>
    <col min="15" max="15" width="0.5" style="3" customWidth="1"/>
    <col min="16" max="16" width="5.625" style="472" customWidth="1"/>
    <col min="17" max="17" width="7" style="472" customWidth="1"/>
    <col min="18" max="20" width="5.625" style="472" customWidth="1"/>
    <col min="21" max="21" width="7.125" style="472" customWidth="1"/>
    <col min="22" max="22" width="5.625" style="472" customWidth="1"/>
    <col min="23" max="23" width="5.125" style="472" customWidth="1"/>
    <col min="24" max="24" width="5.625" style="472" customWidth="1"/>
    <col min="25" max="25" width="7" style="472" customWidth="1"/>
    <col min="26" max="26" width="5.625" style="472" customWidth="1"/>
    <col min="27" max="27" width="7.125" style="472" customWidth="1"/>
    <col min="28" max="29" width="5.125" style="472" customWidth="1"/>
    <col min="30" max="31" width="5.625" style="472" customWidth="1"/>
    <col min="32" max="16384" width="16.875" style="472"/>
  </cols>
  <sheetData>
    <row r="2" spans="1:31" s="2" customFormat="1" ht="21">
      <c r="A2" s="7"/>
      <c r="B2" s="531" t="s">
        <v>492</v>
      </c>
      <c r="C2" s="532"/>
      <c r="D2" s="532"/>
      <c r="E2" s="532"/>
      <c r="F2" s="532"/>
      <c r="G2" s="532"/>
      <c r="H2" s="532"/>
      <c r="I2" s="532"/>
      <c r="J2" s="532"/>
      <c r="K2" s="532"/>
      <c r="L2" s="532"/>
      <c r="M2" s="532"/>
      <c r="N2" s="532"/>
      <c r="O2" s="382"/>
      <c r="P2" s="383"/>
      <c r="Q2" s="383"/>
      <c r="R2" s="382"/>
      <c r="S2" s="382"/>
      <c r="T2" s="382"/>
      <c r="U2" s="382"/>
      <c r="V2" s="384"/>
      <c r="W2" s="384"/>
      <c r="X2" s="382"/>
      <c r="Y2" s="382"/>
      <c r="Z2" s="382"/>
      <c r="AA2" s="382"/>
      <c r="AB2" s="382"/>
      <c r="AC2" s="382"/>
      <c r="AD2" s="382"/>
      <c r="AE2" s="382"/>
    </row>
    <row r="3" spans="1:31" ht="15" customHeight="1" thickBot="1">
      <c r="B3" s="385"/>
      <c r="C3" s="385"/>
      <c r="D3" s="385"/>
      <c r="E3" s="385"/>
      <c r="F3" s="385"/>
      <c r="G3" s="385"/>
      <c r="H3" s="385"/>
      <c r="I3" s="385"/>
      <c r="J3" s="385"/>
      <c r="K3" s="385"/>
      <c r="L3" s="385"/>
      <c r="M3" s="385"/>
      <c r="N3" s="385"/>
      <c r="O3" s="386"/>
      <c r="P3" s="385"/>
      <c r="Q3" s="385"/>
      <c r="R3" s="385"/>
      <c r="S3" s="385"/>
      <c r="T3" s="385"/>
      <c r="U3" s="385"/>
      <c r="V3" s="385"/>
      <c r="W3" s="385"/>
      <c r="X3" s="385"/>
      <c r="Y3" s="385"/>
      <c r="Z3" s="385"/>
      <c r="AA3" s="385"/>
      <c r="AB3" s="385"/>
      <c r="AC3" s="385"/>
      <c r="AD3" s="387"/>
      <c r="AE3" s="471" t="s">
        <v>318</v>
      </c>
    </row>
    <row r="4" spans="1:31" ht="15" customHeight="1">
      <c r="B4" s="545" t="s">
        <v>7</v>
      </c>
      <c r="C4" s="540" t="s">
        <v>319</v>
      </c>
      <c r="D4" s="544"/>
      <c r="E4" s="547" t="s">
        <v>18</v>
      </c>
      <c r="F4" s="546"/>
      <c r="G4" s="547" t="s">
        <v>19</v>
      </c>
      <c r="H4" s="546"/>
      <c r="I4" s="547" t="s">
        <v>276</v>
      </c>
      <c r="J4" s="546"/>
      <c r="K4" s="547" t="s">
        <v>20</v>
      </c>
      <c r="L4" s="546"/>
      <c r="M4" s="540" t="s">
        <v>277</v>
      </c>
      <c r="N4" s="523"/>
      <c r="O4" s="389"/>
      <c r="P4" s="541" t="s">
        <v>21</v>
      </c>
      <c r="Q4" s="542"/>
      <c r="R4" s="543" t="s">
        <v>22</v>
      </c>
      <c r="S4" s="542"/>
      <c r="T4" s="543" t="s">
        <v>23</v>
      </c>
      <c r="U4" s="542"/>
      <c r="V4" s="543" t="s">
        <v>24</v>
      </c>
      <c r="W4" s="542"/>
      <c r="X4" s="543" t="s">
        <v>25</v>
      </c>
      <c r="Y4" s="542"/>
      <c r="Z4" s="543" t="s">
        <v>26</v>
      </c>
      <c r="AA4" s="542"/>
      <c r="AB4" s="543" t="s">
        <v>27</v>
      </c>
      <c r="AC4" s="542"/>
      <c r="AD4" s="543" t="s">
        <v>28</v>
      </c>
      <c r="AE4" s="548"/>
    </row>
    <row r="5" spans="1:31" ht="15" customHeight="1">
      <c r="B5" s="546"/>
      <c r="C5" s="390" t="s">
        <v>126</v>
      </c>
      <c r="D5" s="470" t="s">
        <v>127</v>
      </c>
      <c r="E5" s="390" t="s">
        <v>126</v>
      </c>
      <c r="F5" s="470" t="s">
        <v>127</v>
      </c>
      <c r="G5" s="390" t="s">
        <v>126</v>
      </c>
      <c r="H5" s="470" t="s">
        <v>127</v>
      </c>
      <c r="I5" s="390" t="s">
        <v>126</v>
      </c>
      <c r="J5" s="470" t="s">
        <v>127</v>
      </c>
      <c r="K5" s="390" t="s">
        <v>126</v>
      </c>
      <c r="L5" s="470" t="s">
        <v>127</v>
      </c>
      <c r="M5" s="390" t="s">
        <v>126</v>
      </c>
      <c r="N5" s="470" t="s">
        <v>127</v>
      </c>
      <c r="O5" s="389"/>
      <c r="P5" s="392" t="s">
        <v>126</v>
      </c>
      <c r="Q5" s="470" t="s">
        <v>127</v>
      </c>
      <c r="R5" s="390" t="s">
        <v>126</v>
      </c>
      <c r="S5" s="470" t="s">
        <v>127</v>
      </c>
      <c r="T5" s="390" t="s">
        <v>126</v>
      </c>
      <c r="U5" s="470" t="s">
        <v>127</v>
      </c>
      <c r="V5" s="390" t="s">
        <v>126</v>
      </c>
      <c r="W5" s="470" t="s">
        <v>127</v>
      </c>
      <c r="X5" s="390" t="s">
        <v>126</v>
      </c>
      <c r="Y5" s="470" t="s">
        <v>127</v>
      </c>
      <c r="Z5" s="390" t="s">
        <v>126</v>
      </c>
      <c r="AA5" s="470" t="s">
        <v>127</v>
      </c>
      <c r="AB5" s="390" t="s">
        <v>126</v>
      </c>
      <c r="AC5" s="470" t="s">
        <v>127</v>
      </c>
      <c r="AD5" s="390" t="s">
        <v>126</v>
      </c>
      <c r="AE5" s="470" t="s">
        <v>127</v>
      </c>
    </row>
    <row r="6" spans="1:31" ht="15" customHeight="1" thickBot="1">
      <c r="B6" s="400" t="s">
        <v>473</v>
      </c>
      <c r="C6" s="401">
        <v>1</v>
      </c>
      <c r="D6" s="402">
        <v>590</v>
      </c>
      <c r="E6" s="403" t="s">
        <v>117</v>
      </c>
      <c r="F6" s="403" t="s">
        <v>117</v>
      </c>
      <c r="G6" s="403" t="s">
        <v>117</v>
      </c>
      <c r="H6" s="403" t="s">
        <v>117</v>
      </c>
      <c r="I6" s="403" t="s">
        <v>117</v>
      </c>
      <c r="J6" s="403" t="s">
        <v>117</v>
      </c>
      <c r="K6" s="403" t="s">
        <v>117</v>
      </c>
      <c r="L6" s="403" t="s">
        <v>117</v>
      </c>
      <c r="M6" s="403" t="s">
        <v>117</v>
      </c>
      <c r="N6" s="403" t="s">
        <v>117</v>
      </c>
      <c r="O6" s="389"/>
      <c r="P6" s="403" t="s">
        <v>454</v>
      </c>
      <c r="Q6" s="403" t="s">
        <v>454</v>
      </c>
      <c r="R6" s="403" t="s">
        <v>117</v>
      </c>
      <c r="S6" s="403" t="s">
        <v>117</v>
      </c>
      <c r="T6" s="403" t="s">
        <v>117</v>
      </c>
      <c r="U6" s="403" t="s">
        <v>117</v>
      </c>
      <c r="V6" s="403" t="s">
        <v>117</v>
      </c>
      <c r="W6" s="405" t="s">
        <v>117</v>
      </c>
      <c r="X6" s="403" t="s">
        <v>117</v>
      </c>
      <c r="Y6" s="403" t="s">
        <v>117</v>
      </c>
      <c r="Z6" s="403">
        <v>1</v>
      </c>
      <c r="AA6" s="403">
        <v>590</v>
      </c>
      <c r="AB6" s="403" t="s">
        <v>117</v>
      </c>
      <c r="AC6" s="403" t="s">
        <v>117</v>
      </c>
      <c r="AD6" s="403" t="s">
        <v>117</v>
      </c>
      <c r="AE6" s="403" t="s">
        <v>117</v>
      </c>
    </row>
    <row r="7" spans="1:31" ht="17.100000000000001" customHeight="1">
      <c r="B7" s="406" t="s">
        <v>453</v>
      </c>
      <c r="C7" s="407"/>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row>
    <row r="8" spans="1:31">
      <c r="B8" s="472" t="s">
        <v>474</v>
      </c>
    </row>
    <row r="13" spans="1:31">
      <c r="F13" s="26"/>
    </row>
  </sheetData>
  <mergeCells count="16">
    <mergeCell ref="AB4:AC4"/>
    <mergeCell ref="AD4:AE4"/>
    <mergeCell ref="P4:Q4"/>
    <mergeCell ref="R4:S4"/>
    <mergeCell ref="T4:U4"/>
    <mergeCell ref="V4:W4"/>
    <mergeCell ref="X4:Y4"/>
    <mergeCell ref="Z4:AA4"/>
    <mergeCell ref="B2:N2"/>
    <mergeCell ref="B4:B5"/>
    <mergeCell ref="C4:D4"/>
    <mergeCell ref="E4:F4"/>
    <mergeCell ref="G4:H4"/>
    <mergeCell ref="I4:J4"/>
    <mergeCell ref="K4:L4"/>
    <mergeCell ref="M4:N4"/>
  </mergeCells>
  <phoneticPr fontId="3"/>
  <printOptions horizontalCentered="1"/>
  <pageMargins left="0.51181102362204722" right="0.51181102362204722" top="0.74803149606299213" bottom="0.74803149606299213" header="0.51181102362204722" footer="0.51181102362204722"/>
  <pageSetup paperSize="9" scale="99" orientation="portrait" r:id="rId1"/>
  <headerFooter alignWithMargins="0"/>
  <colBreaks count="1" manualBreakCount="1">
    <brk id="15" min="1" max="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7"/>
  <sheetViews>
    <sheetView showGridLines="0" zoomScaleNormal="100" zoomScaleSheetLayoutView="80" workbookViewId="0"/>
  </sheetViews>
  <sheetFormatPr defaultColWidth="16.875" defaultRowHeight="13.5"/>
  <cols>
    <col min="1" max="1" width="16.875" style="4"/>
    <col min="2" max="2" width="12.125" style="4" customWidth="1"/>
    <col min="3" max="3" width="6.625" style="4" customWidth="1"/>
    <col min="4" max="4" width="7.625" style="4" customWidth="1"/>
    <col min="5" max="9" width="6.625" style="4" customWidth="1"/>
    <col min="10" max="10" width="7.625" style="4" customWidth="1"/>
    <col min="11" max="14" width="6.625" style="4" customWidth="1"/>
    <col min="15" max="15" width="0.5" style="3" customWidth="1"/>
    <col min="16" max="29" width="6.625" style="4" customWidth="1"/>
    <col min="30" max="16384" width="16.875" style="4"/>
  </cols>
  <sheetData>
    <row r="2" spans="1:29" s="2" customFormat="1" ht="21">
      <c r="A2" s="7"/>
      <c r="B2" s="531" t="s">
        <v>493</v>
      </c>
      <c r="C2" s="532"/>
      <c r="D2" s="532"/>
      <c r="E2" s="532"/>
      <c r="F2" s="532"/>
      <c r="G2" s="532"/>
      <c r="H2" s="532"/>
      <c r="I2" s="532"/>
      <c r="J2" s="532"/>
      <c r="K2" s="532"/>
      <c r="L2" s="532"/>
      <c r="M2" s="532"/>
      <c r="N2" s="532"/>
      <c r="O2" s="382"/>
      <c r="P2" s="409"/>
      <c r="Q2" s="409"/>
      <c r="R2" s="410"/>
      <c r="S2" s="410"/>
      <c r="T2" s="410"/>
      <c r="U2" s="410"/>
      <c r="V2" s="411"/>
      <c r="W2" s="411"/>
      <c r="X2" s="410"/>
      <c r="Y2" s="410"/>
      <c r="Z2" s="410"/>
      <c r="AA2" s="410"/>
      <c r="AB2" s="410"/>
      <c r="AC2" s="410"/>
    </row>
    <row r="3" spans="1:29" ht="15" customHeight="1" thickBot="1">
      <c r="B3" s="385"/>
      <c r="C3" s="385"/>
      <c r="D3" s="385"/>
      <c r="E3" s="385"/>
      <c r="F3" s="385"/>
      <c r="G3" s="385"/>
      <c r="H3" s="385"/>
      <c r="I3" s="385"/>
      <c r="J3" s="385"/>
      <c r="K3" s="385"/>
      <c r="L3" s="385"/>
      <c r="M3" s="385"/>
      <c r="N3" s="385"/>
      <c r="O3" s="386"/>
      <c r="P3" s="385"/>
      <c r="Q3" s="385"/>
      <c r="R3" s="385"/>
      <c r="S3" s="385"/>
      <c r="T3" s="385"/>
      <c r="U3" s="385"/>
      <c r="V3" s="385"/>
      <c r="W3" s="385"/>
      <c r="X3" s="385"/>
      <c r="Y3" s="412"/>
      <c r="Z3" s="412"/>
      <c r="AA3" s="412"/>
      <c r="AB3" s="385"/>
      <c r="AC3" s="388" t="s">
        <v>318</v>
      </c>
    </row>
    <row r="4" spans="1:29" ht="15" customHeight="1">
      <c r="B4" s="545" t="s">
        <v>7</v>
      </c>
      <c r="C4" s="413" t="s">
        <v>30</v>
      </c>
      <c r="D4" s="414"/>
      <c r="E4" s="543" t="s">
        <v>18</v>
      </c>
      <c r="F4" s="542"/>
      <c r="G4" s="543" t="s">
        <v>19</v>
      </c>
      <c r="H4" s="542"/>
      <c r="I4" s="543" t="s">
        <v>320</v>
      </c>
      <c r="J4" s="542"/>
      <c r="K4" s="543" t="s">
        <v>20</v>
      </c>
      <c r="L4" s="542"/>
      <c r="M4" s="551" t="s">
        <v>321</v>
      </c>
      <c r="N4" s="552"/>
      <c r="O4" s="415"/>
      <c r="P4" s="541" t="s">
        <v>21</v>
      </c>
      <c r="Q4" s="542"/>
      <c r="R4" s="543" t="s">
        <v>22</v>
      </c>
      <c r="S4" s="542"/>
      <c r="T4" s="543" t="s">
        <v>322</v>
      </c>
      <c r="U4" s="542"/>
      <c r="V4" s="543" t="s">
        <v>323</v>
      </c>
      <c r="W4" s="542"/>
      <c r="X4" s="543" t="s">
        <v>324</v>
      </c>
      <c r="Y4" s="542"/>
      <c r="Z4" s="549" t="s">
        <v>26</v>
      </c>
      <c r="AA4" s="550"/>
      <c r="AB4" s="549" t="s">
        <v>325</v>
      </c>
      <c r="AC4" s="518"/>
    </row>
    <row r="5" spans="1:29" ht="15" customHeight="1">
      <c r="B5" s="546"/>
      <c r="C5" s="408" t="s">
        <v>29</v>
      </c>
      <c r="D5" s="408" t="s">
        <v>163</v>
      </c>
      <c r="E5" s="408" t="s">
        <v>29</v>
      </c>
      <c r="F5" s="408" t="s">
        <v>163</v>
      </c>
      <c r="G5" s="408" t="s">
        <v>29</v>
      </c>
      <c r="H5" s="408" t="s">
        <v>163</v>
      </c>
      <c r="I5" s="408" t="s">
        <v>29</v>
      </c>
      <c r="J5" s="408" t="s">
        <v>163</v>
      </c>
      <c r="K5" s="408" t="s">
        <v>29</v>
      </c>
      <c r="L5" s="408" t="s">
        <v>163</v>
      </c>
      <c r="M5" s="416" t="s">
        <v>29</v>
      </c>
      <c r="N5" s="391" t="s">
        <v>163</v>
      </c>
      <c r="O5" s="389"/>
      <c r="P5" s="392" t="s">
        <v>29</v>
      </c>
      <c r="Q5" s="417" t="s">
        <v>163</v>
      </c>
      <c r="R5" s="408" t="s">
        <v>29</v>
      </c>
      <c r="S5" s="408" t="s">
        <v>163</v>
      </c>
      <c r="T5" s="408" t="s">
        <v>29</v>
      </c>
      <c r="U5" s="408" t="s">
        <v>163</v>
      </c>
      <c r="V5" s="408" t="s">
        <v>29</v>
      </c>
      <c r="W5" s="408" t="s">
        <v>163</v>
      </c>
      <c r="X5" s="408" t="s">
        <v>29</v>
      </c>
      <c r="Y5" s="408" t="s">
        <v>163</v>
      </c>
      <c r="Z5" s="390" t="s">
        <v>29</v>
      </c>
      <c r="AA5" s="391" t="s">
        <v>163</v>
      </c>
      <c r="AB5" s="390" t="s">
        <v>29</v>
      </c>
      <c r="AC5" s="391" t="s">
        <v>163</v>
      </c>
    </row>
    <row r="6" spans="1:29" ht="15" customHeight="1">
      <c r="B6" s="393" t="s">
        <v>452</v>
      </c>
      <c r="C6" s="395">
        <v>12</v>
      </c>
      <c r="D6" s="396">
        <v>6134</v>
      </c>
      <c r="E6" s="396" t="s">
        <v>118</v>
      </c>
      <c r="F6" s="396" t="s">
        <v>118</v>
      </c>
      <c r="G6" s="396" t="s">
        <v>118</v>
      </c>
      <c r="H6" s="396" t="s">
        <v>118</v>
      </c>
      <c r="I6" s="396">
        <v>10</v>
      </c>
      <c r="J6" s="396">
        <v>5325</v>
      </c>
      <c r="K6" s="396" t="s">
        <v>118</v>
      </c>
      <c r="L6" s="396" t="s">
        <v>118</v>
      </c>
      <c r="M6" s="396" t="s">
        <v>118</v>
      </c>
      <c r="N6" s="396" t="s">
        <v>118</v>
      </c>
      <c r="O6" s="395"/>
      <c r="P6" s="396" t="s">
        <v>118</v>
      </c>
      <c r="Q6" s="396" t="s">
        <v>118</v>
      </c>
      <c r="R6" s="396" t="s">
        <v>118</v>
      </c>
      <c r="S6" s="396" t="s">
        <v>118</v>
      </c>
      <c r="T6" s="396">
        <v>1</v>
      </c>
      <c r="U6" s="396">
        <v>309</v>
      </c>
      <c r="V6" s="396" t="s">
        <v>118</v>
      </c>
      <c r="W6" s="396" t="s">
        <v>118</v>
      </c>
      <c r="X6" s="396" t="s">
        <v>118</v>
      </c>
      <c r="Y6" s="396" t="s">
        <v>118</v>
      </c>
      <c r="Z6" s="396">
        <v>1</v>
      </c>
      <c r="AA6" s="396">
        <v>500</v>
      </c>
      <c r="AB6" s="396" t="s">
        <v>118</v>
      </c>
      <c r="AC6" s="396" t="s">
        <v>118</v>
      </c>
    </row>
    <row r="7" spans="1:29" ht="15" customHeight="1">
      <c r="B7" s="393">
        <v>23</v>
      </c>
      <c r="C7" s="396">
        <v>5</v>
      </c>
      <c r="D7" s="396">
        <v>2748</v>
      </c>
      <c r="E7" s="396" t="s">
        <v>118</v>
      </c>
      <c r="F7" s="396" t="s">
        <v>118</v>
      </c>
      <c r="G7" s="396" t="s">
        <v>118</v>
      </c>
      <c r="H7" s="396" t="s">
        <v>118</v>
      </c>
      <c r="I7" s="396">
        <v>5</v>
      </c>
      <c r="J7" s="396">
        <v>2748</v>
      </c>
      <c r="K7" s="396" t="s">
        <v>118</v>
      </c>
      <c r="L7" s="396" t="s">
        <v>118</v>
      </c>
      <c r="M7" s="396" t="s">
        <v>118</v>
      </c>
      <c r="N7" s="396" t="s">
        <v>118</v>
      </c>
      <c r="O7" s="395"/>
      <c r="P7" s="396" t="s">
        <v>118</v>
      </c>
      <c r="Q7" s="396" t="s">
        <v>118</v>
      </c>
      <c r="R7" s="396" t="s">
        <v>118</v>
      </c>
      <c r="S7" s="396" t="s">
        <v>118</v>
      </c>
      <c r="T7" s="396" t="s">
        <v>118</v>
      </c>
      <c r="U7" s="396" t="s">
        <v>118</v>
      </c>
      <c r="V7" s="396" t="s">
        <v>118</v>
      </c>
      <c r="W7" s="396" t="s">
        <v>118</v>
      </c>
      <c r="X7" s="396" t="s">
        <v>118</v>
      </c>
      <c r="Y7" s="396" t="s">
        <v>118</v>
      </c>
      <c r="Z7" s="396" t="s">
        <v>118</v>
      </c>
      <c r="AA7" s="396" t="s">
        <v>118</v>
      </c>
      <c r="AB7" s="396" t="s">
        <v>118</v>
      </c>
      <c r="AC7" s="396" t="s">
        <v>118</v>
      </c>
    </row>
    <row r="8" spans="1:29" ht="15" customHeight="1">
      <c r="B8" s="393">
        <v>24</v>
      </c>
      <c r="C8" s="395">
        <v>5</v>
      </c>
      <c r="D8" s="418">
        <v>2115</v>
      </c>
      <c r="E8" s="395" t="s">
        <v>118</v>
      </c>
      <c r="F8" s="395" t="s">
        <v>118</v>
      </c>
      <c r="G8" s="395" t="s">
        <v>118</v>
      </c>
      <c r="H8" s="395" t="s">
        <v>118</v>
      </c>
      <c r="I8" s="395">
        <v>4</v>
      </c>
      <c r="J8" s="418">
        <v>2030</v>
      </c>
      <c r="K8" s="395" t="s">
        <v>118</v>
      </c>
      <c r="L8" s="395" t="s">
        <v>118</v>
      </c>
      <c r="M8" s="395" t="s">
        <v>118</v>
      </c>
      <c r="N8" s="395" t="s">
        <v>118</v>
      </c>
      <c r="O8" s="395"/>
      <c r="P8" s="395" t="s">
        <v>118</v>
      </c>
      <c r="Q8" s="395" t="s">
        <v>118</v>
      </c>
      <c r="R8" s="395" t="s">
        <v>118</v>
      </c>
      <c r="S8" s="395" t="s">
        <v>118</v>
      </c>
      <c r="T8" s="395" t="s">
        <v>118</v>
      </c>
      <c r="U8" s="395" t="s">
        <v>118</v>
      </c>
      <c r="V8" s="395" t="s">
        <v>118</v>
      </c>
      <c r="W8" s="395" t="s">
        <v>118</v>
      </c>
      <c r="X8" s="395" t="s">
        <v>118</v>
      </c>
      <c r="Y8" s="395" t="s">
        <v>118</v>
      </c>
      <c r="Z8" s="395">
        <v>1</v>
      </c>
      <c r="AA8" s="396">
        <v>85</v>
      </c>
      <c r="AB8" s="395" t="s">
        <v>118</v>
      </c>
      <c r="AC8" s="395" t="s">
        <v>118</v>
      </c>
    </row>
    <row r="9" spans="1:29" ht="15" customHeight="1">
      <c r="B9" s="393">
        <v>25</v>
      </c>
      <c r="C9" s="395">
        <v>8</v>
      </c>
      <c r="D9" s="418">
        <v>3835</v>
      </c>
      <c r="E9" s="395" t="s">
        <v>118</v>
      </c>
      <c r="F9" s="395" t="s">
        <v>118</v>
      </c>
      <c r="G9" s="395" t="s">
        <v>118</v>
      </c>
      <c r="H9" s="395" t="s">
        <v>118</v>
      </c>
      <c r="I9" s="395">
        <v>6</v>
      </c>
      <c r="J9" s="418">
        <v>3075</v>
      </c>
      <c r="K9" s="395" t="s">
        <v>118</v>
      </c>
      <c r="L9" s="395" t="s">
        <v>118</v>
      </c>
      <c r="M9" s="395" t="s">
        <v>118</v>
      </c>
      <c r="N9" s="395" t="s">
        <v>118</v>
      </c>
      <c r="O9" s="395"/>
      <c r="P9" s="395" t="s">
        <v>118</v>
      </c>
      <c r="Q9" s="395" t="s">
        <v>118</v>
      </c>
      <c r="R9" s="395">
        <v>1</v>
      </c>
      <c r="S9" s="395">
        <v>340</v>
      </c>
      <c r="T9" s="395" t="s">
        <v>118</v>
      </c>
      <c r="U9" s="395" t="s">
        <v>118</v>
      </c>
      <c r="V9" s="395" t="s">
        <v>118</v>
      </c>
      <c r="W9" s="395" t="s">
        <v>118</v>
      </c>
      <c r="X9" s="395" t="s">
        <v>118</v>
      </c>
      <c r="Y9" s="395" t="s">
        <v>118</v>
      </c>
      <c r="Z9" s="395">
        <v>1</v>
      </c>
      <c r="AA9" s="395">
        <v>420</v>
      </c>
      <c r="AB9" s="395" t="s">
        <v>117</v>
      </c>
      <c r="AC9" s="395" t="s">
        <v>117</v>
      </c>
    </row>
    <row r="10" spans="1:29" ht="15" customHeight="1" thickBot="1">
      <c r="B10" s="400">
        <v>26</v>
      </c>
      <c r="C10" s="419">
        <v>6</v>
      </c>
      <c r="D10" s="420">
        <v>3256</v>
      </c>
      <c r="E10" s="388" t="s">
        <v>117</v>
      </c>
      <c r="F10" s="388" t="s">
        <v>117</v>
      </c>
      <c r="G10" s="388" t="s">
        <v>117</v>
      </c>
      <c r="H10" s="388" t="s">
        <v>117</v>
      </c>
      <c r="I10" s="388">
        <v>4</v>
      </c>
      <c r="J10" s="420">
        <v>2214</v>
      </c>
      <c r="K10" s="388">
        <v>1</v>
      </c>
      <c r="L10" s="388">
        <v>816</v>
      </c>
      <c r="M10" s="388" t="s">
        <v>117</v>
      </c>
      <c r="N10" s="388" t="s">
        <v>117</v>
      </c>
      <c r="O10" s="395"/>
      <c r="P10" s="388" t="s">
        <v>117</v>
      </c>
      <c r="Q10" s="388" t="s">
        <v>117</v>
      </c>
      <c r="R10" s="388" t="s">
        <v>454</v>
      </c>
      <c r="S10" s="388" t="s">
        <v>454</v>
      </c>
      <c r="T10" s="388" t="s">
        <v>117</v>
      </c>
      <c r="U10" s="388" t="s">
        <v>117</v>
      </c>
      <c r="V10" s="388" t="s">
        <v>118</v>
      </c>
      <c r="W10" s="388" t="s">
        <v>118</v>
      </c>
      <c r="X10" s="388">
        <v>1</v>
      </c>
      <c r="Y10" s="388">
        <v>226</v>
      </c>
      <c r="Z10" s="388" t="s">
        <v>454</v>
      </c>
      <c r="AA10" s="388" t="s">
        <v>454</v>
      </c>
      <c r="AB10" s="388" t="s">
        <v>117</v>
      </c>
      <c r="AC10" s="388" t="s">
        <v>117</v>
      </c>
    </row>
    <row r="11" spans="1:29" ht="17.100000000000001" customHeight="1">
      <c r="B11" s="406" t="s">
        <v>453</v>
      </c>
      <c r="C11" s="406"/>
      <c r="D11" s="389"/>
      <c r="E11" s="389"/>
      <c r="F11" s="389"/>
      <c r="G11" s="389"/>
      <c r="H11" s="389"/>
      <c r="I11" s="389"/>
      <c r="J11" s="389"/>
      <c r="K11" s="389"/>
      <c r="L11" s="389"/>
      <c r="M11" s="389"/>
      <c r="N11" s="389"/>
      <c r="O11" s="389"/>
      <c r="P11" s="389"/>
      <c r="Q11" s="389"/>
      <c r="R11" s="389"/>
      <c r="S11" s="389"/>
      <c r="T11" s="389"/>
      <c r="U11" s="389"/>
      <c r="V11" s="389"/>
      <c r="W11" s="389"/>
      <c r="X11" s="389"/>
      <c r="Y11" s="389"/>
      <c r="Z11" s="389"/>
      <c r="AA11" s="389"/>
      <c r="AB11" s="389"/>
      <c r="AC11" s="389"/>
    </row>
    <row r="17" spans="6:6">
      <c r="F17" s="26"/>
    </row>
  </sheetData>
  <mergeCells count="14">
    <mergeCell ref="AB4:AC4"/>
    <mergeCell ref="Z4:AA4"/>
    <mergeCell ref="X4:Y4"/>
    <mergeCell ref="V4:W4"/>
    <mergeCell ref="B2:N2"/>
    <mergeCell ref="K4:L4"/>
    <mergeCell ref="T4:U4"/>
    <mergeCell ref="R4:S4"/>
    <mergeCell ref="P4:Q4"/>
    <mergeCell ref="M4:N4"/>
    <mergeCell ref="I4:J4"/>
    <mergeCell ref="G4:H4"/>
    <mergeCell ref="B4:B5"/>
    <mergeCell ref="E4:F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5" min="1" max="1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4"/>
  <sheetViews>
    <sheetView showGridLines="0" zoomScaleNormal="100" zoomScaleSheetLayoutView="80" workbookViewId="0">
      <selection activeCell="G23" sqref="G23"/>
    </sheetView>
  </sheetViews>
  <sheetFormatPr defaultColWidth="16.875" defaultRowHeight="13.5"/>
  <cols>
    <col min="1" max="1" width="16.875" style="4"/>
    <col min="2" max="2" width="11.625" style="4" customWidth="1"/>
    <col min="3" max="8" width="13.625" style="4" customWidth="1"/>
    <col min="9" max="16384" width="16.875" style="4"/>
  </cols>
  <sheetData>
    <row r="2" spans="1:8" ht="28.5" customHeight="1">
      <c r="A2" s="29"/>
      <c r="B2" s="553" t="s">
        <v>482</v>
      </c>
      <c r="C2" s="554"/>
      <c r="D2" s="554"/>
      <c r="E2" s="554"/>
      <c r="F2" s="554"/>
      <c r="G2" s="554"/>
      <c r="H2" s="554"/>
    </row>
    <row r="3" spans="1:8" ht="19.5" customHeight="1" thickBot="1">
      <c r="B3" s="193"/>
      <c r="C3" s="380"/>
      <c r="D3" s="380"/>
      <c r="E3" s="380"/>
      <c r="F3" s="380"/>
      <c r="G3" s="380"/>
      <c r="H3" s="21" t="s">
        <v>130</v>
      </c>
    </row>
    <row r="4" spans="1:8" ht="19.5" customHeight="1">
      <c r="B4" s="205" t="s">
        <v>32</v>
      </c>
      <c r="C4" s="206" t="s">
        <v>456</v>
      </c>
      <c r="D4" s="207" t="s">
        <v>33</v>
      </c>
      <c r="E4" s="207" t="s">
        <v>457</v>
      </c>
      <c r="F4" s="207" t="s">
        <v>458</v>
      </c>
      <c r="G4" s="207" t="s">
        <v>34</v>
      </c>
      <c r="H4" s="207" t="s">
        <v>459</v>
      </c>
    </row>
    <row r="5" spans="1:8" ht="19.5" customHeight="1">
      <c r="B5" s="379" t="s">
        <v>455</v>
      </c>
      <c r="C5" s="39">
        <v>2731</v>
      </c>
      <c r="D5" s="40">
        <v>712</v>
      </c>
      <c r="E5" s="40">
        <v>186</v>
      </c>
      <c r="F5" s="40">
        <v>19</v>
      </c>
      <c r="G5" s="40">
        <v>11</v>
      </c>
      <c r="H5" s="40">
        <v>46</v>
      </c>
    </row>
    <row r="6" spans="1:8" ht="19.5" customHeight="1">
      <c r="B6" s="379">
        <v>23</v>
      </c>
      <c r="C6" s="39">
        <v>2525</v>
      </c>
      <c r="D6" s="40">
        <v>685</v>
      </c>
      <c r="E6" s="40">
        <v>210</v>
      </c>
      <c r="F6" s="40">
        <v>18</v>
      </c>
      <c r="G6" s="40">
        <v>10</v>
      </c>
      <c r="H6" s="40">
        <v>99</v>
      </c>
    </row>
    <row r="7" spans="1:8" ht="19.5" customHeight="1">
      <c r="B7" s="379">
        <v>24</v>
      </c>
      <c r="C7" s="39">
        <v>2427</v>
      </c>
      <c r="D7" s="40">
        <v>750</v>
      </c>
      <c r="E7" s="40">
        <v>169</v>
      </c>
      <c r="F7" s="40">
        <v>14</v>
      </c>
      <c r="G7" s="40">
        <v>10</v>
      </c>
      <c r="H7" s="40">
        <v>101</v>
      </c>
    </row>
    <row r="8" spans="1:8" ht="19.5" customHeight="1">
      <c r="B8" s="379">
        <v>25</v>
      </c>
      <c r="C8" s="39">
        <v>2501</v>
      </c>
      <c r="D8" s="40">
        <v>706</v>
      </c>
      <c r="E8" s="40">
        <v>251</v>
      </c>
      <c r="F8" s="40">
        <v>21</v>
      </c>
      <c r="G8" s="40">
        <v>3</v>
      </c>
      <c r="H8" s="40">
        <v>82</v>
      </c>
    </row>
    <row r="9" spans="1:8" ht="19.5" customHeight="1" thickBot="1">
      <c r="B9" s="42">
        <v>26</v>
      </c>
      <c r="C9" s="43">
        <v>2724</v>
      </c>
      <c r="D9" s="44">
        <v>725</v>
      </c>
      <c r="E9" s="44">
        <v>284</v>
      </c>
      <c r="F9" s="44">
        <v>23</v>
      </c>
      <c r="G9" s="44">
        <v>9</v>
      </c>
      <c r="H9" s="44">
        <v>96</v>
      </c>
    </row>
    <row r="10" spans="1:8" ht="10.5" customHeight="1">
      <c r="B10" s="5"/>
      <c r="C10" s="5"/>
      <c r="D10" s="5"/>
      <c r="E10" s="5"/>
      <c r="F10" s="5"/>
      <c r="G10" s="5"/>
      <c r="H10" s="5"/>
    </row>
    <row r="11" spans="1:8" ht="9.9499999999999993" customHeight="1"/>
    <row r="12" spans="1:8" ht="9.9499999999999993" customHeight="1"/>
    <row r="13" spans="1:8" ht="9.9499999999999993" customHeight="1"/>
    <row r="14" spans="1:8" ht="9.9499999999999993" customHeight="1"/>
    <row r="15" spans="1:8" ht="9.9499999999999993" customHeight="1"/>
    <row r="16" spans="1:8"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sheetData>
  <mergeCells count="1">
    <mergeCell ref="B2:H2"/>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0"/>
  <sheetViews>
    <sheetView showGridLines="0" zoomScaleNormal="100" zoomScaleSheetLayoutView="80" workbookViewId="0"/>
  </sheetViews>
  <sheetFormatPr defaultColWidth="16.875" defaultRowHeight="13.5"/>
  <cols>
    <col min="1" max="1" width="16.875" style="4"/>
    <col min="2" max="9" width="11.625" style="4" customWidth="1"/>
    <col min="10" max="16384" width="16.875" style="4"/>
  </cols>
  <sheetData>
    <row r="2" spans="1:9" ht="21">
      <c r="A2" s="29"/>
      <c r="B2" s="556" t="s">
        <v>494</v>
      </c>
      <c r="C2" s="557"/>
      <c r="D2" s="557"/>
      <c r="E2" s="557"/>
      <c r="F2" s="557"/>
      <c r="G2" s="557"/>
      <c r="H2" s="557"/>
      <c r="I2" s="557"/>
    </row>
    <row r="3" spans="1:9" ht="9" customHeight="1" thickBot="1">
      <c r="B3" s="27"/>
      <c r="C3" s="27"/>
      <c r="D3" s="27"/>
      <c r="E3" s="27"/>
      <c r="F3" s="27"/>
      <c r="G3" s="27"/>
      <c r="H3" s="27"/>
      <c r="I3" s="20"/>
    </row>
    <row r="4" spans="1:9" ht="19.5" customHeight="1">
      <c r="B4" s="30" t="s">
        <v>32</v>
      </c>
      <c r="C4" s="31" t="s">
        <v>326</v>
      </c>
      <c r="D4" s="32" t="s">
        <v>35</v>
      </c>
      <c r="E4" s="32" t="s">
        <v>327</v>
      </c>
      <c r="F4" s="33" t="s">
        <v>328</v>
      </c>
      <c r="G4" s="32" t="s">
        <v>329</v>
      </c>
      <c r="H4" s="32" t="s">
        <v>330</v>
      </c>
      <c r="I4" s="32" t="s">
        <v>36</v>
      </c>
    </row>
    <row r="5" spans="1:9" ht="19.5" customHeight="1">
      <c r="B5" s="379" t="s">
        <v>455</v>
      </c>
      <c r="C5" s="34">
        <v>84</v>
      </c>
      <c r="D5" s="35">
        <v>48</v>
      </c>
      <c r="E5" s="36">
        <v>1</v>
      </c>
      <c r="F5" s="37">
        <v>1555</v>
      </c>
      <c r="G5" s="38">
        <v>53</v>
      </c>
      <c r="H5" s="35">
        <v>11</v>
      </c>
      <c r="I5" s="38">
        <v>5</v>
      </c>
    </row>
    <row r="6" spans="1:9" ht="19.5" customHeight="1">
      <c r="B6" s="379">
        <v>23</v>
      </c>
      <c r="C6" s="34">
        <v>85</v>
      </c>
      <c r="D6" s="35">
        <v>70</v>
      </c>
      <c r="E6" s="36">
        <v>1</v>
      </c>
      <c r="F6" s="37">
        <v>1282</v>
      </c>
      <c r="G6" s="38">
        <v>51</v>
      </c>
      <c r="H6" s="35">
        <v>8</v>
      </c>
      <c r="I6" s="38">
        <v>6</v>
      </c>
    </row>
    <row r="7" spans="1:9" ht="19.5" customHeight="1">
      <c r="B7" s="379">
        <v>24</v>
      </c>
      <c r="C7" s="39">
        <v>100</v>
      </c>
      <c r="D7" s="40">
        <v>67</v>
      </c>
      <c r="E7" s="40">
        <v>1</v>
      </c>
      <c r="F7" s="41">
        <v>1129</v>
      </c>
      <c r="G7" s="40">
        <v>62</v>
      </c>
      <c r="H7" s="40">
        <v>9</v>
      </c>
      <c r="I7" s="40">
        <v>15</v>
      </c>
    </row>
    <row r="8" spans="1:9" ht="19.5" customHeight="1">
      <c r="B8" s="379">
        <v>25</v>
      </c>
      <c r="C8" s="39">
        <v>90</v>
      </c>
      <c r="D8" s="40">
        <v>60</v>
      </c>
      <c r="E8" s="40">
        <v>7</v>
      </c>
      <c r="F8" s="41">
        <v>1202</v>
      </c>
      <c r="G8" s="40">
        <v>70</v>
      </c>
      <c r="H8" s="40">
        <v>6</v>
      </c>
      <c r="I8" s="40">
        <v>3</v>
      </c>
    </row>
    <row r="9" spans="1:9" ht="19.5" customHeight="1" thickBot="1">
      <c r="B9" s="42">
        <v>26</v>
      </c>
      <c r="C9" s="43">
        <v>97</v>
      </c>
      <c r="D9" s="44">
        <v>134</v>
      </c>
      <c r="E9" s="44">
        <v>4</v>
      </c>
      <c r="F9" s="45">
        <v>1212</v>
      </c>
      <c r="G9" s="44">
        <v>118</v>
      </c>
      <c r="H9" s="44">
        <v>12</v>
      </c>
      <c r="I9" s="44">
        <v>8</v>
      </c>
    </row>
    <row r="10" spans="1:9" ht="20.25" customHeight="1">
      <c r="B10" s="555" t="s">
        <v>460</v>
      </c>
      <c r="C10" s="555"/>
      <c r="D10" s="555"/>
      <c r="E10" s="380"/>
      <c r="F10" s="380"/>
      <c r="G10" s="380"/>
      <c r="H10" s="380"/>
      <c r="I10" s="380"/>
    </row>
  </sheetData>
  <mergeCells count="2">
    <mergeCell ref="B10:D10"/>
    <mergeCell ref="B2:I2"/>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6"/>
  <sheetViews>
    <sheetView showGridLines="0" zoomScaleNormal="100" zoomScaleSheetLayoutView="80" workbookViewId="0">
      <selection activeCell="S10" sqref="S10"/>
    </sheetView>
  </sheetViews>
  <sheetFormatPr defaultColWidth="16.875" defaultRowHeight="13.5"/>
  <cols>
    <col min="1" max="1" width="16.875" style="4"/>
    <col min="2" max="2" width="8.625" style="4" customWidth="1"/>
    <col min="3" max="3" width="6.625" style="4" customWidth="1"/>
    <col min="4" max="15" width="5.625" style="4" customWidth="1"/>
    <col min="16" max="16" width="5.625" style="3" customWidth="1"/>
    <col min="17" max="17" width="5.625" style="4" customWidth="1"/>
    <col min="18" max="16384" width="16.875" style="4"/>
  </cols>
  <sheetData>
    <row r="2" spans="1:20" ht="21" customHeight="1">
      <c r="A2" s="29"/>
      <c r="B2" s="558" t="s">
        <v>495</v>
      </c>
      <c r="C2" s="559"/>
      <c r="D2" s="559"/>
      <c r="E2" s="559"/>
      <c r="F2" s="559"/>
      <c r="G2" s="559"/>
      <c r="H2" s="559"/>
      <c r="I2" s="559"/>
      <c r="J2" s="559"/>
      <c r="K2" s="559"/>
      <c r="L2" s="559"/>
      <c r="M2" s="559"/>
      <c r="N2" s="559"/>
      <c r="O2" s="559"/>
      <c r="P2" s="559"/>
      <c r="Q2" s="559"/>
      <c r="T2" s="46"/>
    </row>
    <row r="3" spans="1:20" ht="19.5" customHeight="1" thickBot="1">
      <c r="B3" s="47"/>
      <c r="C3" s="47"/>
      <c r="D3" s="47"/>
      <c r="E3" s="47"/>
      <c r="F3" s="47"/>
      <c r="G3" s="47"/>
      <c r="H3" s="47"/>
      <c r="I3" s="47"/>
      <c r="J3" s="47"/>
      <c r="K3" s="47"/>
      <c r="L3" s="47"/>
      <c r="M3" s="47"/>
      <c r="N3" s="47"/>
      <c r="O3" s="47"/>
      <c r="P3" s="561" t="s">
        <v>331</v>
      </c>
      <c r="Q3" s="561"/>
      <c r="R3" s="48"/>
      <c r="S3" s="46"/>
      <c r="T3" s="46"/>
    </row>
    <row r="4" spans="1:20" ht="36" customHeight="1">
      <c r="B4" s="49" t="s">
        <v>37</v>
      </c>
      <c r="C4" s="50" t="s">
        <v>38</v>
      </c>
      <c r="D4" s="50" t="s">
        <v>332</v>
      </c>
      <c r="E4" s="50" t="s">
        <v>333</v>
      </c>
      <c r="F4" s="50" t="s">
        <v>250</v>
      </c>
      <c r="G4" s="50" t="s">
        <v>131</v>
      </c>
      <c r="H4" s="50" t="s">
        <v>334</v>
      </c>
      <c r="I4" s="50" t="s">
        <v>248</v>
      </c>
      <c r="J4" s="50" t="s">
        <v>335</v>
      </c>
      <c r="K4" s="50" t="s">
        <v>249</v>
      </c>
      <c r="L4" s="50" t="s">
        <v>336</v>
      </c>
      <c r="M4" s="50" t="s">
        <v>337</v>
      </c>
      <c r="N4" s="50" t="s">
        <v>338</v>
      </c>
      <c r="O4" s="50" t="s">
        <v>339</v>
      </c>
      <c r="P4" s="50" t="s">
        <v>340</v>
      </c>
      <c r="Q4" s="50" t="s">
        <v>341</v>
      </c>
      <c r="R4" s="46"/>
      <c r="S4" s="46"/>
      <c r="T4" s="46"/>
    </row>
    <row r="5" spans="1:20" ht="19.5" customHeight="1">
      <c r="B5" s="51" t="s">
        <v>462</v>
      </c>
      <c r="C5" s="36">
        <v>2427</v>
      </c>
      <c r="D5" s="38">
        <v>541</v>
      </c>
      <c r="E5" s="36" t="s">
        <v>118</v>
      </c>
      <c r="F5" s="38">
        <v>6</v>
      </c>
      <c r="G5" s="38">
        <v>201</v>
      </c>
      <c r="H5" s="38">
        <v>110</v>
      </c>
      <c r="I5" s="38">
        <v>895</v>
      </c>
      <c r="J5" s="38">
        <v>336</v>
      </c>
      <c r="K5" s="38">
        <v>48</v>
      </c>
      <c r="L5" s="38">
        <v>62</v>
      </c>
      <c r="M5" s="38">
        <v>33</v>
      </c>
      <c r="N5" s="38">
        <v>185</v>
      </c>
      <c r="O5" s="38">
        <v>8</v>
      </c>
      <c r="P5" s="36">
        <v>1</v>
      </c>
      <c r="Q5" s="36">
        <v>1</v>
      </c>
      <c r="R5" s="46"/>
      <c r="S5" s="46"/>
      <c r="T5" s="46"/>
    </row>
    <row r="6" spans="1:20" ht="19.5" customHeight="1">
      <c r="B6" s="51">
        <v>25</v>
      </c>
      <c r="C6" s="36">
        <v>2501</v>
      </c>
      <c r="D6" s="36">
        <v>665</v>
      </c>
      <c r="E6" s="36" t="s">
        <v>117</v>
      </c>
      <c r="F6" s="38">
        <v>2</v>
      </c>
      <c r="G6" s="38">
        <v>208</v>
      </c>
      <c r="H6" s="38">
        <v>89</v>
      </c>
      <c r="I6" s="38">
        <v>862</v>
      </c>
      <c r="J6" s="38">
        <v>314</v>
      </c>
      <c r="K6" s="38">
        <v>65</v>
      </c>
      <c r="L6" s="38">
        <v>36</v>
      </c>
      <c r="M6" s="38">
        <v>34</v>
      </c>
      <c r="N6" s="38">
        <v>207</v>
      </c>
      <c r="O6" s="38">
        <v>14</v>
      </c>
      <c r="P6" s="36">
        <v>3</v>
      </c>
      <c r="Q6" s="36">
        <v>2</v>
      </c>
      <c r="R6" s="53"/>
      <c r="S6" s="46"/>
      <c r="T6" s="46"/>
    </row>
    <row r="7" spans="1:20" ht="19.5" customHeight="1">
      <c r="B7" s="51">
        <v>26</v>
      </c>
      <c r="C7" s="36">
        <v>2724</v>
      </c>
      <c r="D7" s="36">
        <v>895</v>
      </c>
      <c r="E7" s="36">
        <v>1</v>
      </c>
      <c r="F7" s="38">
        <v>1</v>
      </c>
      <c r="G7" s="38">
        <v>231</v>
      </c>
      <c r="H7" s="38">
        <v>70</v>
      </c>
      <c r="I7" s="38">
        <v>881</v>
      </c>
      <c r="J7" s="38">
        <v>336</v>
      </c>
      <c r="K7" s="38">
        <v>37</v>
      </c>
      <c r="L7" s="38">
        <v>42</v>
      </c>
      <c r="M7" s="38">
        <v>29</v>
      </c>
      <c r="N7" s="38">
        <v>171</v>
      </c>
      <c r="O7" s="38">
        <v>25</v>
      </c>
      <c r="P7" s="36">
        <v>5</v>
      </c>
      <c r="Q7" s="36" t="s">
        <v>454</v>
      </c>
      <c r="R7" s="54"/>
      <c r="S7" s="46"/>
      <c r="T7" s="46"/>
    </row>
    <row r="8" spans="1:20" ht="19.5" customHeight="1">
      <c r="B8" s="52"/>
      <c r="C8" s="55"/>
      <c r="D8" s="38"/>
      <c r="E8" s="36"/>
      <c r="F8" s="38"/>
      <c r="G8" s="38"/>
      <c r="H8" s="38"/>
      <c r="I8" s="38"/>
      <c r="J8" s="38"/>
      <c r="K8" s="38"/>
      <c r="L8" s="38"/>
      <c r="M8" s="38"/>
      <c r="N8" s="38"/>
      <c r="O8" s="38"/>
      <c r="P8" s="38"/>
      <c r="Q8" s="38"/>
      <c r="R8" s="46"/>
      <c r="S8" s="46"/>
      <c r="T8" s="46"/>
    </row>
    <row r="9" spans="1:20" ht="19.5" customHeight="1">
      <c r="B9" s="56" t="s">
        <v>342</v>
      </c>
      <c r="C9" s="55">
        <f>D9+E9+G9+H9+I9+J9+N9+O9+P9</f>
        <v>868</v>
      </c>
      <c r="D9" s="38">
        <v>382</v>
      </c>
      <c r="E9" s="36">
        <v>1</v>
      </c>
      <c r="F9" s="36" t="s">
        <v>454</v>
      </c>
      <c r="G9" s="57">
        <v>201</v>
      </c>
      <c r="H9" s="57">
        <v>28</v>
      </c>
      <c r="I9" s="57">
        <v>155</v>
      </c>
      <c r="J9" s="57">
        <v>65</v>
      </c>
      <c r="K9" s="36" t="s">
        <v>118</v>
      </c>
      <c r="L9" s="36" t="s">
        <v>118</v>
      </c>
      <c r="M9" s="36" t="s">
        <v>454</v>
      </c>
      <c r="N9" s="38">
        <v>30</v>
      </c>
      <c r="O9" s="36">
        <v>2</v>
      </c>
      <c r="P9" s="36">
        <v>4</v>
      </c>
      <c r="Q9" s="36" t="s">
        <v>118</v>
      </c>
      <c r="R9" s="46"/>
      <c r="S9" s="46"/>
      <c r="T9" s="46"/>
    </row>
    <row r="10" spans="1:20" ht="19.5" customHeight="1">
      <c r="B10" s="56" t="s">
        <v>343</v>
      </c>
      <c r="C10" s="55">
        <f>D10+G10+H10+I10+J10+K10+L10+M10+N10+O10+P10</f>
        <v>821</v>
      </c>
      <c r="D10" s="38">
        <v>287</v>
      </c>
      <c r="E10" s="36" t="s">
        <v>118</v>
      </c>
      <c r="F10" s="58" t="s">
        <v>118</v>
      </c>
      <c r="G10" s="57">
        <v>29</v>
      </c>
      <c r="H10" s="57">
        <v>10</v>
      </c>
      <c r="I10" s="57">
        <v>279</v>
      </c>
      <c r="J10" s="57">
        <v>119</v>
      </c>
      <c r="K10" s="58">
        <v>1</v>
      </c>
      <c r="L10" s="38">
        <v>6</v>
      </c>
      <c r="M10" s="57">
        <v>10</v>
      </c>
      <c r="N10" s="57">
        <v>70</v>
      </c>
      <c r="O10" s="36">
        <v>9</v>
      </c>
      <c r="P10" s="36">
        <v>1</v>
      </c>
      <c r="Q10" s="36" t="s">
        <v>454</v>
      </c>
      <c r="R10" s="46"/>
      <c r="S10" s="46"/>
      <c r="T10" s="46"/>
    </row>
    <row r="11" spans="1:20" ht="19.5" customHeight="1">
      <c r="B11" s="56" t="s">
        <v>344</v>
      </c>
      <c r="C11" s="55">
        <f>D11+F11+G11+H11+I11+J11+K11+L11+M11+N11+O11</f>
        <v>592</v>
      </c>
      <c r="D11" s="38">
        <v>136</v>
      </c>
      <c r="E11" s="36" t="s">
        <v>118</v>
      </c>
      <c r="F11" s="36">
        <v>1</v>
      </c>
      <c r="G11" s="36">
        <v>1</v>
      </c>
      <c r="H11" s="57">
        <v>3</v>
      </c>
      <c r="I11" s="57">
        <v>233</v>
      </c>
      <c r="J11" s="57">
        <v>85</v>
      </c>
      <c r="K11" s="57">
        <v>27</v>
      </c>
      <c r="L11" s="57">
        <v>31</v>
      </c>
      <c r="M11" s="57">
        <v>15</v>
      </c>
      <c r="N11" s="57">
        <v>50</v>
      </c>
      <c r="O11" s="38">
        <v>10</v>
      </c>
      <c r="P11" s="36" t="s">
        <v>118</v>
      </c>
      <c r="Q11" s="36" t="s">
        <v>454</v>
      </c>
      <c r="R11" s="46"/>
      <c r="S11" s="46"/>
      <c r="T11" s="46"/>
    </row>
    <row r="12" spans="1:20" ht="19.5" customHeight="1">
      <c r="B12" s="56" t="s">
        <v>345</v>
      </c>
      <c r="C12" s="55">
        <f>D12+H12+I12+J12+K12+L12+M12+N12+O12</f>
        <v>371</v>
      </c>
      <c r="D12" s="38">
        <v>62</v>
      </c>
      <c r="E12" s="36" t="s">
        <v>118</v>
      </c>
      <c r="F12" s="36" t="s">
        <v>118</v>
      </c>
      <c r="G12" s="36" t="s">
        <v>118</v>
      </c>
      <c r="H12" s="57">
        <v>8</v>
      </c>
      <c r="I12" s="57">
        <v>195</v>
      </c>
      <c r="J12" s="57">
        <v>65</v>
      </c>
      <c r="K12" s="57">
        <v>8</v>
      </c>
      <c r="L12" s="36">
        <v>5</v>
      </c>
      <c r="M12" s="57">
        <v>3</v>
      </c>
      <c r="N12" s="57">
        <v>21</v>
      </c>
      <c r="O12" s="38">
        <v>4</v>
      </c>
      <c r="P12" s="36" t="s">
        <v>118</v>
      </c>
      <c r="Q12" s="36" t="s">
        <v>118</v>
      </c>
      <c r="R12" s="54"/>
      <c r="S12" s="46"/>
      <c r="T12" s="46"/>
    </row>
    <row r="13" spans="1:20" ht="19.5" customHeight="1" thickBot="1">
      <c r="B13" s="59" t="s">
        <v>46</v>
      </c>
      <c r="C13" s="60">
        <f>D13+H13+I13+J13+K13+M13</f>
        <v>72</v>
      </c>
      <c r="D13" s="44">
        <v>28</v>
      </c>
      <c r="E13" s="61" t="s">
        <v>454</v>
      </c>
      <c r="F13" s="61" t="s">
        <v>454</v>
      </c>
      <c r="G13" s="61" t="s">
        <v>118</v>
      </c>
      <c r="H13" s="44">
        <v>21</v>
      </c>
      <c r="I13" s="44">
        <v>19</v>
      </c>
      <c r="J13" s="61">
        <v>2</v>
      </c>
      <c r="K13" s="61">
        <v>1</v>
      </c>
      <c r="L13" s="61" t="s">
        <v>118</v>
      </c>
      <c r="M13" s="61">
        <v>1</v>
      </c>
      <c r="N13" s="61" t="s">
        <v>454</v>
      </c>
      <c r="O13" s="61" t="s">
        <v>118</v>
      </c>
      <c r="P13" s="61" t="s">
        <v>118</v>
      </c>
      <c r="Q13" s="61" t="s">
        <v>118</v>
      </c>
      <c r="R13" s="46"/>
      <c r="S13" s="46"/>
      <c r="T13" s="46"/>
    </row>
    <row r="14" spans="1:20" ht="16.5" customHeight="1">
      <c r="B14" s="560" t="s">
        <v>463</v>
      </c>
      <c r="C14" s="560"/>
      <c r="D14" s="560"/>
      <c r="E14" s="560"/>
      <c r="F14" s="560"/>
      <c r="G14" s="62"/>
      <c r="H14" s="62"/>
      <c r="I14" s="62"/>
      <c r="J14" s="62"/>
      <c r="K14" s="62"/>
      <c r="L14" s="62"/>
      <c r="M14" s="62"/>
      <c r="N14" s="62"/>
      <c r="O14" s="62"/>
      <c r="P14" s="62"/>
      <c r="Q14" s="62"/>
      <c r="R14" s="46"/>
      <c r="S14" s="46"/>
      <c r="T14" s="46"/>
    </row>
    <row r="16" spans="1:20">
      <c r="C16" s="54"/>
    </row>
  </sheetData>
  <mergeCells count="3">
    <mergeCell ref="B2:Q2"/>
    <mergeCell ref="B14:F14"/>
    <mergeCell ref="P3:Q3"/>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21</vt:i4>
      </vt:variant>
    </vt:vector>
  </HeadingPairs>
  <TitlesOfParts>
    <vt:vector size="44" baseType="lpstr">
      <vt:lpstr>統計表一覧</vt:lpstr>
      <vt:lpstr>156</vt:lpstr>
      <vt:lpstr>157</vt:lpstr>
      <vt:lpstr>158</vt:lpstr>
      <vt:lpstr>158-2</vt:lpstr>
      <vt:lpstr>159</vt:lpstr>
      <vt:lpstr>160-1</vt:lpstr>
      <vt:lpstr>160-2</vt:lpstr>
      <vt:lpstr>161</vt:lpstr>
      <vt:lpstr>162</vt:lpstr>
      <vt:lpstr>163</vt:lpstr>
      <vt:lpstr>164</vt:lpstr>
      <vt:lpstr>165</vt:lpstr>
      <vt:lpstr>166</vt:lpstr>
      <vt:lpstr>167</vt:lpstr>
      <vt:lpstr>168</vt:lpstr>
      <vt:lpstr>169</vt:lpstr>
      <vt:lpstr>170</vt:lpstr>
      <vt:lpstr>171-1</vt:lpstr>
      <vt:lpstr>171-2</vt:lpstr>
      <vt:lpstr>172</vt:lpstr>
      <vt:lpstr>173</vt:lpstr>
      <vt:lpstr>174 </vt:lpstr>
      <vt:lpstr>'156'!Print_Area</vt:lpstr>
      <vt:lpstr>'157'!Print_Area</vt:lpstr>
      <vt:lpstr>'158'!Print_Area</vt:lpstr>
      <vt:lpstr>'158-2'!Print_Area</vt:lpstr>
      <vt:lpstr>'159'!Print_Area</vt:lpstr>
      <vt:lpstr>'160-1'!Print_Area</vt:lpstr>
      <vt:lpstr>'160-2'!Print_Area</vt:lpstr>
      <vt:lpstr>'161'!Print_Area</vt:lpstr>
      <vt:lpstr>'162'!Print_Area</vt:lpstr>
      <vt:lpstr>'163'!Print_Area</vt:lpstr>
      <vt:lpstr>'164'!Print_Area</vt:lpstr>
      <vt:lpstr>'165'!Print_Area</vt:lpstr>
      <vt:lpstr>'166'!Print_Area</vt:lpstr>
      <vt:lpstr>'167'!Print_Area</vt:lpstr>
      <vt:lpstr>'168'!Print_Area</vt:lpstr>
      <vt:lpstr>'169'!Print_Area</vt:lpstr>
      <vt:lpstr>'170'!Print_Area</vt:lpstr>
      <vt:lpstr>'171-2'!Print_Area</vt:lpstr>
      <vt:lpstr>'172'!Print_Area</vt:lpstr>
      <vt:lpstr>'173'!Print_Area</vt:lpstr>
      <vt:lpstr>'174 '!Print_Area</vt:lpstr>
    </vt:vector>
  </TitlesOfParts>
  <Company>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21500SV001</dc:creator>
  <cp:lastModifiedBy>kanrisya</cp:lastModifiedBy>
  <cp:lastPrinted>2016-01-21T04:01:57Z</cp:lastPrinted>
  <dcterms:created xsi:type="dcterms:W3CDTF">2003-12-19T02:25:45Z</dcterms:created>
  <dcterms:modified xsi:type="dcterms:W3CDTF">2016-04-27T06:01:08Z</dcterms:modified>
</cp:coreProperties>
</file>