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5(H27)\G_統計情報担当\統計書\H26統計書HP公表用\H26統計書HP公表用E\"/>
    </mc:Choice>
  </mc:AlternateContent>
  <bookViews>
    <workbookView xWindow="0" yWindow="0" windowWidth="20490" windowHeight="7815" tabRatio="756" firstSheet="2" activeTab="18"/>
  </bookViews>
  <sheets>
    <sheet name="統計表一覧" sheetId="37" r:id="rId1"/>
    <sheet name="65 " sheetId="28" r:id="rId2"/>
    <sheet name="66 " sheetId="29" r:id="rId3"/>
    <sheet name="67" sheetId="9" r:id="rId4"/>
    <sheet name="68(1)" sheetId="30" r:id="rId5"/>
    <sheet name="68(2)" sheetId="31" r:id="rId6"/>
    <sheet name="69" sheetId="33" r:id="rId7"/>
    <sheet name="70" sheetId="34" r:id="rId8"/>
    <sheet name="71" sheetId="15" r:id="rId9"/>
    <sheet name="72" sheetId="32" r:id="rId10"/>
    <sheet name="73(1)" sheetId="35" r:id="rId11"/>
    <sheet name="73(2)" sheetId="36" r:id="rId12"/>
    <sheet name="74-1" sheetId="7" r:id="rId13"/>
    <sheet name="74-2" sheetId="19" r:id="rId14"/>
    <sheet name="74-3" sheetId="20" r:id="rId15"/>
    <sheet name="75" sheetId="22" r:id="rId16"/>
    <sheet name="76" sheetId="23" r:id="rId17"/>
    <sheet name="77" sheetId="24" r:id="rId18"/>
    <sheet name="78" sheetId="8" r:id="rId19"/>
  </sheets>
  <definedNames>
    <definedName name="_xlnm.Print_Area" localSheetId="1">'65 '!$B$2:$Q$35</definedName>
    <definedName name="_xlnm.Print_Area" localSheetId="2">'66 '!$B$2:$L$36</definedName>
    <definedName name="_xlnm.Print_Area" localSheetId="3">'67'!$B$2:$M$11</definedName>
    <definedName name="_xlnm.Print_Area" localSheetId="4">'68(1)'!$B$2:$I$16</definedName>
    <definedName name="_xlnm.Print_Area" localSheetId="5">'68(2)'!$B$3:$L$13</definedName>
    <definedName name="_xlnm.Print_Area" localSheetId="6">'69'!$B$2:$J$11</definedName>
    <definedName name="_xlnm.Print_Area" localSheetId="7">'70'!$B$2:$K$12</definedName>
    <definedName name="_xlnm.Print_Area" localSheetId="8">'71'!$B$2:$M$21</definedName>
    <definedName name="_xlnm.Print_Area" localSheetId="9">'72'!$B$2:$H$10</definedName>
    <definedName name="_xlnm.Print_Area" localSheetId="10">'73(1)'!$B$2:$F$10</definedName>
    <definedName name="_xlnm.Print_Area" localSheetId="11">'73(2)'!$B$3:$I$11</definedName>
    <definedName name="_xlnm.Print_Area" localSheetId="12">'74-1'!$B$2:$P$27</definedName>
    <definedName name="_xlnm.Print_Area" localSheetId="13">'74-2'!$B$3:$J$13</definedName>
    <definedName name="_xlnm.Print_Area" localSheetId="14">'74-3'!$B$3:$N$14</definedName>
    <definedName name="_xlnm.Print_Area" localSheetId="15">'75'!$B$2:$E$17</definedName>
    <definedName name="_xlnm.Print_Area" localSheetId="16">'76'!$B$2:$H$12</definedName>
    <definedName name="_xlnm.Print_Area" localSheetId="17">'77'!$B$2:$G$25</definedName>
    <definedName name="_xlnm.Print_Area" localSheetId="18">'78'!$B$2:$G$7</definedName>
  </definedNames>
  <calcPr calcId="152511" calcMode="manual"/>
</workbook>
</file>

<file path=xl/calcChain.xml><?xml version="1.0" encoding="utf-8"?>
<calcChain xmlns="http://schemas.openxmlformats.org/spreadsheetml/2006/main">
  <c r="E12" i="22" l="1"/>
  <c r="D12" i="22"/>
  <c r="E11" i="22"/>
  <c r="E9" i="22"/>
  <c r="D11" i="22"/>
  <c r="D9" i="22"/>
  <c r="C9" i="32"/>
  <c r="G14" i="15"/>
  <c r="F14" i="15"/>
  <c r="E14" i="15"/>
  <c r="G13" i="15"/>
  <c r="F13" i="15"/>
  <c r="E13" i="15"/>
  <c r="E12" i="15" s="1"/>
  <c r="E9" i="15" s="1"/>
  <c r="M12" i="15"/>
  <c r="M9" i="15" s="1"/>
  <c r="L12" i="15"/>
  <c r="L9" i="15"/>
  <c r="K12" i="15"/>
  <c r="K9" i="15" s="1"/>
  <c r="J12" i="15"/>
  <c r="J9" i="15"/>
  <c r="I12" i="15"/>
  <c r="I9" i="15"/>
  <c r="H12" i="15"/>
  <c r="H9" i="15"/>
  <c r="G12" i="15"/>
  <c r="G9" i="15" s="1"/>
  <c r="F12" i="15"/>
</calcChain>
</file>

<file path=xl/sharedStrings.xml><?xml version="1.0" encoding="utf-8"?>
<sst xmlns="http://schemas.openxmlformats.org/spreadsheetml/2006/main" count="714" uniqueCount="346">
  <si>
    <t>国　　有　　林</t>
  </si>
  <si>
    <t>　民　　　　　　　　　有　　　　　　　　　林</t>
  </si>
  <si>
    <t>地域森林計画対象民有林</t>
  </si>
  <si>
    <t>市 町 村</t>
  </si>
  <si>
    <t>総 数</t>
  </si>
  <si>
    <t>計</t>
  </si>
  <si>
    <t>年  次</t>
  </si>
  <si>
    <t>ひらたけ</t>
  </si>
  <si>
    <t>うるし</t>
  </si>
  <si>
    <t>しきみ</t>
  </si>
  <si>
    <t>竹　材</t>
  </si>
  <si>
    <t>(ｔ)</t>
  </si>
  <si>
    <t>(千束)</t>
  </si>
  <si>
    <t>年度当初在庫量</t>
  </si>
  <si>
    <t>米　材</t>
  </si>
  <si>
    <t>南洋材</t>
  </si>
  <si>
    <t>北洋材</t>
  </si>
  <si>
    <t>その他</t>
  </si>
  <si>
    <t>年  度</t>
    <rPh sb="3" eb="4">
      <t>ド</t>
    </rPh>
    <phoneticPr fontId="4"/>
  </si>
  <si>
    <t>ひき割類</t>
  </si>
  <si>
    <t>区       分</t>
  </si>
  <si>
    <t>面　積</t>
  </si>
  <si>
    <t>成長量</t>
  </si>
  <si>
    <t>広 葉 樹</t>
  </si>
  <si>
    <t>小  　計</t>
  </si>
  <si>
    <t>木</t>
  </si>
  <si>
    <t>地</t>
  </si>
  <si>
    <t>無</t>
  </si>
  <si>
    <t>伐 採 跡 地</t>
  </si>
  <si>
    <t>未 立 木 地</t>
  </si>
  <si>
    <t>く ろ ま つ</t>
  </si>
  <si>
    <t>く  ぬ  ぎ</t>
  </si>
  <si>
    <t>総   　　     数</t>
  </si>
  <si>
    <t>水源かん養保安林</t>
  </si>
  <si>
    <t>土砂流出防備保安林</t>
  </si>
  <si>
    <t>土砂崩壊防備保安林</t>
  </si>
  <si>
    <t xml:space="preserve">  箇  所　</t>
  </si>
  <si>
    <t>飛砂防備保安林</t>
  </si>
  <si>
    <t>防風保安林</t>
  </si>
  <si>
    <t>水害防備保安林</t>
  </si>
  <si>
    <t>潮害防備保安林</t>
  </si>
  <si>
    <t>箇所</t>
  </si>
  <si>
    <t>面積</t>
  </si>
  <si>
    <t>干害防備保安林</t>
  </si>
  <si>
    <t>魚つき保安林</t>
  </si>
  <si>
    <t>風致保安林</t>
  </si>
  <si>
    <t>保 健 保 安 林</t>
  </si>
  <si>
    <t>資料　県森林整備課</t>
  </si>
  <si>
    <t>年度・林道</t>
  </si>
  <si>
    <t>その他の林道</t>
  </si>
  <si>
    <t>鳥   の   種   類</t>
  </si>
  <si>
    <t>捕　　獲　　数</t>
  </si>
  <si>
    <t>組   合   数</t>
  </si>
  <si>
    <t>計</t>
    <rPh sb="0" eb="1">
      <t>ケイ</t>
    </rPh>
    <phoneticPr fontId="2"/>
  </si>
  <si>
    <t>県内者数</t>
    <rPh sb="0" eb="2">
      <t>ケンナイ</t>
    </rPh>
    <rPh sb="2" eb="3">
      <t>シャ</t>
    </rPh>
    <rPh sb="3" eb="4">
      <t>スウ</t>
    </rPh>
    <phoneticPr fontId="2"/>
  </si>
  <si>
    <t>種　　　別</t>
    <rPh sb="0" eb="1">
      <t>タネ</t>
    </rPh>
    <rPh sb="4" eb="5">
      <t>ベツ</t>
    </rPh>
    <phoneticPr fontId="2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</si>
  <si>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</si>
  <si>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</si>
  <si>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</si>
  <si>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</si>
  <si>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</si>
  <si>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</si>
  <si>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</si>
  <si>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</si>
  <si>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</si>
  <si>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</si>
  <si>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</si>
  <si>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</si>
  <si>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</si>
  <si>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</si>
  <si>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</si>
  <si>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</si>
  <si>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</si>
  <si>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</si>
  <si>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</si>
  <si>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</si>
  <si>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</si>
  <si>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</si>
  <si>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</si>
  <si>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</si>
  <si>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</si>
  <si>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供給量</t>
    <rPh sb="0" eb="3">
      <t>キョウキュウリョウ</t>
    </rPh>
    <phoneticPr fontId="4"/>
  </si>
  <si>
    <t>輸入量</t>
    <rPh sb="0" eb="3">
      <t>ユニュウリョウ</t>
    </rPh>
    <phoneticPr fontId="4"/>
  </si>
  <si>
    <t>消費量</t>
    <rPh sb="0" eb="3">
      <t>ショウヒリョウ</t>
    </rPh>
    <phoneticPr fontId="4"/>
  </si>
  <si>
    <t>県内消費量</t>
    <rPh sb="0" eb="2">
      <t>ケンナイ</t>
    </rPh>
    <rPh sb="2" eb="5">
      <t>ショウヒリョウ</t>
    </rPh>
    <phoneticPr fontId="2"/>
  </si>
  <si>
    <t>移出量</t>
    <rPh sb="0" eb="3">
      <t>イシュツリョウ</t>
    </rPh>
    <phoneticPr fontId="4"/>
  </si>
  <si>
    <t>消費量</t>
    <rPh sb="0" eb="3">
      <t>ショウヒリョウ</t>
    </rPh>
    <phoneticPr fontId="2"/>
  </si>
  <si>
    <t>総数</t>
    <rPh sb="0" eb="2">
      <t>ソウスウ</t>
    </rPh>
    <phoneticPr fontId="2"/>
  </si>
  <si>
    <t>板類</t>
    <rPh sb="0" eb="1">
      <t>イタ</t>
    </rPh>
    <rPh sb="1" eb="2">
      <t>ルイ</t>
    </rPh>
    <phoneticPr fontId="4"/>
  </si>
  <si>
    <t>移入量</t>
    <rPh sb="0" eb="2">
      <t>イニュウ</t>
    </rPh>
    <rPh sb="2" eb="3">
      <t>リョウ</t>
    </rPh>
    <phoneticPr fontId="4"/>
  </si>
  <si>
    <t>製材用</t>
    <rPh sb="0" eb="2">
      <t>セイザイ</t>
    </rPh>
    <rPh sb="2" eb="3">
      <t>ヨウ</t>
    </rPh>
    <phoneticPr fontId="2"/>
  </si>
  <si>
    <t>合板用</t>
    <rPh sb="0" eb="1">
      <t>ゴウ</t>
    </rPh>
    <rPh sb="1" eb="2">
      <t>バン</t>
    </rPh>
    <rPh sb="2" eb="3">
      <t>ヨウ</t>
    </rPh>
    <phoneticPr fontId="2"/>
  </si>
  <si>
    <t>国　有</t>
    <rPh sb="0" eb="1">
      <t>クニ</t>
    </rPh>
    <rPh sb="2" eb="3">
      <t>ユウ</t>
    </rPh>
    <phoneticPr fontId="4"/>
  </si>
  <si>
    <t>民　有</t>
    <rPh sb="0" eb="1">
      <t>タミ</t>
    </rPh>
    <rPh sb="2" eb="3">
      <t>ユウ</t>
    </rPh>
    <phoneticPr fontId="4"/>
  </si>
  <si>
    <t>箇所</t>
    <rPh sb="0" eb="2">
      <t>カショ</t>
    </rPh>
    <phoneticPr fontId="2"/>
  </si>
  <si>
    <t>面積</t>
    <rPh sb="0" eb="2">
      <t>メンセキ</t>
    </rPh>
    <phoneticPr fontId="2"/>
  </si>
  <si>
    <t>森林基幹道</t>
    <rPh sb="0" eb="2">
      <t>シンリン</t>
    </rPh>
    <rPh sb="2" eb="4">
      <t>キカン</t>
    </rPh>
    <rPh sb="4" eb="5">
      <t>ドウ</t>
    </rPh>
    <phoneticPr fontId="2"/>
  </si>
  <si>
    <t>森林管理道</t>
    <rPh sb="0" eb="2">
      <t>シンリン</t>
    </rPh>
    <rPh sb="2" eb="4">
      <t>カンリ</t>
    </rPh>
    <rPh sb="4" eb="5">
      <t>ドウ</t>
    </rPh>
    <phoneticPr fontId="2"/>
  </si>
  <si>
    <t>森林施業道</t>
    <rPh sb="0" eb="2">
      <t>シンリン</t>
    </rPh>
    <rPh sb="2" eb="4">
      <t>セギョウ</t>
    </rPh>
    <rPh sb="4" eb="5">
      <t>ドウ</t>
    </rPh>
    <phoneticPr fontId="2"/>
  </si>
  <si>
    <t>農・免林道</t>
    <rPh sb="0" eb="1">
      <t>ノウ</t>
    </rPh>
    <rPh sb="2" eb="3">
      <t>メン</t>
    </rPh>
    <rPh sb="3" eb="5">
      <t>リンドウ</t>
    </rPh>
    <phoneticPr fontId="2"/>
  </si>
  <si>
    <t>県単林道</t>
    <rPh sb="0" eb="1">
      <t>ケン</t>
    </rPh>
    <rPh sb="1" eb="2">
      <t>タン</t>
    </rPh>
    <rPh sb="2" eb="4">
      <t>リンドウ</t>
    </rPh>
    <phoneticPr fontId="2"/>
  </si>
  <si>
    <t>（単位：ｍ，千円）</t>
    <rPh sb="1" eb="3">
      <t>タンイ</t>
    </rPh>
    <rPh sb="6" eb="8">
      <t>センエン</t>
    </rPh>
    <phoneticPr fontId="2"/>
  </si>
  <si>
    <t>（単位：人）</t>
    <rPh sb="1" eb="3">
      <t>タンイ</t>
    </rPh>
    <rPh sb="4" eb="5">
      <t>ニン</t>
    </rPh>
    <phoneticPr fontId="2"/>
  </si>
  <si>
    <t>（単位：羽，頭）</t>
    <rPh sb="1" eb="3">
      <t>タンイ</t>
    </rPh>
    <rPh sb="4" eb="5">
      <t>ハネ</t>
    </rPh>
    <rPh sb="6" eb="7">
      <t>アタマ</t>
    </rPh>
    <phoneticPr fontId="2"/>
  </si>
  <si>
    <t>ヒヨ，ムクその他カモ類</t>
    <rPh sb="10" eb="11">
      <t>ルイ</t>
    </rPh>
    <phoneticPr fontId="4"/>
  </si>
  <si>
    <t>県外者数</t>
    <rPh sb="0" eb="3">
      <t>ケンガイシャ</t>
    </rPh>
    <rPh sb="3" eb="4">
      <t>スウ</t>
    </rPh>
    <phoneticPr fontId="2"/>
  </si>
  <si>
    <t>(1)用途別生産量</t>
    <rPh sb="3" eb="6">
      <t>ヨウトベツ</t>
    </rPh>
    <rPh sb="6" eb="9">
      <t>セイサンリョウ</t>
    </rPh>
    <phoneticPr fontId="4"/>
  </si>
  <si>
    <t>年　度</t>
    <rPh sb="0" eb="1">
      <t>トシ</t>
    </rPh>
    <rPh sb="2" eb="3">
      <t>ド</t>
    </rPh>
    <phoneticPr fontId="2"/>
  </si>
  <si>
    <t>官行　造林</t>
    <rPh sb="0" eb="1">
      <t>カン</t>
    </rPh>
    <rPh sb="1" eb="2">
      <t>ギョウ</t>
    </rPh>
    <rPh sb="3" eb="5">
      <t>ゾウリン</t>
    </rPh>
    <phoneticPr fontId="4"/>
  </si>
  <si>
    <t>県行　造林</t>
    <rPh sb="0" eb="1">
      <t>ケン</t>
    </rPh>
    <rPh sb="1" eb="2">
      <t>ギョウ</t>
    </rPh>
    <rPh sb="3" eb="5">
      <t>ゾウリン</t>
    </rPh>
    <phoneticPr fontId="4"/>
  </si>
  <si>
    <t>市町村有　林</t>
    <rPh sb="0" eb="3">
      <t>シチョウソン</t>
    </rPh>
    <rPh sb="3" eb="4">
      <t>ユウ</t>
    </rPh>
    <rPh sb="5" eb="6">
      <t>リン</t>
    </rPh>
    <phoneticPr fontId="4"/>
  </si>
  <si>
    <t>その他　私有林</t>
    <rPh sb="2" eb="3">
      <t>タ</t>
    </rPh>
    <rPh sb="4" eb="7">
      <t>シユウリン</t>
    </rPh>
    <phoneticPr fontId="4"/>
  </si>
  <si>
    <t>年度当初在荷量</t>
    <rPh sb="4" eb="6">
      <t>ザイカ</t>
    </rPh>
    <rPh sb="6" eb="7">
      <t>リョウ</t>
    </rPh>
    <phoneticPr fontId="4"/>
  </si>
  <si>
    <t>材　積</t>
    <rPh sb="0" eb="1">
      <t>ザイ</t>
    </rPh>
    <phoneticPr fontId="2"/>
  </si>
  <si>
    <t>-</t>
  </si>
  <si>
    <t>木材チップ用</t>
    <rPh sb="0" eb="2">
      <t>モクザイ</t>
    </rPh>
    <rPh sb="5" eb="6">
      <t>ヨウ</t>
    </rPh>
    <phoneticPr fontId="2"/>
  </si>
  <si>
    <t>左記以外の針葉樹</t>
    <rPh sb="0" eb="2">
      <t>サキ</t>
    </rPh>
    <rPh sb="2" eb="4">
      <t>イガイ</t>
    </rPh>
    <rPh sb="5" eb="8">
      <t>シンヨウジュ</t>
    </rPh>
    <phoneticPr fontId="2"/>
  </si>
  <si>
    <t>（単位：ha）</t>
    <phoneticPr fontId="2"/>
  </si>
  <si>
    <t>注　  (　)は，兼種・外数である。</t>
    <phoneticPr fontId="2"/>
  </si>
  <si>
    <t>箇　所</t>
    <phoneticPr fontId="2"/>
  </si>
  <si>
    <t>面　積</t>
    <phoneticPr fontId="2"/>
  </si>
  <si>
    <t>箇　所</t>
    <phoneticPr fontId="4"/>
  </si>
  <si>
    <t>面　積</t>
    <phoneticPr fontId="4"/>
  </si>
  <si>
    <t>延　　　長</t>
    <rPh sb="0" eb="1">
      <t>エン</t>
    </rPh>
    <rPh sb="4" eb="5">
      <t>チョウ</t>
    </rPh>
    <phoneticPr fontId="2"/>
  </si>
  <si>
    <t>工　　事　　費</t>
    <rPh sb="0" eb="1">
      <t>コウ</t>
    </rPh>
    <rPh sb="3" eb="4">
      <t>コト</t>
    </rPh>
    <rPh sb="6" eb="7">
      <t>ヒ</t>
    </rPh>
    <phoneticPr fontId="2"/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</si>
  <si>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4"/>
  </si>
  <si>
    <t>年　次</t>
    <rPh sb="0" eb="1">
      <t>トシ</t>
    </rPh>
    <rPh sb="2" eb="3">
      <t>ツギ</t>
    </rPh>
    <phoneticPr fontId="4"/>
  </si>
  <si>
    <t>土木建設
用材</t>
    <rPh sb="0" eb="2">
      <t>ドボク</t>
    </rPh>
    <phoneticPr fontId="2"/>
  </si>
  <si>
    <t>木箱・仕組板・
こん包用材</t>
    <rPh sb="3" eb="4">
      <t>ツコウ</t>
    </rPh>
    <rPh sb="4" eb="5">
      <t>クミ</t>
    </rPh>
    <rPh sb="5" eb="6">
      <t>イタ</t>
    </rPh>
    <rPh sb="10" eb="11">
      <t>ポウ</t>
    </rPh>
    <rPh sb="11" eb="13">
      <t>ヨウザイ</t>
    </rPh>
    <phoneticPr fontId="2"/>
  </si>
  <si>
    <t>家具・建具     用材</t>
    <rPh sb="0" eb="1">
      <t>イエ</t>
    </rPh>
    <rPh sb="1" eb="2">
      <t>グ</t>
    </rPh>
    <rPh sb="3" eb="4">
      <t>ケン</t>
    </rPh>
    <rPh sb="4" eb="5">
      <t>グ</t>
    </rPh>
    <rPh sb="10" eb="11">
      <t>ヨウ</t>
    </rPh>
    <rPh sb="11" eb="12">
      <t>ザイ</t>
    </rPh>
    <phoneticPr fontId="2"/>
  </si>
  <si>
    <t>x</t>
  </si>
  <si>
    <t>平成21年度</t>
    <rPh sb="0" eb="2">
      <t>ヘイセイ</t>
    </rPh>
    <rPh sb="4" eb="6">
      <t>ネンド</t>
    </rPh>
    <phoneticPr fontId="4"/>
  </si>
  <si>
    <t>網・わな猟免許</t>
    <rPh sb="0" eb="1">
      <t>アミ</t>
    </rPh>
    <rPh sb="4" eb="5">
      <t>リョウ</t>
    </rPh>
    <rPh sb="5" eb="7">
      <t>メンキョ</t>
    </rPh>
    <phoneticPr fontId="2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</si>
  <si>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</si>
  <si>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</si>
  <si>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県内
生産量</t>
    <rPh sb="3" eb="5">
      <t>セイサン</t>
    </rPh>
    <rPh sb="5" eb="6">
      <t>リョウ</t>
    </rPh>
    <phoneticPr fontId="4"/>
  </si>
  <si>
    <t>平成22年度</t>
    <rPh sb="0" eb="2">
      <t>ヘイセイ</t>
    </rPh>
    <rPh sb="4" eb="6">
      <t>ネンド</t>
    </rPh>
    <phoneticPr fontId="4"/>
  </si>
  <si>
    <t>林野庁</t>
    <rPh sb="0" eb="3">
      <t>リンヤチョウ</t>
    </rPh>
    <phoneticPr fontId="4"/>
  </si>
  <si>
    <t>資料　県林業戦略課</t>
    <rPh sb="6" eb="8">
      <t>センリャク</t>
    </rPh>
    <phoneticPr fontId="2"/>
  </si>
  <si>
    <t>資料　県林業戦略課</t>
    <rPh sb="4" eb="6">
      <t>リンギョウ</t>
    </rPh>
    <rPh sb="6" eb="8">
      <t>センリャク</t>
    </rPh>
    <phoneticPr fontId="4"/>
  </si>
  <si>
    <t>資料　県林業戦略課</t>
    <rPh sb="4" eb="6">
      <t>リンギョウ</t>
    </rPh>
    <rPh sb="6" eb="8">
      <t>センリャク</t>
    </rPh>
    <rPh sb="8" eb="9">
      <t>カ</t>
    </rPh>
    <phoneticPr fontId="4"/>
  </si>
  <si>
    <t>平成23年度</t>
    <rPh sb="0" eb="2">
      <t>ヘイセイ</t>
    </rPh>
    <rPh sb="4" eb="6">
      <t>ネンド</t>
    </rPh>
    <phoneticPr fontId="4"/>
  </si>
  <si>
    <t>他 省 庁</t>
    <rPh sb="0" eb="1">
      <t>ホカ</t>
    </rPh>
    <rPh sb="2" eb="3">
      <t>ショウ</t>
    </rPh>
    <rPh sb="4" eb="5">
      <t>チョウ</t>
    </rPh>
    <phoneticPr fontId="2"/>
  </si>
  <si>
    <t>国   産   材</t>
    <phoneticPr fontId="4"/>
  </si>
  <si>
    <t>外　　　　材</t>
    <phoneticPr fontId="4"/>
  </si>
  <si>
    <t>針葉樹</t>
    <phoneticPr fontId="4"/>
  </si>
  <si>
    <t>広葉樹</t>
    <phoneticPr fontId="2"/>
  </si>
  <si>
    <t>米材</t>
    <phoneticPr fontId="4"/>
  </si>
  <si>
    <t>南洋材</t>
    <phoneticPr fontId="4"/>
  </si>
  <si>
    <t>その他</t>
    <phoneticPr fontId="4"/>
  </si>
  <si>
    <t>総数</t>
    <phoneticPr fontId="4"/>
  </si>
  <si>
    <t>建築用材</t>
    <phoneticPr fontId="4"/>
  </si>
  <si>
    <t>ひき角類</t>
    <phoneticPr fontId="2"/>
  </si>
  <si>
    <t>年    次</t>
    <phoneticPr fontId="4"/>
  </si>
  <si>
    <t>あかまつ・くろまつ</t>
    <phoneticPr fontId="4"/>
  </si>
  <si>
    <t>すぎ</t>
    <phoneticPr fontId="2"/>
  </si>
  <si>
    <t>ひのき</t>
    <phoneticPr fontId="2"/>
  </si>
  <si>
    <t>森林　総研</t>
    <rPh sb="0" eb="2">
      <t>シンリン</t>
    </rPh>
    <rPh sb="3" eb="5">
      <t>ソウケン</t>
    </rPh>
    <phoneticPr fontId="4"/>
  </si>
  <si>
    <t>-</t>
    <phoneticPr fontId="2"/>
  </si>
  <si>
    <t>市　町　村</t>
  </si>
  <si>
    <t>面　　　積　　（ｈａ）</t>
  </si>
  <si>
    <t>蓄　　　　　　積</t>
  </si>
  <si>
    <t>竹 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</si>
  <si>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2"/>
  </si>
  <si>
    <t>（束）</t>
    <rPh sb="1" eb="2">
      <t>タバ</t>
    </rPh>
    <phoneticPr fontId="2"/>
  </si>
  <si>
    <t>総　　  数</t>
    <phoneticPr fontId="4"/>
  </si>
  <si>
    <t>（単位：千本）</t>
    <phoneticPr fontId="4"/>
  </si>
  <si>
    <t>年　  度</t>
    <phoneticPr fontId="4"/>
  </si>
  <si>
    <t>総     数</t>
    <phoneticPr fontId="4"/>
  </si>
  <si>
    <t>す     ぎ</t>
    <phoneticPr fontId="4"/>
  </si>
  <si>
    <t>ひ の き</t>
    <phoneticPr fontId="4"/>
  </si>
  <si>
    <t>あ か ま つ</t>
    <phoneticPr fontId="4"/>
  </si>
  <si>
    <t>平成24年度</t>
    <rPh sb="0" eb="2">
      <t>ヘイセイ</t>
    </rPh>
    <rPh sb="4" eb="6">
      <t>ネンド</t>
    </rPh>
    <phoneticPr fontId="4"/>
  </si>
  <si>
    <t>薬草類 (ｔ)</t>
    <rPh sb="0" eb="2">
      <t>ヤクソウ</t>
    </rPh>
    <phoneticPr fontId="4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</si>
  <si>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2"/>
  </si>
  <si>
    <t>獣  の  種  類</t>
    <phoneticPr fontId="4"/>
  </si>
  <si>
    <t>カワウ</t>
    <phoneticPr fontId="2"/>
  </si>
  <si>
    <t>イノシシ</t>
    <phoneticPr fontId="4"/>
  </si>
  <si>
    <t>ゴイサギ</t>
    <phoneticPr fontId="4"/>
  </si>
  <si>
    <t>ニホンジカ（メス）</t>
    <phoneticPr fontId="4"/>
  </si>
  <si>
    <t>オスキジ</t>
    <phoneticPr fontId="4"/>
  </si>
  <si>
    <t>ニホンジカ（オス）</t>
    <phoneticPr fontId="4"/>
  </si>
  <si>
    <t>オスヤマドリ</t>
    <phoneticPr fontId="4"/>
  </si>
  <si>
    <t>ニホンジカ（性別不明）</t>
    <rPh sb="6" eb="8">
      <t>セイベツ</t>
    </rPh>
    <rPh sb="8" eb="10">
      <t>フメイ</t>
    </rPh>
    <phoneticPr fontId="4"/>
  </si>
  <si>
    <t>ウズラ</t>
    <phoneticPr fontId="4"/>
  </si>
  <si>
    <t>タヌキ</t>
    <phoneticPr fontId="4"/>
  </si>
  <si>
    <t>コジュケイ</t>
    <phoneticPr fontId="4"/>
  </si>
  <si>
    <t>キツネ</t>
    <phoneticPr fontId="2"/>
  </si>
  <si>
    <t>コガモ</t>
    <phoneticPr fontId="4"/>
  </si>
  <si>
    <t>アナグマ</t>
    <phoneticPr fontId="4"/>
  </si>
  <si>
    <t>マガモ</t>
    <phoneticPr fontId="4"/>
  </si>
  <si>
    <t>テン</t>
    <phoneticPr fontId="4"/>
  </si>
  <si>
    <t>ヒドリガモ</t>
    <phoneticPr fontId="4"/>
  </si>
  <si>
    <t>リス</t>
    <phoneticPr fontId="4"/>
  </si>
  <si>
    <t>カルガモ</t>
    <phoneticPr fontId="4"/>
  </si>
  <si>
    <t>オスイタチ</t>
    <phoneticPr fontId="4"/>
  </si>
  <si>
    <t>バン</t>
    <phoneticPr fontId="4"/>
  </si>
  <si>
    <t>ノウサギ</t>
    <phoneticPr fontId="4"/>
  </si>
  <si>
    <t>タシギ</t>
    <phoneticPr fontId="4"/>
  </si>
  <si>
    <t>ノイヌ</t>
    <phoneticPr fontId="4"/>
  </si>
  <si>
    <t>ヤマシギ</t>
    <phoneticPr fontId="4"/>
  </si>
  <si>
    <t>ノネコ</t>
    <phoneticPr fontId="4"/>
  </si>
  <si>
    <t>キジバト</t>
    <phoneticPr fontId="4"/>
  </si>
  <si>
    <t>アライグマ</t>
    <phoneticPr fontId="4"/>
  </si>
  <si>
    <t>カラス類</t>
    <phoneticPr fontId="4"/>
  </si>
  <si>
    <t>ハクビシン</t>
    <phoneticPr fontId="4"/>
  </si>
  <si>
    <t>スズメ類</t>
    <phoneticPr fontId="4"/>
  </si>
  <si>
    <t>ヌートリア</t>
    <phoneticPr fontId="4"/>
  </si>
  <si>
    <t>注　　狩猟による捕獲数である。</t>
    <phoneticPr fontId="2"/>
  </si>
  <si>
    <t>23</t>
    <phoneticPr fontId="2"/>
  </si>
  <si>
    <t>平成24年度</t>
    <rPh sb="0" eb="2">
      <t>ヘイセイ</t>
    </rPh>
    <rPh sb="4" eb="6">
      <t>ネンド</t>
    </rPh>
    <phoneticPr fontId="2"/>
  </si>
  <si>
    <t>平成24年</t>
    <rPh sb="0" eb="2">
      <t>ヘイセイ</t>
    </rPh>
    <rPh sb="4" eb="5">
      <t>ネン</t>
    </rPh>
    <phoneticPr fontId="2"/>
  </si>
  <si>
    <t>移出量</t>
    <phoneticPr fontId="4"/>
  </si>
  <si>
    <t>県内
消費量</t>
    <phoneticPr fontId="2"/>
  </si>
  <si>
    <t>私有林</t>
    <phoneticPr fontId="4"/>
  </si>
  <si>
    <t>県有林</t>
    <phoneticPr fontId="4"/>
  </si>
  <si>
    <t>国有林</t>
    <phoneticPr fontId="4"/>
  </si>
  <si>
    <t>移入量</t>
    <phoneticPr fontId="4"/>
  </si>
  <si>
    <t>供給量</t>
    <phoneticPr fontId="2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</si>
  <si>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</si>
  <si>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</si>
  <si>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平成21年</t>
    <phoneticPr fontId="4"/>
  </si>
  <si>
    <t>　25</t>
    <phoneticPr fontId="2"/>
  </si>
  <si>
    <t>立</t>
    <rPh sb="0" eb="1">
      <t>タ</t>
    </rPh>
    <phoneticPr fontId="2"/>
  </si>
  <si>
    <t>木</t>
    <rPh sb="0" eb="1">
      <t>モク</t>
    </rPh>
    <phoneticPr fontId="2"/>
  </si>
  <si>
    <t>針葉樹</t>
    <rPh sb="0" eb="3">
      <t>シンヨウジュ</t>
    </rPh>
    <phoneticPr fontId="2"/>
  </si>
  <si>
    <t>地</t>
    <rPh sb="0" eb="1">
      <t>チ</t>
    </rPh>
    <phoneticPr fontId="2"/>
  </si>
  <si>
    <t>広葉樹</t>
    <rPh sb="0" eb="3">
      <t>コウヨウジュ</t>
    </rPh>
    <phoneticPr fontId="2"/>
  </si>
  <si>
    <t>－</t>
  </si>
  <si>
    <t>　23</t>
  </si>
  <si>
    <t>　22</t>
  </si>
  <si>
    <t>区　　分</t>
    <phoneticPr fontId="2"/>
  </si>
  <si>
    <r>
      <t>（単位：ha，1,000m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，千束）</t>
    </r>
    <phoneticPr fontId="4"/>
  </si>
  <si>
    <r>
      <t xml:space="preserve">   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</si>
  <si>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x</t>
    <phoneticPr fontId="18"/>
  </si>
  <si>
    <t>　22</t>
    <phoneticPr fontId="18"/>
  </si>
  <si>
    <t>　23</t>
    <phoneticPr fontId="18"/>
  </si>
  <si>
    <t>　24</t>
    <phoneticPr fontId="18"/>
  </si>
  <si>
    <r>
      <t xml:space="preserve">   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4"/>
  </si>
  <si>
    <t>平成21年</t>
  </si>
  <si>
    <t>　24</t>
  </si>
  <si>
    <t>　25</t>
  </si>
  <si>
    <t>-</t>
    <phoneticPr fontId="18"/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</si>
  <si>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</si>
  <si>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</si>
  <si>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年    次</t>
    <phoneticPr fontId="4"/>
  </si>
  <si>
    <t>合  計</t>
    <phoneticPr fontId="4"/>
  </si>
  <si>
    <t>針　　　　    葉    　　　　樹</t>
    <phoneticPr fontId="2"/>
  </si>
  <si>
    <t xml:space="preserve">  （単位：ha）</t>
  </si>
  <si>
    <t>県有林</t>
  </si>
  <si>
    <t>林業　公社</t>
  </si>
  <si>
    <t>平成24年度</t>
    <rPh sb="0" eb="1">
      <t>ヘイセイ</t>
    </rPh>
    <rPh sb="3" eb="5">
      <t>ネンド</t>
    </rPh>
    <phoneticPr fontId="21"/>
  </si>
  <si>
    <r>
      <t>成　長　量（m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</si>
  <si>
    <t>針葉樹林</t>
  </si>
  <si>
    <t>広葉樹林</t>
  </si>
  <si>
    <t xml:space="preserve">針葉樹林 </t>
  </si>
  <si>
    <t xml:space="preserve">広葉樹林 </t>
  </si>
  <si>
    <t xml:space="preserve"> 竹  林  </t>
  </si>
  <si>
    <r>
      <t>（m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</si>
  <si>
    <t>平成24年度</t>
  </si>
  <si>
    <t>注    竹は1年で成長するため, 成長量から削除した。蓄積量の1/3が成長量である。</t>
  </si>
  <si>
    <t>しいたけ(ｔ)</t>
  </si>
  <si>
    <t>乾ぜんまい</t>
    <rPh sb="0" eb="1">
      <t>カン</t>
    </rPh>
    <phoneticPr fontId="2"/>
  </si>
  <si>
    <t xml:space="preserve"> 木炭(t)</t>
  </si>
  <si>
    <t>生しいたけ</t>
  </si>
  <si>
    <t>乾しいたけ</t>
  </si>
  <si>
    <t>おうれん</t>
  </si>
  <si>
    <t>きはだ</t>
  </si>
  <si>
    <t>(㎏)</t>
  </si>
  <si>
    <t>白炭</t>
  </si>
  <si>
    <t>黒炭</t>
  </si>
  <si>
    <t>平成22年</t>
    <rPh sb="0" eb="2">
      <t>ヘイセイ</t>
    </rPh>
    <rPh sb="4" eb="5">
      <t>ネン</t>
    </rPh>
    <phoneticPr fontId="2"/>
  </si>
  <si>
    <t>　26</t>
  </si>
  <si>
    <t>(1)外　　　材</t>
  </si>
  <si>
    <r>
      <t xml:space="preserve">   （単位：m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</si>
  <si>
    <t xml:space="preserve">  26</t>
  </si>
  <si>
    <t>　23</t>
    <phoneticPr fontId="2"/>
  </si>
  <si>
    <t>　24</t>
    <phoneticPr fontId="2"/>
  </si>
  <si>
    <t>　25</t>
    <phoneticPr fontId="2"/>
  </si>
  <si>
    <t>竹　   　   林</t>
    <phoneticPr fontId="4"/>
  </si>
  <si>
    <t>－</t>
    <phoneticPr fontId="2"/>
  </si>
  <si>
    <t>計</t>
    <phoneticPr fontId="4"/>
  </si>
  <si>
    <t xml:space="preserve">  立　</t>
    <phoneticPr fontId="2"/>
  </si>
  <si>
    <t>更新困難地</t>
    <phoneticPr fontId="2"/>
  </si>
  <si>
    <t>平成22年</t>
    <phoneticPr fontId="4"/>
  </si>
  <si>
    <t>平成22年度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</si>
  <si>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4"/>
  </si>
  <si>
    <t>組  合  員  数</t>
    <phoneticPr fontId="2"/>
  </si>
  <si>
    <t>23</t>
    <phoneticPr fontId="2"/>
  </si>
  <si>
    <t>24</t>
    <phoneticPr fontId="2"/>
  </si>
  <si>
    <t>25</t>
    <phoneticPr fontId="2"/>
  </si>
  <si>
    <t>23</t>
  </si>
  <si>
    <t>24</t>
  </si>
  <si>
    <t>25</t>
  </si>
  <si>
    <t>26</t>
  </si>
  <si>
    <t>(単位：ha)</t>
    <phoneticPr fontId="2"/>
  </si>
  <si>
    <t>林業専用道</t>
    <rPh sb="0" eb="2">
      <t>リンギョウ</t>
    </rPh>
    <rPh sb="2" eb="5">
      <t>センヨウドウ</t>
    </rPh>
    <phoneticPr fontId="21"/>
  </si>
  <si>
    <t>平成22年度</t>
    <phoneticPr fontId="4"/>
  </si>
  <si>
    <t>平成25年度</t>
    <rPh sb="0" eb="2">
      <t>ヘイセイ</t>
    </rPh>
    <rPh sb="4" eb="6">
      <t>ネンド</t>
    </rPh>
    <phoneticPr fontId="2"/>
  </si>
  <si>
    <t>資料　県生活安全課</t>
    <rPh sb="0" eb="2">
      <t>シリョウ</t>
    </rPh>
    <rPh sb="3" eb="4">
      <t>ケン</t>
    </rPh>
    <rPh sb="4" eb="6">
      <t>セイカツ</t>
    </rPh>
    <rPh sb="6" eb="9">
      <t>アンゼンカ</t>
    </rPh>
    <phoneticPr fontId="2"/>
  </si>
  <si>
    <t>平成25年</t>
    <rPh sb="0" eb="2">
      <t>ヘイセイ</t>
    </rPh>
    <rPh sb="4" eb="5">
      <t>ネン</t>
    </rPh>
    <phoneticPr fontId="2"/>
  </si>
  <si>
    <t>資料　県生活安全課</t>
    <rPh sb="0" eb="2">
      <t>シリョウ</t>
    </rPh>
    <rPh sb="3" eb="4">
      <t>ケン</t>
    </rPh>
    <rPh sb="4" eb="6">
      <t>セイカツ</t>
    </rPh>
    <rPh sb="6" eb="8">
      <t>アンゼン</t>
    </rPh>
    <rPh sb="8" eb="9">
      <t>カ</t>
    </rPh>
    <phoneticPr fontId="2"/>
  </si>
  <si>
    <r>
      <t>65　市町村・森林管理形態別面積</t>
    </r>
    <r>
      <rPr>
        <sz val="12"/>
        <color indexed="8"/>
        <rFont val="ＤＦＰ平成明朝体W7"/>
        <family val="1"/>
        <charset val="128"/>
      </rPr>
      <t>（平成24～26年度）</t>
    </r>
  </si>
  <si>
    <r>
      <t>66　市町村別民有林面積・蓄積及び成長量</t>
    </r>
    <r>
      <rPr>
        <sz val="12"/>
        <color indexed="8"/>
        <rFont val="ＤＦＰ平成明朝体W7"/>
        <family val="1"/>
        <charset val="128"/>
      </rPr>
      <t>（平成24～26年度）</t>
    </r>
  </si>
  <si>
    <r>
      <t>67　林野副産物及び竹材・木炭の生産量</t>
    </r>
    <r>
      <rPr>
        <sz val="12"/>
        <color indexed="8"/>
        <rFont val="ＤＦＰ平成明朝体W7"/>
        <family val="1"/>
        <charset val="128"/>
      </rPr>
      <t>（平成22～26年）</t>
    </r>
    <rPh sb="20" eb="22">
      <t>ヘイセイ</t>
    </rPh>
    <rPh sb="27" eb="28">
      <t>ネン</t>
    </rPh>
    <phoneticPr fontId="2"/>
  </si>
  <si>
    <r>
      <t>71　民有林森林資源</t>
    </r>
    <r>
      <rPr>
        <sz val="12"/>
        <color indexed="8"/>
        <rFont val="ＤＦＰ平成明朝体W7"/>
        <family val="1"/>
        <charset val="128"/>
      </rPr>
      <t>（平成22～26年）</t>
    </r>
    <rPh sb="11" eb="13">
      <t>ヘイセイ</t>
    </rPh>
    <rPh sb="18" eb="19">
      <t>ネン</t>
    </rPh>
    <phoneticPr fontId="4"/>
  </si>
  <si>
    <r>
      <t>74　保安林箇所数及び面積</t>
    </r>
    <r>
      <rPr>
        <sz val="12"/>
        <color indexed="8"/>
        <rFont val="ＤＦＰ平成明朝体W7"/>
        <family val="1"/>
        <charset val="128"/>
      </rPr>
      <t>（平成22～26年度）</t>
    </r>
    <rPh sb="14" eb="16">
      <t>ヘイセイ</t>
    </rPh>
    <rPh sb="21" eb="23">
      <t>ネンド</t>
    </rPh>
    <phoneticPr fontId="2"/>
  </si>
  <si>
    <r>
      <t>76　狩猟登録者数</t>
    </r>
    <r>
      <rPr>
        <sz val="12"/>
        <color indexed="8"/>
        <rFont val="ＤＦＰ平成明朝体W7"/>
        <family val="1"/>
        <charset val="128"/>
      </rPr>
      <t>（平成24・25年度末現在）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7" eb="19">
      <t>ネンド</t>
    </rPh>
    <rPh sb="19" eb="20">
      <t>マツ</t>
    </rPh>
    <rPh sb="20" eb="22">
      <t>ゲンザイ</t>
    </rPh>
    <phoneticPr fontId="2"/>
  </si>
  <si>
    <r>
      <t>68　木材流通状況</t>
    </r>
    <r>
      <rPr>
        <sz val="12"/>
        <color indexed="8"/>
        <rFont val="ＤＦＰ平成明朝体W7"/>
        <family val="1"/>
        <charset val="128"/>
      </rPr>
      <t>（平成22～26年度）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</si>
  <si>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t>(2)国　産　材</t>
    <phoneticPr fontId="2"/>
  </si>
  <si>
    <r>
      <t>68　木材流通状況</t>
    </r>
    <r>
      <rPr>
        <sz val="11"/>
        <color indexed="8"/>
        <rFont val="ＤＦＰ平成明朝体W7"/>
        <family val="1"/>
        <charset val="128"/>
      </rPr>
      <t>（平成22～26年度）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</si>
  <si>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r>
      <t xml:space="preserve"> </t>
    </r>
    <r>
      <rPr>
        <sz val="16"/>
        <rFont val="ＤＦＰ平成明朝体W7"/>
        <family val="1"/>
        <charset val="128"/>
      </rPr>
      <t>69  製材用素材需要量</t>
    </r>
    <r>
      <rPr>
        <sz val="12"/>
        <rFont val="ＤＦＰ平成明朝体W7"/>
        <family val="1"/>
        <charset val="128"/>
      </rPr>
      <t>（平成21～25年）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6">
      <t>ヘイセイ</t>
    </rPh>
    <rPh sb="21" eb="22">
      <t>ネン</t>
    </rPh>
    <phoneticPr fontId="4"/>
  </si>
  <si>
    <r>
      <t>70　用途別製材品出荷量</t>
    </r>
    <r>
      <rPr>
        <sz val="12"/>
        <rFont val="ＤＦＰ平成明朝体W7"/>
        <family val="1"/>
        <charset val="128"/>
      </rPr>
      <t>（平成21～25年）</t>
    </r>
    <rPh sb="13" eb="15">
      <t>ヘイセイ</t>
    </rPh>
    <rPh sb="20" eb="21">
      <t>ネン</t>
    </rPh>
    <phoneticPr fontId="4"/>
  </si>
  <si>
    <r>
      <t>72　山行苗木生産量</t>
    </r>
    <r>
      <rPr>
        <sz val="12"/>
        <color indexed="8"/>
        <rFont val="ＤＦＰ平成明朝体W7"/>
        <family val="1"/>
        <charset val="128"/>
      </rPr>
      <t>（平成22～26年度）</t>
    </r>
    <rPh sb="11" eb="13">
      <t>ヘイセイ</t>
    </rPh>
    <rPh sb="18" eb="20">
      <t>ネンド</t>
    </rPh>
    <phoneticPr fontId="4"/>
  </si>
  <si>
    <r>
      <t>73  林産物・素材生産量</t>
    </r>
    <r>
      <rPr>
        <sz val="12"/>
        <rFont val="ＤＦＰ平成明朝体W7"/>
        <family val="1"/>
        <charset val="128"/>
      </rPr>
      <t>（平成21～25年）</t>
    </r>
    <rPh sb="14" eb="16">
      <t>ヘイセイ</t>
    </rPh>
    <rPh sb="21" eb="22">
      <t>ネン</t>
    </rPh>
    <phoneticPr fontId="4"/>
  </si>
  <si>
    <t>(2)主要樹種別生産量</t>
    <phoneticPr fontId="4"/>
  </si>
  <si>
    <r>
      <t>73  林産物・素材生産量</t>
    </r>
    <r>
      <rPr>
        <sz val="11"/>
        <rFont val="ＤＦＰ平成明朝体W7"/>
        <family val="1"/>
        <charset val="128"/>
      </rPr>
      <t>（平成20～24年度）</t>
    </r>
    <rPh sb="14" eb="16">
      <t>ヘイセイ</t>
    </rPh>
    <rPh sb="21" eb="23">
      <t>ネンド</t>
    </rPh>
    <phoneticPr fontId="4"/>
  </si>
  <si>
    <r>
      <t>74　保安林箇所数及び面積</t>
    </r>
    <r>
      <rPr>
        <sz val="11"/>
        <color indexed="8"/>
        <rFont val="ＤＦＰ平成明朝体W7"/>
        <family val="1"/>
        <charset val="128"/>
      </rPr>
      <t>（平成22～26年度）</t>
    </r>
    <rPh sb="14" eb="16">
      <t>ヘイセイ</t>
    </rPh>
    <rPh sb="21" eb="23">
      <t>ネンド</t>
    </rPh>
    <phoneticPr fontId="2"/>
  </si>
  <si>
    <r>
      <t xml:space="preserve"> 75　林道新設数</t>
    </r>
    <r>
      <rPr>
        <sz val="12"/>
        <color indexed="8"/>
        <rFont val="ＤＦＰ平成明朝体W7"/>
        <family val="1"/>
        <charset val="128"/>
      </rPr>
      <t>（平成22～26年度）</t>
    </r>
    <rPh sb="4" eb="6">
      <t>リンドウ</t>
    </rPh>
    <rPh sb="6" eb="9">
      <t>シンセツスウ</t>
    </rPh>
    <rPh sb="10" eb="12">
      <t>ヘイセイ</t>
    </rPh>
    <rPh sb="17" eb="19">
      <t>ネンド</t>
    </rPh>
    <phoneticPr fontId="4"/>
  </si>
  <si>
    <r>
      <t>77　鳥獣類捕獲数</t>
    </r>
    <r>
      <rPr>
        <sz val="12"/>
        <color indexed="8"/>
        <rFont val="ＤＦＰ平成明朝体W7"/>
        <family val="1"/>
        <charset val="128"/>
      </rPr>
      <t>（平成24・25年）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7" eb="18">
      <t>ネン</t>
    </rPh>
    <phoneticPr fontId="4"/>
  </si>
  <si>
    <r>
      <t xml:space="preserve">  78　森林組合数及び組合員数</t>
    </r>
    <r>
      <rPr>
        <sz val="12"/>
        <color indexed="8"/>
        <rFont val="ＤＦＰ平成明朝体W7"/>
        <family val="1"/>
        <charset val="128"/>
      </rPr>
      <t>（平成21～25年度末現在）</t>
    </r>
    <rPh sb="17" eb="19">
      <t>ヘイセイ</t>
    </rPh>
    <rPh sb="24" eb="27">
      <t>ネンドマツ</t>
    </rPh>
    <rPh sb="26" eb="27">
      <t>マツ</t>
    </rPh>
    <rPh sb="27" eb="29">
      <t>ゲンザイ</t>
    </rPh>
    <phoneticPr fontId="4"/>
  </si>
  <si>
    <t>資料　中国四国農政局徳島支局</t>
    <rPh sb="12" eb="14">
      <t>シキョク</t>
    </rPh>
    <phoneticPr fontId="4"/>
  </si>
  <si>
    <t>資料　中国四国農政局徳島支局</t>
    <rPh sb="12" eb="14">
      <t>シキョク</t>
    </rPh>
    <phoneticPr fontId="2"/>
  </si>
  <si>
    <t>森林組合数及び組合員数</t>
    <rPh sb="0" eb="2">
      <t>シンリン</t>
    </rPh>
    <rPh sb="2" eb="4">
      <t>クミアイ</t>
    </rPh>
    <rPh sb="4" eb="5">
      <t>スウ</t>
    </rPh>
    <rPh sb="5" eb="6">
      <t>オヨ</t>
    </rPh>
    <rPh sb="7" eb="10">
      <t>クミアイイン</t>
    </rPh>
    <rPh sb="10" eb="11">
      <t>スウ</t>
    </rPh>
    <phoneticPr fontId="2"/>
  </si>
  <si>
    <t>鳥獣類捕獲数</t>
    <rPh sb="0" eb="2">
      <t>チョウジュウ</t>
    </rPh>
    <rPh sb="2" eb="3">
      <t>ルイ</t>
    </rPh>
    <rPh sb="3" eb="5">
      <t>ホカク</t>
    </rPh>
    <rPh sb="5" eb="6">
      <t>スウ</t>
    </rPh>
    <phoneticPr fontId="2"/>
  </si>
  <si>
    <t>狩猟登録者数</t>
    <rPh sb="0" eb="2">
      <t>シュリョウ</t>
    </rPh>
    <rPh sb="2" eb="5">
      <t>トウロクシャ</t>
    </rPh>
    <rPh sb="5" eb="6">
      <t>スウ</t>
    </rPh>
    <phoneticPr fontId="2"/>
  </si>
  <si>
    <t>林道新設数</t>
    <rPh sb="0" eb="2">
      <t>リンドウ</t>
    </rPh>
    <rPh sb="2" eb="5">
      <t>シンセツスウ</t>
    </rPh>
    <phoneticPr fontId="2"/>
  </si>
  <si>
    <t>保安林箇所数及び面積 -3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</si>
  <si>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-2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</si>
  <si>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-1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</si>
  <si>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主要樹種別生産量</t>
    <rPh sb="0" eb="2">
      <t>シュヨウ</t>
    </rPh>
    <rPh sb="2" eb="4">
      <t>ジュシュ</t>
    </rPh>
    <rPh sb="4" eb="5">
      <t>ベツ</t>
    </rPh>
    <rPh sb="5" eb="7">
      <t>セイサン</t>
    </rPh>
    <rPh sb="7" eb="8">
      <t>リョウ</t>
    </rPh>
    <phoneticPr fontId="2"/>
  </si>
  <si>
    <t>（2）</t>
    <phoneticPr fontId="2"/>
  </si>
  <si>
    <t>用途別生産量</t>
    <rPh sb="0" eb="2">
      <t>ヨウト</t>
    </rPh>
    <rPh sb="2" eb="3">
      <t>ベツ</t>
    </rPh>
    <rPh sb="3" eb="5">
      <t>セイサン</t>
    </rPh>
    <rPh sb="5" eb="6">
      <t>リョウ</t>
    </rPh>
    <phoneticPr fontId="2"/>
  </si>
  <si>
    <t>(1)</t>
    <phoneticPr fontId="2"/>
  </si>
  <si>
    <t>林産物・素材生産量</t>
    <rPh sb="0" eb="2">
      <t>リンサン</t>
    </rPh>
    <rPh sb="2" eb="3">
      <t>ブツ</t>
    </rPh>
    <rPh sb="4" eb="6">
      <t>ソザイ</t>
    </rPh>
    <rPh sb="6" eb="8">
      <t>セイサン</t>
    </rPh>
    <rPh sb="8" eb="9">
      <t>リョウ</t>
    </rPh>
    <phoneticPr fontId="2"/>
  </si>
  <si>
    <t>山行苗木生産量</t>
    <rPh sb="0" eb="1">
      <t>ヤマ</t>
    </rPh>
    <rPh sb="1" eb="2">
      <t>ギョウ</t>
    </rPh>
    <rPh sb="2" eb="3">
      <t>ナエ</t>
    </rPh>
    <rPh sb="3" eb="4">
      <t>キ</t>
    </rPh>
    <rPh sb="4" eb="6">
      <t>セイサン</t>
    </rPh>
    <rPh sb="6" eb="7">
      <t>リョウ</t>
    </rPh>
    <phoneticPr fontId="2"/>
  </si>
  <si>
    <t>民有林森林資源</t>
    <rPh sb="0" eb="3">
      <t>ミンユウリン</t>
    </rPh>
    <rPh sb="3" eb="5">
      <t>シンリン</t>
    </rPh>
    <rPh sb="5" eb="7">
      <t>シゲン</t>
    </rPh>
    <phoneticPr fontId="2"/>
  </si>
  <si>
    <t>用途別製材品出荷量</t>
    <rPh sb="0" eb="2">
      <t>ヨウト</t>
    </rPh>
    <rPh sb="2" eb="3">
      <t>ベツ</t>
    </rPh>
    <rPh sb="3" eb="5">
      <t>セイザイ</t>
    </rPh>
    <rPh sb="5" eb="6">
      <t>ヒン</t>
    </rPh>
    <rPh sb="6" eb="8">
      <t>シュッカ</t>
    </rPh>
    <rPh sb="8" eb="9">
      <t>リョウ</t>
    </rPh>
    <phoneticPr fontId="2"/>
  </si>
  <si>
    <t>製材用素材需要量</t>
    <rPh sb="0" eb="3">
      <t>セイザイヨウ</t>
    </rPh>
    <rPh sb="3" eb="5">
      <t>ソザイ</t>
    </rPh>
    <rPh sb="5" eb="7">
      <t>ジュヨウ</t>
    </rPh>
    <rPh sb="7" eb="8">
      <t>リョウ</t>
    </rPh>
    <phoneticPr fontId="2"/>
  </si>
  <si>
    <t>国 産 材</t>
    <rPh sb="0" eb="1">
      <t>コク</t>
    </rPh>
    <rPh sb="2" eb="3">
      <t>サン</t>
    </rPh>
    <rPh sb="4" eb="5">
      <t>ザイ</t>
    </rPh>
    <phoneticPr fontId="2"/>
  </si>
  <si>
    <t>外　　材</t>
    <rPh sb="0" eb="1">
      <t>ソト</t>
    </rPh>
    <rPh sb="3" eb="4">
      <t>ザイ</t>
    </rPh>
    <phoneticPr fontId="2"/>
  </si>
  <si>
    <t>木材流通状況</t>
    <rPh sb="0" eb="2">
      <t>モクザイ</t>
    </rPh>
    <rPh sb="2" eb="4">
      <t>リュウツウ</t>
    </rPh>
    <rPh sb="4" eb="6">
      <t>ジョウキョウ</t>
    </rPh>
    <phoneticPr fontId="2"/>
  </si>
  <si>
    <t>林野副産物及び竹材・木炭の生産量</t>
    <rPh sb="0" eb="2">
      <t>リンヤ</t>
    </rPh>
    <rPh sb="2" eb="5">
      <t>フクサンブツ</t>
    </rPh>
    <rPh sb="5" eb="6">
      <t>オヨ</t>
    </rPh>
    <rPh sb="7" eb="8">
      <t>タケ</t>
    </rPh>
    <rPh sb="8" eb="9">
      <t>ザイ</t>
    </rPh>
    <rPh sb="10" eb="12">
      <t>モクタン</t>
    </rPh>
    <rPh sb="13" eb="15">
      <t>セイサン</t>
    </rPh>
    <rPh sb="15" eb="16">
      <t>リョウ</t>
    </rPh>
    <phoneticPr fontId="2"/>
  </si>
  <si>
    <t>市町村別民有林面積・蓄積及び成長量</t>
    <rPh sb="0" eb="3">
      <t>シチョウソン</t>
    </rPh>
    <rPh sb="3" eb="4">
      <t>ベツ</t>
    </rPh>
    <rPh sb="4" eb="7">
      <t>ミンユウリン</t>
    </rPh>
    <rPh sb="7" eb="9">
      <t>メンセキ</t>
    </rPh>
    <rPh sb="10" eb="12">
      <t>チクセキ</t>
    </rPh>
    <rPh sb="12" eb="13">
      <t>オヨ</t>
    </rPh>
    <rPh sb="14" eb="16">
      <t>セイチョウ</t>
    </rPh>
    <rPh sb="16" eb="17">
      <t>リョウ</t>
    </rPh>
    <phoneticPr fontId="2"/>
  </si>
  <si>
    <t>市町村・森林管理形態別面積</t>
    <rPh sb="0" eb="3">
      <t>シチョウソン</t>
    </rPh>
    <rPh sb="4" eb="6">
      <t>シンリン</t>
    </rPh>
    <rPh sb="6" eb="8">
      <t>カンリ</t>
    </rPh>
    <rPh sb="8" eb="10">
      <t>ケイタイ</t>
    </rPh>
    <rPh sb="10" eb="11">
      <t>ベツ</t>
    </rPh>
    <rPh sb="11" eb="13">
      <t>メンセキ</t>
    </rPh>
    <phoneticPr fontId="2"/>
  </si>
  <si>
    <t>6　林　　　業</t>
    <rPh sb="2" eb="3">
      <t>ハヤシ</t>
    </rPh>
    <rPh sb="6" eb="7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</si>
</sst>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\(#,##0\)"/>
    <numFmt numFmtId="177" formatCode="0_);\(0\)"/>
    <numFmt numFmtId="178" formatCode="#,##0.0;[Red]#,##0.0"/>
    <numFmt numFmtId="179" formatCode="#,##0;[Red]#,##0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6"/>
      <name val="MSPゴシック"/>
      <family val="3"/>
      <charset val="128"/>
    </font>
    <font>
      <sz val="8"/>
      <name val="ＭＳ 明朝"/>
      <family val="1"/>
      <charset val="128"/>
    </font>
    <font>
      <sz val="9"/>
      <name val="MSPゴシック"/>
      <family val="3"/>
      <charset val="128"/>
    </font>
    <font>
      <sz val="6"/>
      <name val="MSPゴシック"/>
      <family val="3"/>
      <charset val="128"/>
    </font>
    <font>
      <sz val="9"/>
      <color theme="1"/>
      <name val="MSP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ＤＦＰ平成明朝体W7"/>
      <family val="1"/>
      <charset val="128"/>
    </font>
    <font>
      <sz val="12"/>
      <color indexed="8"/>
      <name val="ＤＦＰ平成明朝体W7"/>
      <family val="1"/>
      <charset val="128"/>
    </font>
    <font>
      <sz val="12"/>
      <color theme="1"/>
      <name val="ＤＦＰ平成明朝体W7"/>
      <family val="1"/>
      <charset val="128"/>
    </font>
    <font>
      <sz val="18"/>
      <color theme="1"/>
      <name val="ＤＦＰ平成明朝体W7"/>
      <family val="1"/>
      <charset val="128"/>
    </font>
    <font>
      <sz val="11"/>
      <color indexed="8"/>
      <name val="ＤＦＰ平成明朝体W7"/>
      <family val="1"/>
      <charset val="128"/>
    </font>
    <font>
      <sz val="18"/>
      <name val="ＤＦＰ平成明朝体W7"/>
      <family val="1"/>
      <charset val="128"/>
    </font>
    <font>
      <sz val="16"/>
      <name val="ＤＦＰ平成明朝体W7"/>
      <family val="1"/>
      <charset val="128"/>
    </font>
    <font>
      <sz val="12"/>
      <name val="ＤＦＰ平成明朝体W7"/>
      <family val="1"/>
      <charset val="128"/>
    </font>
    <font>
      <sz val="11"/>
      <name val="ＤＦＰ平成明朝体W7"/>
      <family val="1"/>
      <charset val="128"/>
    </font>
    <font>
      <sz val="12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2" fillId="0" borderId="0">
      <alignment vertical="center"/>
    </xf>
    <xf numFmtId="0" fontId="7" fillId="0" borderId="0"/>
  </cellStyleXfs>
  <cellXfs count="504">
    <xf numFmtId="0" fontId="0" fillId="0" borderId="0" xfId="0"/>
    <xf numFmtId="0" fontId="5" fillId="0" borderId="0" xfId="0" applyFont="1" applyBorder="1" applyAlignment="1"/>
    <xf numFmtId="41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37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/>
    <xf numFmtId="0" fontId="8" fillId="0" borderId="0" xfId="0" applyFont="1" applyBorder="1" applyAlignment="1">
      <alignment horizontal="left"/>
    </xf>
    <xf numFmtId="0" fontId="9" fillId="0" borderId="0" xfId="1" applyFont="1" applyAlignment="1" applyProtection="1"/>
    <xf numFmtId="0" fontId="7" fillId="0" borderId="0" xfId="0" applyFont="1" applyBorder="1" applyAlignment="1"/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23" fillId="0" borderId="6" xfId="0" quotePrefix="1" applyFont="1" applyBorder="1" applyAlignment="1">
      <alignment horizontal="center"/>
    </xf>
    <xf numFmtId="37" fontId="23" fillId="0" borderId="7" xfId="0" applyNumberFormat="1" applyFont="1" applyBorder="1" applyAlignment="1" applyProtection="1">
      <alignment vertical="center"/>
    </xf>
    <xf numFmtId="37" fontId="23" fillId="0" borderId="4" xfId="0" applyNumberFormat="1" applyFont="1" applyBorder="1" applyAlignment="1" applyProtection="1">
      <alignment vertical="center"/>
    </xf>
    <xf numFmtId="0" fontId="24" fillId="0" borderId="0" xfId="0" applyFont="1" applyBorder="1"/>
    <xf numFmtId="0" fontId="24" fillId="0" borderId="0" xfId="0" applyFont="1" applyBorder="1" applyAlignment="1"/>
    <xf numFmtId="0" fontId="24" fillId="0" borderId="8" xfId="0" applyFont="1" applyBorder="1" applyAlignment="1">
      <alignment vertical="center"/>
    </xf>
    <xf numFmtId="0" fontId="25" fillId="0" borderId="8" xfId="0" applyFont="1" applyBorder="1" applyAlignment="1">
      <alignment horizontal="right" vertical="center"/>
    </xf>
    <xf numFmtId="41" fontId="24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/>
    </xf>
    <xf numFmtId="37" fontId="23" fillId="0" borderId="0" xfId="0" applyNumberFormat="1" applyFont="1" applyAlignment="1" applyProtection="1">
      <alignment vertical="center"/>
    </xf>
    <xf numFmtId="37" fontId="23" fillId="0" borderId="0" xfId="0" applyNumberFormat="1" applyFont="1" applyBorder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Border="1"/>
    <xf numFmtId="0" fontId="23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8" fontId="24" fillId="0" borderId="0" xfId="2" applyFont="1" applyBorder="1" applyAlignment="1" applyProtection="1">
      <alignment vertical="center"/>
    </xf>
    <xf numFmtId="38" fontId="24" fillId="0" borderId="0" xfId="0" applyNumberFormat="1" applyFont="1" applyBorder="1"/>
    <xf numFmtId="0" fontId="27" fillId="0" borderId="0" xfId="0" applyFont="1" applyBorder="1"/>
    <xf numFmtId="0" fontId="24" fillId="0" borderId="0" xfId="0" applyFont="1"/>
    <xf numFmtId="0" fontId="28" fillId="0" borderId="0" xfId="0" applyFont="1" applyAlignment="1"/>
    <xf numFmtId="0" fontId="24" fillId="0" borderId="0" xfId="0" applyFont="1" applyAlignment="1"/>
    <xf numFmtId="0" fontId="24" fillId="0" borderId="4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9" fillId="0" borderId="0" xfId="1" applyFont="1" applyAlignment="1" applyProtection="1"/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37" fontId="23" fillId="0" borderId="0" xfId="0" applyNumberFormat="1" applyFont="1" applyAlignment="1" applyProtection="1">
      <alignment horizontal="right" vertical="center"/>
    </xf>
    <xf numFmtId="37" fontId="23" fillId="0" borderId="0" xfId="0" applyNumberFormat="1" applyFont="1" applyBorder="1" applyAlignment="1" applyProtection="1">
      <alignment horizontal="right" vertical="center"/>
    </xf>
    <xf numFmtId="0" fontId="30" fillId="0" borderId="0" xfId="1" applyFont="1" applyFill="1" applyBorder="1" applyAlignment="1" applyProtection="1"/>
    <xf numFmtId="0" fontId="26" fillId="0" borderId="0" xfId="0" applyFont="1" applyBorder="1" applyAlignment="1"/>
    <xf numFmtId="0" fontId="24" fillId="0" borderId="4" xfId="0" applyFont="1" applyBorder="1" applyAlignment="1"/>
    <xf numFmtId="0" fontId="24" fillId="0" borderId="4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37" fontId="23" fillId="0" borderId="0" xfId="0" applyNumberFormat="1" applyFont="1" applyAlignment="1" applyProtection="1"/>
    <xf numFmtId="0" fontId="23" fillId="0" borderId="0" xfId="0" applyFont="1" applyFill="1" applyBorder="1" applyAlignment="1"/>
    <xf numFmtId="0" fontId="23" fillId="0" borderId="13" xfId="0" quotePrefix="1" applyFont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37" fontId="23" fillId="0" borderId="14" xfId="0" applyNumberFormat="1" applyFont="1" applyFill="1" applyBorder="1" applyAlignment="1" applyProtection="1"/>
    <xf numFmtId="0" fontId="23" fillId="0" borderId="0" xfId="0" applyFont="1" applyBorder="1" applyAlignment="1"/>
    <xf numFmtId="0" fontId="23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37" fontId="23" fillId="0" borderId="0" xfId="0" applyNumberFormat="1" applyFont="1" applyFill="1" applyBorder="1" applyAlignment="1" applyProtection="1"/>
    <xf numFmtId="37" fontId="23" fillId="0" borderId="4" xfId="0" applyNumberFormat="1" applyFont="1" applyFill="1" applyBorder="1" applyAlignment="1" applyProtection="1"/>
    <xf numFmtId="0" fontId="23" fillId="0" borderId="4" xfId="0" applyFont="1" applyBorder="1" applyAlignment="1"/>
    <xf numFmtId="0" fontId="23" fillId="0" borderId="4" xfId="0" applyFont="1" applyBorder="1" applyAlignment="1">
      <alignment horizontal="right"/>
    </xf>
    <xf numFmtId="37" fontId="24" fillId="0" borderId="0" xfId="0" applyNumberFormat="1" applyFont="1" applyBorder="1" applyAlignment="1" applyProtection="1"/>
    <xf numFmtId="37" fontId="24" fillId="0" borderId="0" xfId="0" applyNumberFormat="1" applyFont="1" applyBorder="1" applyAlignment="1" applyProtection="1">
      <alignment horizont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0" fillId="0" borderId="0" xfId="1" applyFont="1" applyBorder="1" applyAlignment="1" applyProtection="1"/>
    <xf numFmtId="0" fontId="24" fillId="0" borderId="8" xfId="0" applyFont="1" applyBorder="1" applyAlignment="1">
      <alignment horizontal="right"/>
    </xf>
    <xf numFmtId="37" fontId="24" fillId="0" borderId="4" xfId="0" applyNumberFormat="1" applyFont="1" applyBorder="1" applyAlignment="1" applyProtection="1"/>
    <xf numFmtId="37" fontId="23" fillId="0" borderId="14" xfId="0" applyNumberFormat="1" applyFont="1" applyBorder="1" applyAlignment="1" applyProtection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37" fontId="24" fillId="0" borderId="0" xfId="0" applyNumberFormat="1" applyFont="1" applyBorder="1" applyAlignment="1" applyProtection="1">
      <alignment vertical="center"/>
    </xf>
    <xf numFmtId="37" fontId="24" fillId="0" borderId="0" xfId="0" applyNumberFormat="1" applyFont="1" applyBorder="1" applyAlignment="1" applyProtection="1">
      <alignment horizontal="right" vertical="center"/>
    </xf>
    <xf numFmtId="0" fontId="24" fillId="0" borderId="0" xfId="0" quotePrefix="1" applyFont="1" applyBorder="1" applyAlignment="1">
      <alignment horizontal="center"/>
    </xf>
    <xf numFmtId="0" fontId="31" fillId="0" borderId="0" xfId="1" applyFont="1" applyFill="1" applyBorder="1" applyAlignment="1" applyProtection="1"/>
    <xf numFmtId="0" fontId="32" fillId="0" borderId="0" xfId="0" applyFont="1" applyBorder="1" applyAlignment="1">
      <alignment horizontal="left"/>
    </xf>
    <xf numFmtId="0" fontId="23" fillId="0" borderId="16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177" fontId="23" fillId="0" borderId="0" xfId="0" applyNumberFormat="1" applyFont="1" applyAlignment="1">
      <alignment horizontal="right" vertical="center"/>
    </xf>
    <xf numFmtId="177" fontId="23" fillId="0" borderId="0" xfId="0" quotePrefix="1" applyNumberFormat="1" applyFont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176" fontId="23" fillId="0" borderId="0" xfId="0" quotePrefix="1" applyNumberFormat="1" applyFont="1" applyAlignment="1">
      <alignment horizontal="right" vertical="center"/>
    </xf>
    <xf numFmtId="177" fontId="23" fillId="0" borderId="0" xfId="0" applyNumberFormat="1" applyFont="1" applyBorder="1" applyAlignment="1">
      <alignment horizontal="right" vertical="center"/>
    </xf>
    <xf numFmtId="179" fontId="23" fillId="0" borderId="0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right" vertical="center"/>
    </xf>
    <xf numFmtId="177" fontId="23" fillId="0" borderId="4" xfId="0" applyNumberFormat="1" applyFont="1" applyBorder="1" applyAlignment="1">
      <alignment horizontal="right" vertical="center"/>
    </xf>
    <xf numFmtId="179" fontId="23" fillId="0" borderId="4" xfId="0" applyNumberFormat="1" applyFont="1" applyBorder="1" applyAlignment="1">
      <alignment horizontal="right" vertical="center"/>
    </xf>
    <xf numFmtId="177" fontId="23" fillId="0" borderId="4" xfId="0" quotePrefix="1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1" fontId="24" fillId="0" borderId="0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3" fillId="0" borderId="0" xfId="0" applyFont="1" applyBorder="1" applyAlignment="1">
      <alignment horizontal="distributed" vertical="center"/>
    </xf>
    <xf numFmtId="0" fontId="33" fillId="0" borderId="0" xfId="0" applyFont="1" applyBorder="1" applyAlignment="1">
      <alignment horizontal="left"/>
    </xf>
    <xf numFmtId="0" fontId="23" fillId="0" borderId="4" xfId="0" applyFont="1" applyBorder="1" applyAlignment="1">
      <alignment vertical="center"/>
    </xf>
    <xf numFmtId="0" fontId="23" fillId="0" borderId="4" xfId="0" applyFont="1" applyBorder="1" applyAlignment="1">
      <alignment horizontal="distributed" vertical="center"/>
    </xf>
    <xf numFmtId="38" fontId="24" fillId="0" borderId="0" xfId="0" applyNumberFormat="1" applyFont="1" applyBorder="1" applyAlignment="1">
      <alignment vertical="center"/>
    </xf>
    <xf numFmtId="0" fontId="31" fillId="0" borderId="0" xfId="1" applyFont="1" applyAlignment="1" applyProtection="1"/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3" xfId="0" applyFont="1" applyBorder="1" applyAlignment="1">
      <alignment horizontal="distributed" vertical="center"/>
    </xf>
    <xf numFmtId="37" fontId="23" fillId="0" borderId="22" xfId="0" applyNumberFormat="1" applyFont="1" applyBorder="1" applyAlignment="1" applyProtection="1">
      <alignment horizontal="right" vertical="center"/>
    </xf>
    <xf numFmtId="37" fontId="23" fillId="0" borderId="23" xfId="0" applyNumberFormat="1" applyFont="1" applyBorder="1" applyAlignment="1" applyProtection="1">
      <alignment horizontal="right" vertical="center"/>
    </xf>
    <xf numFmtId="0" fontId="23" fillId="0" borderId="24" xfId="0" applyFont="1" applyBorder="1" applyAlignment="1">
      <alignment horizontal="distributed" vertical="center"/>
    </xf>
    <xf numFmtId="37" fontId="23" fillId="0" borderId="7" xfId="0" applyNumberFormat="1" applyFont="1" applyBorder="1" applyAlignment="1" applyProtection="1">
      <alignment horizontal="right" vertical="center"/>
    </xf>
    <xf numFmtId="37" fontId="23" fillId="0" borderId="25" xfId="0" applyNumberFormat="1" applyFont="1" applyBorder="1" applyAlignment="1" applyProtection="1">
      <alignment horizontal="right" vertical="center"/>
    </xf>
    <xf numFmtId="37" fontId="23" fillId="0" borderId="26" xfId="0" applyNumberFormat="1" applyFont="1" applyBorder="1" applyAlignment="1" applyProtection="1">
      <alignment horizontal="right" vertical="center"/>
    </xf>
    <xf numFmtId="0" fontId="23" fillId="0" borderId="27" xfId="0" applyFont="1" applyBorder="1" applyAlignment="1">
      <alignment horizontal="distributed" vertical="center"/>
    </xf>
    <xf numFmtId="37" fontId="24" fillId="0" borderId="0" xfId="0" applyNumberFormat="1" applyFont="1" applyBorder="1" applyAlignment="1" applyProtection="1">
      <alignment horizontal="right"/>
    </xf>
    <xf numFmtId="0" fontId="24" fillId="0" borderId="0" xfId="0" applyFont="1" applyBorder="1" applyAlignment="1">
      <alignment horizontal="centerContinuous" vertical="center"/>
    </xf>
    <xf numFmtId="0" fontId="24" fillId="0" borderId="0" xfId="0" quotePrefix="1" applyFont="1" applyBorder="1" applyAlignment="1">
      <alignment horizontal="right"/>
    </xf>
    <xf numFmtId="0" fontId="23" fillId="0" borderId="15" xfId="0" applyFont="1" applyBorder="1" applyAlignment="1">
      <alignment horizontal="distributed" vertical="center"/>
    </xf>
    <xf numFmtId="37" fontId="23" fillId="0" borderId="28" xfId="0" applyNumberFormat="1" applyFont="1" applyBorder="1" applyAlignment="1" applyProtection="1">
      <alignment horizontal="right" vertical="center"/>
    </xf>
    <xf numFmtId="37" fontId="23" fillId="0" borderId="29" xfId="0" applyNumberFormat="1" applyFont="1" applyBorder="1" applyAlignment="1" applyProtection="1">
      <alignment horizontal="right" vertical="center"/>
    </xf>
    <xf numFmtId="37" fontId="23" fillId="0" borderId="30" xfId="0" applyNumberFormat="1" applyFont="1" applyBorder="1" applyAlignment="1" applyProtection="1">
      <alignment horizontal="distributed" vertical="center"/>
    </xf>
    <xf numFmtId="0" fontId="23" fillId="0" borderId="28" xfId="0" applyFont="1" applyBorder="1" applyAlignment="1">
      <alignment horizontal="right" vertical="center"/>
    </xf>
    <xf numFmtId="37" fontId="23" fillId="0" borderId="4" xfId="0" applyNumberFormat="1" applyFont="1" applyBorder="1" applyAlignment="1" applyProtection="1">
      <alignment horizontal="right" vertical="center"/>
    </xf>
    <xf numFmtId="0" fontId="25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4" fillId="0" borderId="0" xfId="0" applyFont="1" applyBorder="1" applyAlignment="1">
      <alignment horizontal="distributed"/>
    </xf>
    <xf numFmtId="0" fontId="24" fillId="0" borderId="0" xfId="0" applyFont="1" applyBorder="1" applyAlignment="1">
      <alignment horizontal="distributed" vertical="center"/>
    </xf>
    <xf numFmtId="0" fontId="23" fillId="0" borderId="7" xfId="0" applyFont="1" applyBorder="1" applyAlignment="1">
      <alignment vertical="center"/>
    </xf>
    <xf numFmtId="37" fontId="23" fillId="0" borderId="4" xfId="0" applyNumberFormat="1" applyFont="1" applyBorder="1" applyAlignment="1">
      <alignment vertical="center"/>
    </xf>
    <xf numFmtId="0" fontId="30" fillId="0" borderId="0" xfId="1" applyFont="1" applyAlignment="1" applyProtection="1"/>
    <xf numFmtId="0" fontId="23" fillId="0" borderId="0" xfId="0" applyFont="1"/>
    <xf numFmtId="37" fontId="23" fillId="0" borderId="0" xfId="0" applyNumberFormat="1" applyFont="1"/>
    <xf numFmtId="0" fontId="25" fillId="0" borderId="0" xfId="0" applyFont="1"/>
    <xf numFmtId="0" fontId="24" fillId="0" borderId="0" xfId="0" applyFont="1" applyBorder="1" applyAlignment="1">
      <alignment horizontal="center" vertical="top" wrapText="1"/>
    </xf>
    <xf numFmtId="37" fontId="23" fillId="0" borderId="14" xfId="0" applyNumberFormat="1" applyFont="1" applyBorder="1" applyAlignment="1">
      <alignment vertical="center"/>
    </xf>
    <xf numFmtId="37" fontId="23" fillId="0" borderId="14" xfId="0" applyNumberFormat="1" applyFont="1" applyBorder="1" applyAlignment="1" applyProtection="1">
      <alignment vertical="center"/>
    </xf>
    <xf numFmtId="177" fontId="23" fillId="0" borderId="14" xfId="0" applyNumberFormat="1" applyFont="1" applyBorder="1" applyAlignment="1">
      <alignment horizontal="right" vertical="center"/>
    </xf>
    <xf numFmtId="177" fontId="23" fillId="0" borderId="0" xfId="0" applyNumberFormat="1" applyFont="1" applyAlignment="1" applyProtection="1">
      <alignment vertical="center"/>
    </xf>
    <xf numFmtId="176" fontId="23" fillId="0" borderId="0" xfId="0" applyNumberFormat="1" applyFont="1" applyAlignment="1">
      <alignment vertical="center"/>
    </xf>
    <xf numFmtId="37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Alignment="1">
      <alignment vertical="center"/>
    </xf>
    <xf numFmtId="177" fontId="23" fillId="0" borderId="5" xfId="0" applyNumberFormat="1" applyFont="1" applyBorder="1" applyAlignment="1">
      <alignment horizontal="right" vertical="center"/>
    </xf>
    <xf numFmtId="176" fontId="23" fillId="0" borderId="4" xfId="0" applyNumberFormat="1" applyFont="1" applyBorder="1" applyAlignment="1">
      <alignment horizontal="right" vertical="center"/>
    </xf>
    <xf numFmtId="177" fontId="23" fillId="0" borderId="4" xfId="0" applyNumberFormat="1" applyFont="1" applyBorder="1" applyAlignment="1" applyProtection="1">
      <alignment vertical="center"/>
    </xf>
    <xf numFmtId="177" fontId="23" fillId="0" borderId="4" xfId="0" applyNumberFormat="1" applyFont="1" applyBorder="1" applyAlignment="1" applyProtection="1">
      <alignment horizontal="right" vertical="center"/>
    </xf>
    <xf numFmtId="37" fontId="23" fillId="0" borderId="22" xfId="0" applyNumberFormat="1" applyFont="1" applyBorder="1" applyAlignment="1">
      <alignment vertical="center"/>
    </xf>
    <xf numFmtId="37" fontId="23" fillId="0" borderId="22" xfId="0" applyNumberFormat="1" applyFont="1" applyBorder="1" applyAlignment="1" applyProtection="1">
      <alignment vertical="center"/>
    </xf>
    <xf numFmtId="37" fontId="23" fillId="0" borderId="31" xfId="0" applyNumberFormat="1" applyFont="1" applyBorder="1" applyAlignment="1" applyProtection="1">
      <alignment vertical="center"/>
    </xf>
    <xf numFmtId="37" fontId="23" fillId="0" borderId="25" xfId="0" applyNumberFormat="1" applyFont="1" applyBorder="1" applyAlignment="1">
      <alignment horizontal="right" vertical="center"/>
    </xf>
    <xf numFmtId="37" fontId="23" fillId="0" borderId="25" xfId="0" applyNumberFormat="1" applyFont="1" applyBorder="1" applyAlignment="1">
      <alignment vertical="center"/>
    </xf>
    <xf numFmtId="37" fontId="23" fillId="0" borderId="25" xfId="0" applyNumberFormat="1" applyFont="1" applyBorder="1" applyAlignment="1" applyProtection="1">
      <alignment vertical="center"/>
    </xf>
    <xf numFmtId="177" fontId="24" fillId="0" borderId="0" xfId="0" applyNumberFormat="1" applyFont="1" applyBorder="1" applyAlignment="1" applyProtection="1"/>
    <xf numFmtId="37" fontId="23" fillId="0" borderId="28" xfId="0" applyNumberFormat="1" applyFont="1" applyBorder="1" applyAlignment="1">
      <alignment vertical="center"/>
    </xf>
    <xf numFmtId="37" fontId="23" fillId="0" borderId="5" xfId="0" applyNumberFormat="1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5" fillId="0" borderId="8" xfId="0" applyFont="1" applyBorder="1" applyAlignment="1">
      <alignment horizontal="right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3" xfId="0" quotePrefix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5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center" vertical="center"/>
    </xf>
    <xf numFmtId="37" fontId="11" fillId="0" borderId="0" xfId="0" applyNumberFormat="1" applyFont="1" applyFill="1" applyAlignment="1" applyProtection="1">
      <alignment horizontal="right" vertical="center"/>
    </xf>
    <xf numFmtId="37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right" vertical="center"/>
    </xf>
    <xf numFmtId="37" fontId="11" fillId="0" borderId="4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vertical="center"/>
    </xf>
    <xf numFmtId="0" fontId="24" fillId="0" borderId="8" xfId="4" applyFont="1" applyBorder="1" applyAlignment="1">
      <alignment vertical="center"/>
    </xf>
    <xf numFmtId="0" fontId="23" fillId="0" borderId="0" xfId="4" applyFont="1" applyAlignment="1">
      <alignment vertical="center"/>
    </xf>
    <xf numFmtId="0" fontId="35" fillId="0" borderId="33" xfId="4" applyFont="1" applyBorder="1" applyAlignment="1">
      <alignment horizontal="center" vertical="center"/>
    </xf>
    <xf numFmtId="0" fontId="35" fillId="0" borderId="33" xfId="4" applyFont="1" applyBorder="1" applyAlignment="1">
      <alignment horizontal="center" vertical="center" wrapText="1"/>
    </xf>
    <xf numFmtId="0" fontId="23" fillId="0" borderId="0" xfId="4" applyFont="1"/>
    <xf numFmtId="37" fontId="23" fillId="0" borderId="0" xfId="4" applyNumberFormat="1" applyFont="1" applyAlignment="1">
      <alignment vertical="center"/>
    </xf>
    <xf numFmtId="0" fontId="23" fillId="0" borderId="13" xfId="4" applyFont="1" applyBorder="1" applyAlignment="1">
      <alignment horizontal="distributed" vertical="center"/>
    </xf>
    <xf numFmtId="37" fontId="23" fillId="0" borderId="0" xfId="4" applyNumberFormat="1" applyFont="1" applyAlignment="1" applyProtection="1">
      <alignment horizontal="right" vertical="center"/>
    </xf>
    <xf numFmtId="37" fontId="23" fillId="0" borderId="0" xfId="4" applyNumberFormat="1" applyFont="1" applyAlignment="1">
      <alignment horizontal="right" vertical="center"/>
    </xf>
    <xf numFmtId="37" fontId="23" fillId="0" borderId="0" xfId="4" applyNumberFormat="1" applyFont="1" applyAlignment="1" applyProtection="1">
      <alignment vertical="center"/>
    </xf>
    <xf numFmtId="0" fontId="23" fillId="0" borderId="15" xfId="4" applyFont="1" applyBorder="1" applyAlignment="1">
      <alignment horizontal="distributed" vertical="center"/>
    </xf>
    <xf numFmtId="37" fontId="23" fillId="0" borderId="40" xfId="4" applyNumberFormat="1" applyFont="1" applyBorder="1" applyAlignment="1">
      <alignment vertical="center"/>
    </xf>
    <xf numFmtId="37" fontId="23" fillId="0" borderId="8" xfId="4" applyNumberFormat="1" applyFont="1" applyBorder="1" applyAlignment="1">
      <alignment vertical="center"/>
    </xf>
    <xf numFmtId="37" fontId="23" fillId="0" borderId="8" xfId="4" applyNumberFormat="1" applyFont="1" applyBorder="1" applyAlignment="1">
      <alignment horizontal="right" vertical="center"/>
    </xf>
    <xf numFmtId="37" fontId="23" fillId="0" borderId="8" xfId="4" applyNumberFormat="1" applyFont="1" applyBorder="1" applyAlignment="1" applyProtection="1">
      <alignment horizontal="right" vertical="center"/>
    </xf>
    <xf numFmtId="0" fontId="25" fillId="0" borderId="0" xfId="4" applyFont="1" applyAlignment="1">
      <alignment vertical="center"/>
    </xf>
    <xf numFmtId="37" fontId="25" fillId="0" borderId="0" xfId="4" applyNumberFormat="1" applyFont="1" applyAlignment="1">
      <alignment vertical="center"/>
    </xf>
    <xf numFmtId="0" fontId="23" fillId="0" borderId="13" xfId="4" applyFont="1" applyBorder="1" applyAlignment="1">
      <alignment horizontal="center" vertical="center"/>
    </xf>
    <xf numFmtId="0" fontId="23" fillId="0" borderId="13" xfId="4" quotePrefix="1" applyFont="1" applyBorder="1" applyAlignment="1">
      <alignment horizontal="center" vertical="center"/>
    </xf>
    <xf numFmtId="0" fontId="24" fillId="0" borderId="8" xfId="4" applyFont="1" applyBorder="1" applyAlignment="1">
      <alignment vertical="center"/>
    </xf>
    <xf numFmtId="0" fontId="23" fillId="0" borderId="13" xfId="4" applyFont="1" applyBorder="1" applyAlignment="1">
      <alignment horizontal="distributed" vertical="center"/>
    </xf>
    <xf numFmtId="0" fontId="23" fillId="0" borderId="15" xfId="4" applyFont="1" applyBorder="1" applyAlignment="1">
      <alignment horizontal="distributed" vertical="center"/>
    </xf>
    <xf numFmtId="0" fontId="25" fillId="0" borderId="0" xfId="4" applyFont="1" applyAlignment="1">
      <alignment vertical="center"/>
    </xf>
    <xf numFmtId="0" fontId="23" fillId="0" borderId="33" xfId="4" applyFont="1" applyBorder="1" applyAlignment="1">
      <alignment horizontal="centerContinuous" vertical="center"/>
    </xf>
    <xf numFmtId="0" fontId="23" fillId="0" borderId="9" xfId="4" applyFont="1" applyBorder="1" applyAlignment="1">
      <alignment horizontal="centerContinuous" vertical="center"/>
    </xf>
    <xf numFmtId="0" fontId="23" fillId="0" borderId="41" xfId="4" applyFont="1" applyBorder="1" applyAlignment="1">
      <alignment horizontal="center" vertical="center" wrapText="1"/>
    </xf>
    <xf numFmtId="38" fontId="23" fillId="0" borderId="0" xfId="3" applyFont="1" applyAlignment="1">
      <alignment vertical="center"/>
    </xf>
    <xf numFmtId="38" fontId="23" fillId="0" borderId="0" xfId="3" applyFont="1" applyAlignment="1" applyProtection="1">
      <alignment vertical="center"/>
    </xf>
    <xf numFmtId="38" fontId="23" fillId="0" borderId="0" xfId="3" applyFont="1" applyAlignment="1">
      <alignment horizontal="right" vertical="center"/>
    </xf>
    <xf numFmtId="38" fontId="23" fillId="0" borderId="4" xfId="3" applyFont="1" applyBorder="1" applyAlignment="1">
      <alignment vertical="center"/>
    </xf>
    <xf numFmtId="38" fontId="23" fillId="0" borderId="4" xfId="3" applyFont="1" applyBorder="1" applyAlignment="1" applyProtection="1">
      <alignment vertical="center"/>
    </xf>
    <xf numFmtId="0" fontId="24" fillId="0" borderId="0" xfId="4" applyFont="1" applyAlignment="1">
      <alignment vertical="center"/>
    </xf>
    <xf numFmtId="0" fontId="25" fillId="0" borderId="8" xfId="4" applyFont="1" applyBorder="1" applyAlignment="1">
      <alignment horizontal="right" vertical="center"/>
    </xf>
    <xf numFmtId="0" fontId="23" fillId="0" borderId="13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/>
    </xf>
    <xf numFmtId="0" fontId="23" fillId="0" borderId="13" xfId="4" quotePrefix="1" applyFont="1" applyBorder="1" applyAlignment="1">
      <alignment horizontal="center" vertical="center"/>
    </xf>
    <xf numFmtId="178" fontId="23" fillId="0" borderId="4" xfId="5" applyNumberFormat="1" applyFont="1" applyFill="1" applyBorder="1" applyAlignment="1">
      <alignment vertical="center"/>
    </xf>
    <xf numFmtId="178" fontId="23" fillId="0" borderId="5" xfId="5" applyNumberFormat="1" applyFont="1" applyFill="1" applyBorder="1" applyAlignment="1">
      <alignment vertical="center"/>
    </xf>
    <xf numFmtId="0" fontId="23" fillId="0" borderId="14" xfId="5" applyFont="1" applyBorder="1" applyAlignment="1">
      <alignment horizontal="center" vertical="center" shrinkToFit="1"/>
    </xf>
    <xf numFmtId="0" fontId="23" fillId="0" borderId="25" xfId="5" applyFont="1" applyBorder="1" applyAlignment="1">
      <alignment horizontal="center" vertical="center" shrinkToFit="1"/>
    </xf>
    <xf numFmtId="0" fontId="23" fillId="0" borderId="13" xfId="5" applyFont="1" applyBorder="1" applyAlignment="1">
      <alignment horizontal="center" vertical="center"/>
    </xf>
    <xf numFmtId="178" fontId="23" fillId="0" borderId="0" xfId="5" applyNumberFormat="1" applyFont="1" applyAlignment="1">
      <alignment vertical="center"/>
    </xf>
    <xf numFmtId="178" fontId="23" fillId="0" borderId="0" xfId="5" applyNumberFormat="1" applyFont="1" applyAlignment="1" applyProtection="1">
      <alignment vertical="center"/>
    </xf>
    <xf numFmtId="0" fontId="23" fillId="0" borderId="13" xfId="5" quotePrefix="1" applyFont="1" applyBorder="1" applyAlignment="1">
      <alignment horizontal="center" vertical="center"/>
    </xf>
    <xf numFmtId="178" fontId="23" fillId="0" borderId="0" xfId="5" applyNumberFormat="1" applyFont="1" applyBorder="1" applyAlignment="1">
      <alignment vertical="center"/>
    </xf>
    <xf numFmtId="178" fontId="23" fillId="0" borderId="14" xfId="5" applyNumberFormat="1" applyFont="1" applyBorder="1" applyAlignment="1">
      <alignment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3" fillId="0" borderId="33" xfId="5" applyFont="1" applyBorder="1" applyAlignment="1">
      <alignment horizontal="center" vertical="center" shrinkToFit="1"/>
    </xf>
    <xf numFmtId="0" fontId="23" fillId="0" borderId="15" xfId="5" quotePrefix="1" applyFont="1" applyFill="1" applyBorder="1" applyAlignment="1">
      <alignment horizontal="center" vertical="center"/>
    </xf>
    <xf numFmtId="38" fontId="23" fillId="0" borderId="0" xfId="3" applyFont="1" applyAlignment="1">
      <alignment vertical="center"/>
    </xf>
    <xf numFmtId="38" fontId="23" fillId="0" borderId="0" xfId="3" applyFont="1" applyAlignment="1" applyProtection="1">
      <alignment vertical="center"/>
    </xf>
    <xf numFmtId="38" fontId="23" fillId="0" borderId="4" xfId="3" applyFont="1" applyBorder="1" applyAlignment="1" applyProtection="1">
      <alignment vertical="center"/>
    </xf>
    <xf numFmtId="0" fontId="23" fillId="0" borderId="13" xfId="5" applyFont="1" applyBorder="1" applyAlignment="1">
      <alignment horizontal="center" vertical="center"/>
    </xf>
    <xf numFmtId="0" fontId="23" fillId="0" borderId="13" xfId="5" quotePrefix="1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5" fillId="0" borderId="8" xfId="5" applyFont="1" applyBorder="1" applyAlignment="1">
      <alignment horizontal="right" vertical="center"/>
    </xf>
    <xf numFmtId="0" fontId="23" fillId="0" borderId="9" xfId="5" applyFont="1" applyBorder="1" applyAlignment="1">
      <alignment horizontal="center" vertical="center"/>
    </xf>
    <xf numFmtId="0" fontId="23" fillId="0" borderId="0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23" fillId="0" borderId="32" xfId="5" applyFont="1" applyBorder="1" applyAlignment="1">
      <alignment horizontal="center" vertical="center" shrinkToFit="1"/>
    </xf>
    <xf numFmtId="0" fontId="23" fillId="0" borderId="37" xfId="5" applyFont="1" applyBorder="1" applyAlignment="1">
      <alignment horizontal="center" vertical="center"/>
    </xf>
    <xf numFmtId="37" fontId="23" fillId="0" borderId="0" xfId="5" applyNumberFormat="1" applyFont="1" applyAlignment="1" applyProtection="1">
      <alignment vertical="center"/>
    </xf>
    <xf numFmtId="37" fontId="23" fillId="0" borderId="0" xfId="5" applyNumberFormat="1" applyFont="1" applyBorder="1" applyAlignment="1" applyProtection="1">
      <alignment vertical="center"/>
    </xf>
    <xf numFmtId="38" fontId="23" fillId="0" borderId="0" xfId="3" applyFont="1" applyBorder="1" applyAlignment="1">
      <alignment vertical="center"/>
    </xf>
    <xf numFmtId="0" fontId="23" fillId="0" borderId="0" xfId="5" quotePrefix="1" applyFont="1" applyBorder="1" applyAlignment="1">
      <alignment horizontal="center" vertical="center"/>
    </xf>
    <xf numFmtId="38" fontId="23" fillId="0" borderId="42" xfId="3" applyFont="1" applyBorder="1" applyAlignment="1">
      <alignment vertical="center"/>
    </xf>
    <xf numFmtId="0" fontId="23" fillId="0" borderId="0" xfId="5" applyFont="1" applyAlignment="1">
      <alignment horizontal="center" vertical="center"/>
    </xf>
    <xf numFmtId="38" fontId="23" fillId="0" borderId="0" xfId="3" applyFont="1" applyAlignment="1" applyProtection="1">
      <alignment horizontal="right" vertical="center"/>
    </xf>
    <xf numFmtId="0" fontId="23" fillId="0" borderId="4" xfId="5" applyFont="1" applyBorder="1" applyAlignment="1">
      <alignment horizontal="center" vertical="center"/>
    </xf>
    <xf numFmtId="38" fontId="23" fillId="0" borderId="43" xfId="3" applyFont="1" applyBorder="1" applyAlignment="1">
      <alignment vertical="center"/>
    </xf>
    <xf numFmtId="38" fontId="23" fillId="0" borderId="4" xfId="3" applyFont="1" applyBorder="1" applyAlignment="1" applyProtection="1">
      <alignment horizontal="right" vertical="center"/>
    </xf>
    <xf numFmtId="0" fontId="23" fillId="0" borderId="44" xfId="5" applyFont="1" applyBorder="1" applyAlignment="1">
      <alignment horizontal="center" vertical="center"/>
    </xf>
    <xf numFmtId="38" fontId="23" fillId="0" borderId="4" xfId="3" applyFont="1" applyBorder="1" applyAlignment="1">
      <alignment vertical="center"/>
    </xf>
    <xf numFmtId="0" fontId="23" fillId="0" borderId="13" xfId="5" applyFont="1" applyBorder="1" applyAlignment="1">
      <alignment horizontal="center" vertical="center"/>
    </xf>
    <xf numFmtId="0" fontId="23" fillId="0" borderId="13" xfId="5" quotePrefix="1" applyFont="1" applyBorder="1" applyAlignment="1">
      <alignment horizontal="center" vertical="center"/>
    </xf>
    <xf numFmtId="37" fontId="23" fillId="0" borderId="0" xfId="5" applyNumberFormat="1" applyFont="1" applyAlignment="1" applyProtection="1">
      <alignment vertical="center"/>
    </xf>
    <xf numFmtId="37" fontId="23" fillId="0" borderId="0" xfId="5" applyNumberFormat="1" applyFont="1" applyBorder="1" applyAlignment="1" applyProtection="1">
      <alignment vertical="center"/>
    </xf>
    <xf numFmtId="38" fontId="23" fillId="0" borderId="0" xfId="3" applyFont="1" applyBorder="1" applyAlignment="1">
      <alignment vertical="center"/>
    </xf>
    <xf numFmtId="38" fontId="23" fillId="0" borderId="14" xfId="3" applyFont="1" applyBorder="1" applyAlignment="1">
      <alignment vertical="center"/>
    </xf>
    <xf numFmtId="0" fontId="23" fillId="0" borderId="15" xfId="5" quotePrefix="1" applyFont="1" applyBorder="1" applyAlignment="1">
      <alignment horizontal="center" vertical="center"/>
    </xf>
    <xf numFmtId="0" fontId="23" fillId="0" borderId="0" xfId="5" applyFont="1" applyAlignment="1">
      <alignment vertical="center"/>
    </xf>
    <xf numFmtId="38" fontId="36" fillId="0" borderId="0" xfId="3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3" fillId="0" borderId="0" xfId="4" applyFont="1" applyAlignment="1">
      <alignment vertical="center"/>
    </xf>
    <xf numFmtId="37" fontId="23" fillId="0" borderId="0" xfId="4" applyNumberFormat="1" applyFont="1" applyAlignment="1" applyProtection="1">
      <alignment horizontal="right" vertical="center"/>
    </xf>
    <xf numFmtId="37" fontId="23" fillId="0" borderId="0" xfId="4" applyNumberFormat="1" applyFont="1" applyAlignment="1" applyProtection="1">
      <alignment vertical="center"/>
    </xf>
    <xf numFmtId="0" fontId="24" fillId="0" borderId="0" xfId="4" applyFont="1" applyBorder="1" applyAlignment="1"/>
    <xf numFmtId="38" fontId="23" fillId="0" borderId="0" xfId="3" applyFont="1" applyAlignment="1">
      <alignment vertical="center"/>
    </xf>
    <xf numFmtId="38" fontId="23" fillId="0" borderId="0" xfId="3" applyFont="1" applyAlignment="1">
      <alignment horizontal="right" vertical="center"/>
    </xf>
    <xf numFmtId="38" fontId="23" fillId="0" borderId="4" xfId="3" applyFont="1" applyBorder="1" applyAlignment="1">
      <alignment vertical="center"/>
    </xf>
    <xf numFmtId="0" fontId="24" fillId="0" borderId="0" xfId="4" applyFont="1" applyAlignment="1">
      <alignment vertical="center"/>
    </xf>
    <xf numFmtId="38" fontId="23" fillId="0" borderId="0" xfId="3" applyFont="1" applyBorder="1" applyAlignment="1">
      <alignment vertical="center"/>
    </xf>
    <xf numFmtId="38" fontId="23" fillId="0" borderId="42" xfId="3" applyFont="1" applyBorder="1" applyAlignment="1">
      <alignment vertical="center"/>
    </xf>
    <xf numFmtId="0" fontId="24" fillId="0" borderId="8" xfId="4" applyFont="1" applyBorder="1" applyAlignment="1">
      <alignment horizontal="right" vertical="center"/>
    </xf>
    <xf numFmtId="0" fontId="23" fillId="0" borderId="33" xfId="4" applyFont="1" applyBorder="1" applyAlignment="1">
      <alignment horizontal="center" vertical="center"/>
    </xf>
    <xf numFmtId="0" fontId="23" fillId="0" borderId="9" xfId="4" applyFont="1" applyBorder="1" applyAlignment="1">
      <alignment vertical="center"/>
    </xf>
    <xf numFmtId="37" fontId="23" fillId="0" borderId="14" xfId="4" applyNumberFormat="1" applyFont="1" applyBorder="1" applyAlignment="1">
      <alignment vertical="center"/>
    </xf>
    <xf numFmtId="0" fontId="23" fillId="0" borderId="0" xfId="4" applyFont="1" applyAlignment="1">
      <alignment horizontal="center" vertical="center"/>
    </xf>
    <xf numFmtId="37" fontId="23" fillId="0" borderId="14" xfId="4" applyNumberFormat="1" applyFont="1" applyBorder="1" applyAlignment="1" applyProtection="1">
      <alignment vertical="center"/>
    </xf>
    <xf numFmtId="37" fontId="23" fillId="0" borderId="0" xfId="4" applyNumberFormat="1" applyFont="1" applyBorder="1" applyAlignment="1" applyProtection="1">
      <alignment vertical="center"/>
    </xf>
    <xf numFmtId="37" fontId="23" fillId="0" borderId="32" xfId="4" applyNumberFormat="1" applyFont="1" applyBorder="1" applyAlignment="1" applyProtection="1">
      <alignment vertical="center"/>
    </xf>
    <xf numFmtId="37" fontId="23" fillId="0" borderId="20" xfId="4" applyNumberFormat="1" applyFont="1" applyBorder="1" applyAlignment="1" applyProtection="1">
      <alignment horizontal="right" vertical="center"/>
    </xf>
    <xf numFmtId="0" fontId="23" fillId="0" borderId="15" xfId="4" applyFont="1" applyBorder="1" applyAlignment="1">
      <alignment horizontal="center" vertical="center"/>
    </xf>
    <xf numFmtId="37" fontId="23" fillId="0" borderId="5" xfId="4" applyNumberFormat="1" applyFont="1" applyBorder="1" applyAlignment="1" applyProtection="1">
      <alignment vertical="center"/>
    </xf>
    <xf numFmtId="37" fontId="23" fillId="0" borderId="4" xfId="4" applyNumberFormat="1" applyFont="1" applyBorder="1" applyAlignment="1" applyProtection="1">
      <alignment horizontal="right" vertical="center"/>
    </xf>
    <xf numFmtId="0" fontId="25" fillId="0" borderId="0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8" xfId="4" applyFont="1" applyBorder="1" applyAlignment="1">
      <alignment horizontal="right" vertical="center"/>
    </xf>
    <xf numFmtId="38" fontId="23" fillId="0" borderId="0" xfId="3" applyFont="1" applyBorder="1" applyAlignment="1">
      <alignment horizontal="right" vertical="center"/>
    </xf>
    <xf numFmtId="176" fontId="23" fillId="0" borderId="0" xfId="3" applyNumberFormat="1" applyFont="1" applyAlignment="1">
      <alignment vertical="center"/>
    </xf>
    <xf numFmtId="38" fontId="23" fillId="0" borderId="4" xfId="3" applyFont="1" applyBorder="1" applyAlignment="1">
      <alignment horizontal="right" vertical="center"/>
    </xf>
    <xf numFmtId="176" fontId="23" fillId="0" borderId="4" xfId="3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37" fontId="23" fillId="0" borderId="45" xfId="0" applyNumberFormat="1" applyFont="1" applyBorder="1" applyAlignment="1" applyProtection="1">
      <alignment vertical="center"/>
    </xf>
    <xf numFmtId="38" fontId="23" fillId="0" borderId="45" xfId="3" applyFont="1" applyBorder="1" applyAlignment="1">
      <alignment vertical="center"/>
    </xf>
    <xf numFmtId="38" fontId="23" fillId="0" borderId="45" xfId="3" applyFont="1" applyBorder="1" applyAlignment="1">
      <alignment horizontal="right" vertical="center"/>
    </xf>
    <xf numFmtId="38" fontId="23" fillId="0" borderId="46" xfId="3" quotePrefix="1" applyFont="1" applyBorder="1" applyAlignment="1">
      <alignment vertical="center"/>
    </xf>
    <xf numFmtId="0" fontId="23" fillId="0" borderId="0" xfId="0" applyFont="1" applyFill="1" applyBorder="1" applyAlignment="1">
      <alignment horizontal="distributed" vertical="center"/>
    </xf>
    <xf numFmtId="38" fontId="23" fillId="0" borderId="45" xfId="3" applyFont="1" applyFill="1" applyBorder="1" applyAlignment="1">
      <alignment vertical="center"/>
    </xf>
    <xf numFmtId="38" fontId="23" fillId="0" borderId="0" xfId="3" applyFont="1" applyFill="1" applyBorder="1" applyAlignment="1">
      <alignment vertical="center"/>
    </xf>
    <xf numFmtId="38" fontId="23" fillId="0" borderId="45" xfId="3" quotePrefix="1" applyFont="1" applyFill="1" applyBorder="1" applyAlignment="1">
      <alignment vertical="center"/>
    </xf>
    <xf numFmtId="38" fontId="23" fillId="0" borderId="0" xfId="3" applyFont="1" applyAlignment="1">
      <alignment vertical="center" shrinkToFit="1"/>
    </xf>
    <xf numFmtId="0" fontId="23" fillId="0" borderId="32" xfId="0" applyFont="1" applyBorder="1" applyAlignment="1">
      <alignment horizontal="center" vertical="center"/>
    </xf>
    <xf numFmtId="0" fontId="42" fillId="0" borderId="0" xfId="5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/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37" fillId="0" borderId="31" xfId="4" applyFont="1" applyBorder="1" applyAlignment="1">
      <alignment horizontal="center" vertical="center" wrapText="1"/>
    </xf>
    <xf numFmtId="0" fontId="37" fillId="0" borderId="33" xfId="4" applyFont="1" applyBorder="1" applyAlignment="1">
      <alignment horizontal="center" vertical="center" wrapText="1"/>
    </xf>
    <xf numFmtId="0" fontId="40" fillId="0" borderId="0" xfId="4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5" fillId="0" borderId="8" xfId="4" applyFont="1" applyBorder="1" applyAlignment="1">
      <alignment horizontal="right" vertical="center"/>
    </xf>
    <xf numFmtId="0" fontId="23" fillId="0" borderId="50" xfId="4" applyFont="1" applyBorder="1" applyAlignment="1">
      <alignment horizontal="center" vertical="center"/>
    </xf>
    <xf numFmtId="0" fontId="23" fillId="0" borderId="13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23" fillId="0" borderId="52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23" fillId="0" borderId="54" xfId="4" applyFont="1" applyBorder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23" fillId="0" borderId="57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 wrapText="1"/>
    </xf>
    <xf numFmtId="0" fontId="23" fillId="0" borderId="33" xfId="4" applyFont="1" applyBorder="1" applyAlignment="1">
      <alignment horizontal="center" vertical="center" wrapText="1"/>
    </xf>
    <xf numFmtId="0" fontId="23" fillId="0" borderId="42" xfId="4" applyFont="1" applyBorder="1" applyAlignment="1">
      <alignment horizontal="center" vertical="center" wrapText="1"/>
    </xf>
    <xf numFmtId="0" fontId="23" fillId="0" borderId="47" xfId="4" applyFont="1" applyBorder="1" applyAlignment="1">
      <alignment horizontal="center" vertical="center" wrapText="1"/>
    </xf>
    <xf numFmtId="0" fontId="23" fillId="0" borderId="36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3" fillId="0" borderId="16" xfId="4" applyFont="1" applyBorder="1" applyAlignment="1">
      <alignment horizontal="center" vertical="center"/>
    </xf>
    <xf numFmtId="0" fontId="39" fillId="0" borderId="17" xfId="4" applyFont="1" applyBorder="1" applyAlignment="1">
      <alignment horizontal="center" vertical="center"/>
    </xf>
    <xf numFmtId="0" fontId="39" fillId="0" borderId="18" xfId="4" applyFont="1" applyBorder="1" applyAlignment="1">
      <alignment horizontal="center" vertical="center"/>
    </xf>
    <xf numFmtId="0" fontId="23" fillId="0" borderId="17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 shrinkToFit="1"/>
    </xf>
    <xf numFmtId="0" fontId="39" fillId="0" borderId="41" xfId="4" applyFont="1" applyBorder="1" applyAlignment="1">
      <alignment vertical="center" shrinkToFit="1"/>
    </xf>
    <xf numFmtId="0" fontId="23" fillId="0" borderId="41" xfId="4" applyFont="1" applyBorder="1" applyAlignment="1">
      <alignment horizontal="center" vertical="center" shrinkToFit="1"/>
    </xf>
    <xf numFmtId="0" fontId="23" fillId="0" borderId="31" xfId="4" applyFont="1" applyBorder="1" applyAlignment="1">
      <alignment horizontal="center" vertical="center" shrinkToFit="1"/>
    </xf>
    <xf numFmtId="0" fontId="23" fillId="0" borderId="33" xfId="4" applyFont="1" applyBorder="1" applyAlignment="1">
      <alignment horizontal="center" vertical="center" shrinkToFit="1"/>
    </xf>
    <xf numFmtId="0" fontId="40" fillId="0" borderId="4" xfId="5" applyFont="1" applyBorder="1" applyAlignment="1">
      <alignment horizontal="center" vertical="center"/>
    </xf>
    <xf numFmtId="0" fontId="28" fillId="0" borderId="4" xfId="5" applyFont="1" applyBorder="1" applyAlignment="1">
      <alignment horizontal="center" vertical="center"/>
    </xf>
    <xf numFmtId="0" fontId="23" fillId="0" borderId="13" xfId="5" applyFont="1" applyBorder="1" applyAlignment="1">
      <alignment horizontal="center" vertical="center"/>
    </xf>
    <xf numFmtId="0" fontId="23" fillId="0" borderId="51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 shrinkToFit="1"/>
    </xf>
    <xf numFmtId="0" fontId="23" fillId="0" borderId="51" xfId="5" applyFont="1" applyBorder="1" applyAlignment="1">
      <alignment horizontal="center" vertical="center" shrinkToFit="1"/>
    </xf>
    <xf numFmtId="0" fontId="23" fillId="0" borderId="9" xfId="5" applyFont="1" applyBorder="1" applyAlignment="1">
      <alignment horizontal="center" vertical="center" shrinkToFit="1"/>
    </xf>
    <xf numFmtId="0" fontId="40" fillId="0" borderId="0" xfId="5" applyFont="1" applyAlignment="1">
      <alignment horizontal="center" vertical="center"/>
    </xf>
    <xf numFmtId="0" fontId="38" fillId="0" borderId="0" xfId="5" applyFont="1" applyAlignment="1">
      <alignment horizontal="center" vertical="center"/>
    </xf>
    <xf numFmtId="0" fontId="23" fillId="0" borderId="50" xfId="5" applyFont="1" applyBorder="1" applyAlignment="1">
      <alignment horizontal="center" vertical="center"/>
    </xf>
    <xf numFmtId="0" fontId="23" fillId="0" borderId="56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23" fillId="0" borderId="59" xfId="5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9" fillId="0" borderId="66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23" fillId="0" borderId="14" xfId="4" applyFont="1" applyBorder="1" applyAlignment="1">
      <alignment horizontal="distributed" vertical="center"/>
    </xf>
    <xf numFmtId="0" fontId="39" fillId="0" borderId="13" xfId="4" applyFont="1" applyBorder="1" applyAlignment="1">
      <alignment horizontal="distributed" vertical="center"/>
    </xf>
    <xf numFmtId="0" fontId="23" fillId="0" borderId="20" xfId="4" applyFont="1" applyBorder="1" applyAlignment="1">
      <alignment horizontal="center" vertical="center"/>
    </xf>
    <xf numFmtId="0" fontId="39" fillId="0" borderId="20" xfId="4" applyFont="1" applyBorder="1" applyAlignment="1">
      <alignment horizontal="center" vertical="center"/>
    </xf>
    <xf numFmtId="0" fontId="39" fillId="0" borderId="58" xfId="4" applyFont="1" applyBorder="1" applyAlignment="1">
      <alignment horizontal="center" vertical="center"/>
    </xf>
    <xf numFmtId="0" fontId="23" fillId="0" borderId="5" xfId="4" applyFont="1" applyBorder="1" applyAlignment="1">
      <alignment horizontal="distributed" vertical="center"/>
    </xf>
    <xf numFmtId="0" fontId="39" fillId="0" borderId="15" xfId="4" applyFont="1" applyBorder="1" applyAlignment="1">
      <alignment horizontal="distributed" vertical="center"/>
    </xf>
    <xf numFmtId="0" fontId="39" fillId="0" borderId="57" xfId="4" applyFont="1" applyBorder="1" applyAlignment="1">
      <alignment horizontal="center" vertical="center"/>
    </xf>
    <xf numFmtId="0" fontId="39" fillId="0" borderId="50" xfId="4" applyFont="1" applyBorder="1" applyAlignment="1">
      <alignment horizontal="center" vertical="center"/>
    </xf>
    <xf numFmtId="0" fontId="39" fillId="0" borderId="9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39" fillId="0" borderId="11" xfId="4" applyFont="1" applyBorder="1" applyAlignment="1">
      <alignment horizontal="center" vertical="center"/>
    </xf>
    <xf numFmtId="0" fontId="23" fillId="0" borderId="0" xfId="4" quotePrefix="1" applyFont="1" applyAlignment="1">
      <alignment horizontal="center" vertical="center"/>
    </xf>
    <xf numFmtId="0" fontId="23" fillId="0" borderId="13" xfId="4" quotePrefix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1" fillId="0" borderId="68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44" xfId="0" quotePrefix="1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1" fillId="0" borderId="0" xfId="4"/>
    <xf numFmtId="0" fontId="49" fillId="0" borderId="0" xfId="1" applyFont="1" applyAlignment="1" applyProtection="1">
      <alignment vertical="center"/>
    </xf>
    <xf numFmtId="0" fontId="50" fillId="0" borderId="0" xfId="4" applyFont="1" applyAlignment="1">
      <alignment vertical="center"/>
    </xf>
    <xf numFmtId="0" fontId="50" fillId="0" borderId="0" xfId="4" applyFont="1" applyAlignment="1">
      <alignment horizontal="right" vertical="center"/>
    </xf>
    <xf numFmtId="49" fontId="50" fillId="0" borderId="0" xfId="4" applyNumberFormat="1" applyFont="1" applyAlignment="1">
      <alignment horizontal="center" vertical="center"/>
    </xf>
    <xf numFmtId="0" fontId="49" fillId="0" borderId="0" xfId="1" applyFont="1" applyAlignment="1" applyProtection="1">
      <alignment horizontal="left" vertical="center"/>
    </xf>
    <xf numFmtId="0" fontId="51" fillId="0" borderId="0" xfId="4" applyFont="1" applyAlignment="1">
      <alignment vertical="center"/>
    </xf>
    <xf numFmtId="0" fontId="52" fillId="0" borderId="0" xfId="4" applyFont="1" applyAlignment="1">
      <alignment vertical="center"/>
    </xf>
    <xf numFmtId="0" fontId="1" fillId="0" borderId="0" xfId="4" applyAlignment="1">
      <alignment vertical="center"/>
    </xf>
    <xf numFmtId="0" fontId="53" fillId="0" borderId="0" xfId="4" applyFont="1" applyAlignment="1">
      <alignment vertical="center"/>
    </xf>
  </cellXfs>
  <cellStyles count="7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16</xdr:col>
          <xdr:colOff>19050</xdr:colOff>
          <xdr:row>27</xdr:row>
          <xdr:rowOff>0</xdr:rowOff>
        </xdr:to>
        <xdr:pic>
          <xdr:nvPicPr>
            <xdr:cNvPr id="3551" name="Picture 2"/>
            <xdr:cNvPicPr>
              <a:picLocks noChangeAspect="1" noChangeArrowheads="1"/>
              <a:extLst>
                <a:ext uri="{84589F7E-364E-4C9E-8A38-B11213B215E9}">
                  <a14:cameraTool cellRange="'74-2'!$B$3:$J$13" spid="_x0000_s35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28725" y="2314575"/>
              <a:ext cx="7067550" cy="1733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5611" name="Line 1"/>
        <xdr:cNvSpPr>
          <a:spLocks noChangeShapeType="1"/>
        </xdr:cNvSpPr>
      </xdr:nvSpPr>
      <xdr:spPr bwMode="auto">
        <a:xfrm>
          <a:off x="836295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458" name="Line 4"/>
        <xdr:cNvSpPr>
          <a:spLocks noChangeShapeType="1"/>
        </xdr:cNvSpPr>
      </xdr:nvSpPr>
      <xdr:spPr bwMode="auto">
        <a:xfrm>
          <a:off x="8391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19050</xdr:colOff>
      <xdr:row>0</xdr:row>
      <xdr:rowOff>0</xdr:rowOff>
    </xdr:to>
    <xdr:sp macro="" textlink="">
      <xdr:nvSpPr>
        <xdr:cNvPr id="4459" name="Line 5"/>
        <xdr:cNvSpPr>
          <a:spLocks noChangeShapeType="1"/>
        </xdr:cNvSpPr>
      </xdr:nvSpPr>
      <xdr:spPr bwMode="auto">
        <a:xfrm>
          <a:off x="3933825" y="0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22" sqref="C22"/>
    </sheetView>
  </sheetViews>
  <sheetFormatPr defaultRowHeight="13.5"/>
  <cols>
    <col min="1" max="2" width="2.75" style="494" customWidth="1"/>
    <col min="3" max="3" width="37.75" style="494" customWidth="1"/>
    <col min="4" max="256" width="9" style="494"/>
    <col min="257" max="258" width="2.75" style="494" customWidth="1"/>
    <col min="259" max="259" width="37.75" style="494" customWidth="1"/>
    <col min="260" max="512" width="9" style="494"/>
    <col min="513" max="514" width="2.75" style="494" customWidth="1"/>
    <col min="515" max="515" width="37.75" style="494" customWidth="1"/>
    <col min="516" max="768" width="9" style="494"/>
    <col min="769" max="770" width="2.75" style="494" customWidth="1"/>
    <col min="771" max="771" width="37.75" style="494" customWidth="1"/>
    <col min="772" max="1024" width="9" style="494"/>
    <col min="1025" max="1026" width="2.75" style="494" customWidth="1"/>
    <col min="1027" max="1027" width="37.75" style="494" customWidth="1"/>
    <col min="1028" max="1280" width="9" style="494"/>
    <col min="1281" max="1282" width="2.75" style="494" customWidth="1"/>
    <col min="1283" max="1283" width="37.75" style="494" customWidth="1"/>
    <col min="1284" max="1536" width="9" style="494"/>
    <col min="1537" max="1538" width="2.75" style="494" customWidth="1"/>
    <col min="1539" max="1539" width="37.75" style="494" customWidth="1"/>
    <col min="1540" max="1792" width="9" style="494"/>
    <col min="1793" max="1794" width="2.75" style="494" customWidth="1"/>
    <col min="1795" max="1795" width="37.75" style="494" customWidth="1"/>
    <col min="1796" max="2048" width="9" style="494"/>
    <col min="2049" max="2050" width="2.75" style="494" customWidth="1"/>
    <col min="2051" max="2051" width="37.75" style="494" customWidth="1"/>
    <col min="2052" max="2304" width="9" style="494"/>
    <col min="2305" max="2306" width="2.75" style="494" customWidth="1"/>
    <col min="2307" max="2307" width="37.75" style="494" customWidth="1"/>
    <col min="2308" max="2560" width="9" style="494"/>
    <col min="2561" max="2562" width="2.75" style="494" customWidth="1"/>
    <col min="2563" max="2563" width="37.75" style="494" customWidth="1"/>
    <col min="2564" max="2816" width="9" style="494"/>
    <col min="2817" max="2818" width="2.75" style="494" customWidth="1"/>
    <col min="2819" max="2819" width="37.75" style="494" customWidth="1"/>
    <col min="2820" max="3072" width="9" style="494"/>
    <col min="3073" max="3074" width="2.75" style="494" customWidth="1"/>
    <col min="3075" max="3075" width="37.75" style="494" customWidth="1"/>
    <col min="3076" max="3328" width="9" style="494"/>
    <col min="3329" max="3330" width="2.75" style="494" customWidth="1"/>
    <col min="3331" max="3331" width="37.75" style="494" customWidth="1"/>
    <col min="3332" max="3584" width="9" style="494"/>
    <col min="3585" max="3586" width="2.75" style="494" customWidth="1"/>
    <col min="3587" max="3587" width="37.75" style="494" customWidth="1"/>
    <col min="3588" max="3840" width="9" style="494"/>
    <col min="3841" max="3842" width="2.75" style="494" customWidth="1"/>
    <col min="3843" max="3843" width="37.75" style="494" customWidth="1"/>
    <col min="3844" max="4096" width="9" style="494"/>
    <col min="4097" max="4098" width="2.75" style="494" customWidth="1"/>
    <col min="4099" max="4099" width="37.75" style="494" customWidth="1"/>
    <col min="4100" max="4352" width="9" style="494"/>
    <col min="4353" max="4354" width="2.75" style="494" customWidth="1"/>
    <col min="4355" max="4355" width="37.75" style="494" customWidth="1"/>
    <col min="4356" max="4608" width="9" style="494"/>
    <col min="4609" max="4610" width="2.75" style="494" customWidth="1"/>
    <col min="4611" max="4611" width="37.75" style="494" customWidth="1"/>
    <col min="4612" max="4864" width="9" style="494"/>
    <col min="4865" max="4866" width="2.75" style="494" customWidth="1"/>
    <col min="4867" max="4867" width="37.75" style="494" customWidth="1"/>
    <col min="4868" max="5120" width="9" style="494"/>
    <col min="5121" max="5122" width="2.75" style="494" customWidth="1"/>
    <col min="5123" max="5123" width="37.75" style="494" customWidth="1"/>
    <col min="5124" max="5376" width="9" style="494"/>
    <col min="5377" max="5378" width="2.75" style="494" customWidth="1"/>
    <col min="5379" max="5379" width="37.75" style="494" customWidth="1"/>
    <col min="5380" max="5632" width="9" style="494"/>
    <col min="5633" max="5634" width="2.75" style="494" customWidth="1"/>
    <col min="5635" max="5635" width="37.75" style="494" customWidth="1"/>
    <col min="5636" max="5888" width="9" style="494"/>
    <col min="5889" max="5890" width="2.75" style="494" customWidth="1"/>
    <col min="5891" max="5891" width="37.75" style="494" customWidth="1"/>
    <col min="5892" max="6144" width="9" style="494"/>
    <col min="6145" max="6146" width="2.75" style="494" customWidth="1"/>
    <col min="6147" max="6147" width="37.75" style="494" customWidth="1"/>
    <col min="6148" max="6400" width="9" style="494"/>
    <col min="6401" max="6402" width="2.75" style="494" customWidth="1"/>
    <col min="6403" max="6403" width="37.75" style="494" customWidth="1"/>
    <col min="6404" max="6656" width="9" style="494"/>
    <col min="6657" max="6658" width="2.75" style="494" customWidth="1"/>
    <col min="6659" max="6659" width="37.75" style="494" customWidth="1"/>
    <col min="6660" max="6912" width="9" style="494"/>
    <col min="6913" max="6914" width="2.75" style="494" customWidth="1"/>
    <col min="6915" max="6915" width="37.75" style="494" customWidth="1"/>
    <col min="6916" max="7168" width="9" style="494"/>
    <col min="7169" max="7170" width="2.75" style="494" customWidth="1"/>
    <col min="7171" max="7171" width="37.75" style="494" customWidth="1"/>
    <col min="7172" max="7424" width="9" style="494"/>
    <col min="7425" max="7426" width="2.75" style="494" customWidth="1"/>
    <col min="7427" max="7427" width="37.75" style="494" customWidth="1"/>
    <col min="7428" max="7680" width="9" style="494"/>
    <col min="7681" max="7682" width="2.75" style="494" customWidth="1"/>
    <col min="7683" max="7683" width="37.75" style="494" customWidth="1"/>
    <col min="7684" max="7936" width="9" style="494"/>
    <col min="7937" max="7938" width="2.75" style="494" customWidth="1"/>
    <col min="7939" max="7939" width="37.75" style="494" customWidth="1"/>
    <col min="7940" max="8192" width="9" style="494"/>
    <col min="8193" max="8194" width="2.75" style="494" customWidth="1"/>
    <col min="8195" max="8195" width="37.75" style="494" customWidth="1"/>
    <col min="8196" max="8448" width="9" style="494"/>
    <col min="8449" max="8450" width="2.75" style="494" customWidth="1"/>
    <col min="8451" max="8451" width="37.75" style="494" customWidth="1"/>
    <col min="8452" max="8704" width="9" style="494"/>
    <col min="8705" max="8706" width="2.75" style="494" customWidth="1"/>
    <col min="8707" max="8707" width="37.75" style="494" customWidth="1"/>
    <col min="8708" max="8960" width="9" style="494"/>
    <col min="8961" max="8962" width="2.75" style="494" customWidth="1"/>
    <col min="8963" max="8963" width="37.75" style="494" customWidth="1"/>
    <col min="8964" max="9216" width="9" style="494"/>
    <col min="9217" max="9218" width="2.75" style="494" customWidth="1"/>
    <col min="9219" max="9219" width="37.75" style="494" customWidth="1"/>
    <col min="9220" max="9472" width="9" style="494"/>
    <col min="9473" max="9474" width="2.75" style="494" customWidth="1"/>
    <col min="9475" max="9475" width="37.75" style="494" customWidth="1"/>
    <col min="9476" max="9728" width="9" style="494"/>
    <col min="9729" max="9730" width="2.75" style="494" customWidth="1"/>
    <col min="9731" max="9731" width="37.75" style="494" customWidth="1"/>
    <col min="9732" max="9984" width="9" style="494"/>
    <col min="9985" max="9986" width="2.75" style="494" customWidth="1"/>
    <col min="9987" max="9987" width="37.75" style="494" customWidth="1"/>
    <col min="9988" max="10240" width="9" style="494"/>
    <col min="10241" max="10242" width="2.75" style="494" customWidth="1"/>
    <col min="10243" max="10243" width="37.75" style="494" customWidth="1"/>
    <col min="10244" max="10496" width="9" style="494"/>
    <col min="10497" max="10498" width="2.75" style="494" customWidth="1"/>
    <col min="10499" max="10499" width="37.75" style="494" customWidth="1"/>
    <col min="10500" max="10752" width="9" style="494"/>
    <col min="10753" max="10754" width="2.75" style="494" customWidth="1"/>
    <col min="10755" max="10755" width="37.75" style="494" customWidth="1"/>
    <col min="10756" max="11008" width="9" style="494"/>
    <col min="11009" max="11010" width="2.75" style="494" customWidth="1"/>
    <col min="11011" max="11011" width="37.75" style="494" customWidth="1"/>
    <col min="11012" max="11264" width="9" style="494"/>
    <col min="11265" max="11266" width="2.75" style="494" customWidth="1"/>
    <col min="11267" max="11267" width="37.75" style="494" customWidth="1"/>
    <col min="11268" max="11520" width="9" style="494"/>
    <col min="11521" max="11522" width="2.75" style="494" customWidth="1"/>
    <col min="11523" max="11523" width="37.75" style="494" customWidth="1"/>
    <col min="11524" max="11776" width="9" style="494"/>
    <col min="11777" max="11778" width="2.75" style="494" customWidth="1"/>
    <col min="11779" max="11779" width="37.75" style="494" customWidth="1"/>
    <col min="11780" max="12032" width="9" style="494"/>
    <col min="12033" max="12034" width="2.75" style="494" customWidth="1"/>
    <col min="12035" max="12035" width="37.75" style="494" customWidth="1"/>
    <col min="12036" max="12288" width="9" style="494"/>
    <col min="12289" max="12290" width="2.75" style="494" customWidth="1"/>
    <col min="12291" max="12291" width="37.75" style="494" customWidth="1"/>
    <col min="12292" max="12544" width="9" style="494"/>
    <col min="12545" max="12546" width="2.75" style="494" customWidth="1"/>
    <col min="12547" max="12547" width="37.75" style="494" customWidth="1"/>
    <col min="12548" max="12800" width="9" style="494"/>
    <col min="12801" max="12802" width="2.75" style="494" customWidth="1"/>
    <col min="12803" max="12803" width="37.75" style="494" customWidth="1"/>
    <col min="12804" max="13056" width="9" style="494"/>
    <col min="13057" max="13058" width="2.75" style="494" customWidth="1"/>
    <col min="13059" max="13059" width="37.75" style="494" customWidth="1"/>
    <col min="13060" max="13312" width="9" style="494"/>
    <col min="13313" max="13314" width="2.75" style="494" customWidth="1"/>
    <col min="13315" max="13315" width="37.75" style="494" customWidth="1"/>
    <col min="13316" max="13568" width="9" style="494"/>
    <col min="13569" max="13570" width="2.75" style="494" customWidth="1"/>
    <col min="13571" max="13571" width="37.75" style="494" customWidth="1"/>
    <col min="13572" max="13824" width="9" style="494"/>
    <col min="13825" max="13826" width="2.75" style="494" customWidth="1"/>
    <col min="13827" max="13827" width="37.75" style="494" customWidth="1"/>
    <col min="13828" max="14080" width="9" style="494"/>
    <col min="14081" max="14082" width="2.75" style="494" customWidth="1"/>
    <col min="14083" max="14083" width="37.75" style="494" customWidth="1"/>
    <col min="14084" max="14336" width="9" style="494"/>
    <col min="14337" max="14338" width="2.75" style="494" customWidth="1"/>
    <col min="14339" max="14339" width="37.75" style="494" customWidth="1"/>
    <col min="14340" max="14592" width="9" style="494"/>
    <col min="14593" max="14594" width="2.75" style="494" customWidth="1"/>
    <col min="14595" max="14595" width="37.75" style="494" customWidth="1"/>
    <col min="14596" max="14848" width="9" style="494"/>
    <col min="14849" max="14850" width="2.75" style="494" customWidth="1"/>
    <col min="14851" max="14851" width="37.75" style="494" customWidth="1"/>
    <col min="14852" max="15104" width="9" style="494"/>
    <col min="15105" max="15106" width="2.75" style="494" customWidth="1"/>
    <col min="15107" max="15107" width="37.75" style="494" customWidth="1"/>
    <col min="15108" max="15360" width="9" style="494"/>
    <col min="15361" max="15362" width="2.75" style="494" customWidth="1"/>
    <col min="15363" max="15363" width="37.75" style="494" customWidth="1"/>
    <col min="15364" max="15616" width="9" style="494"/>
    <col min="15617" max="15618" width="2.75" style="494" customWidth="1"/>
    <col min="15619" max="15619" width="37.75" style="494" customWidth="1"/>
    <col min="15620" max="15872" width="9" style="494"/>
    <col min="15873" max="15874" width="2.75" style="494" customWidth="1"/>
    <col min="15875" max="15875" width="37.75" style="494" customWidth="1"/>
    <col min="15876" max="16128" width="9" style="494"/>
    <col min="16129" max="16130" width="2.75" style="494" customWidth="1"/>
    <col min="16131" max="16131" width="37.75" style="494" customWidth="1"/>
    <col min="16132" max="16384" width="9" style="494"/>
  </cols>
  <sheetData>
    <row r="1" spans="1:3" ht="19.5" customHeight="1">
      <c r="A1" s="503" t="s">
        <v>345</v>
      </c>
      <c r="B1" s="502"/>
      <c r="C1" s="502"/>
    </row>
    <row r="2" spans="1:3" ht="13.5" customHeight="1">
      <c r="A2" s="501"/>
      <c r="B2" s="500"/>
      <c r="C2" s="500"/>
    </row>
    <row r="3" spans="1:3" ht="14.25">
      <c r="A3" s="497">
        <v>65</v>
      </c>
      <c r="B3" s="496"/>
      <c r="C3" s="495" t="s">
        <v>344</v>
      </c>
    </row>
    <row r="4" spans="1:3" ht="14.25">
      <c r="A4" s="497">
        <v>66</v>
      </c>
      <c r="B4" s="496"/>
      <c r="C4" s="495" t="s">
        <v>343</v>
      </c>
    </row>
    <row r="5" spans="1:3" ht="14.25">
      <c r="A5" s="497">
        <v>67</v>
      </c>
      <c r="B5" s="496"/>
      <c r="C5" s="495" t="s">
        <v>342</v>
      </c>
    </row>
    <row r="6" spans="1:3" ht="14.25">
      <c r="A6" s="497">
        <v>68</v>
      </c>
      <c r="B6" s="496"/>
      <c r="C6" s="496" t="s">
        <v>341</v>
      </c>
    </row>
    <row r="7" spans="1:3" ht="14.25">
      <c r="A7" s="497"/>
      <c r="B7" s="498" t="s">
        <v>333</v>
      </c>
      <c r="C7" s="495" t="s">
        <v>340</v>
      </c>
    </row>
    <row r="8" spans="1:3" ht="14.25">
      <c r="A8" s="497"/>
      <c r="B8" s="498" t="s">
        <v>331</v>
      </c>
      <c r="C8" s="495" t="s">
        <v>339</v>
      </c>
    </row>
    <row r="9" spans="1:3" ht="14.25">
      <c r="A9" s="497">
        <v>69</v>
      </c>
      <c r="B9" s="496"/>
      <c r="C9" s="495" t="s">
        <v>338</v>
      </c>
    </row>
    <row r="10" spans="1:3" ht="14.25">
      <c r="A10" s="497">
        <v>70</v>
      </c>
      <c r="B10" s="496"/>
      <c r="C10" s="495" t="s">
        <v>337</v>
      </c>
    </row>
    <row r="11" spans="1:3" ht="14.25">
      <c r="A11" s="497">
        <v>71</v>
      </c>
      <c r="B11" s="496"/>
      <c r="C11" s="499" t="s">
        <v>336</v>
      </c>
    </row>
    <row r="12" spans="1:3" ht="14.25">
      <c r="A12" s="497">
        <v>72</v>
      </c>
      <c r="B12" s="496"/>
      <c r="C12" s="495" t="s">
        <v>335</v>
      </c>
    </row>
    <row r="13" spans="1:3" ht="14.25">
      <c r="A13" s="497">
        <v>73</v>
      </c>
      <c r="B13" s="496"/>
      <c r="C13" s="496" t="s">
        <v>334</v>
      </c>
    </row>
    <row r="14" spans="1:3" ht="14.25">
      <c r="A14" s="497"/>
      <c r="B14" s="498" t="s">
        <v>333</v>
      </c>
      <c r="C14" s="495" t="s">
        <v>332</v>
      </c>
    </row>
    <row r="15" spans="1:3" ht="14.25">
      <c r="A15" s="497"/>
      <c r="B15" s="498" t="s">
        <v>331</v>
      </c>
      <c r="C15" s="495" t="s">
        <v>330</v>
      </c>
    </row>
    <row r="16" spans="1:3" ht="14.25">
      <c r="A16" s="497">
        <v>74</v>
      </c>
      <c r="B16" s="496"/>
      <c r="C16" s="495" t="s">
        <v>329</v>
      </c>
    </row>
    <row r="17" spans="1:3" ht="14.25">
      <c r="A17" s="497"/>
      <c r="B17" s="496"/>
      <c r="C17" s="495" t="s">
        <v>328</v>
      </c>
    </row>
    <row r="18" spans="1:3" ht="14.25">
      <c r="A18" s="497"/>
      <c r="B18" s="496"/>
      <c r="C18" s="495" t="s">
        <v>327</v>
      </c>
    </row>
    <row r="19" spans="1:3" ht="14.25">
      <c r="A19" s="497">
        <v>75</v>
      </c>
      <c r="B19" s="496"/>
      <c r="C19" s="495" t="s">
        <v>326</v>
      </c>
    </row>
    <row r="20" spans="1:3" ht="14.25">
      <c r="A20" s="497">
        <v>76</v>
      </c>
      <c r="B20" s="496"/>
      <c r="C20" s="495" t="s">
        <v>325</v>
      </c>
    </row>
    <row r="21" spans="1:3" ht="14.25">
      <c r="A21" s="497">
        <v>77</v>
      </c>
      <c r="B21" s="496"/>
      <c r="C21" s="495" t="s">
        <v>324</v>
      </c>
    </row>
    <row r="22" spans="1:3" ht="14.25">
      <c r="A22" s="497">
        <v>78</v>
      </c>
      <c r="B22" s="496"/>
      <c r="C22" s="495" t="s">
        <v>323</v>
      </c>
    </row>
  </sheetData>
  <mergeCells count="1">
    <mergeCell ref="A1:C1"/>
  </mergeCells>
  <phoneticPr fontId="2"/>
  <hyperlinks>
    <hyperlink ref="C3" location="'65 '!A1" display="市町村・森林管理形態別面積"/>
    <hyperlink ref="C4" location="'66 '!A1" display="市町村別民有林面積・蓄積及び成長量"/>
    <hyperlink ref="C5" location="'67'!A1" display="林野副産物及び竹材・木炭の生産量"/>
    <hyperlink ref="C7" location="'68(1)'!A1" display="外　　材"/>
    <hyperlink ref="C8" location="'68(2)'!A1" display="国 産 材"/>
    <hyperlink ref="C9" location="'69'!A1" display="素材入荷量"/>
    <hyperlink ref="C10" location="'70'!A1" display="用途別製材品出荷量"/>
    <hyperlink ref="C11" location="'71'!A1" display="民有林森林資源"/>
    <hyperlink ref="C12" location="'72'!A1" display="山行苗木生産量"/>
    <hyperlink ref="C14" location="'73(1)'!A1" display="用途別生産量"/>
    <hyperlink ref="C15" location="'73(2)'!A1" display="主要樹種別生産量"/>
    <hyperlink ref="C16" location="'74-1'!A1" display="保安林箇所数及び面積 -1"/>
    <hyperlink ref="C17" location="'74-2'!A1" display="保安林箇所数及び面積 -2"/>
    <hyperlink ref="C18" location="'74-3'!A1" display="保安林箇所数及び面積 -3"/>
    <hyperlink ref="C19" location="'75'!A1" display="林道新設数"/>
    <hyperlink ref="C20" location="'76'!A1" display="狩猟登録者数"/>
    <hyperlink ref="C21" location="'77'!A1" display="鳥獣類捕獲数"/>
    <hyperlink ref="C22" location="'78'!A1" display="森林組合数及び組合員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showGridLines="0" zoomScaleNormal="100" zoomScaleSheetLayoutView="70" workbookViewId="0"/>
  </sheetViews>
  <sheetFormatPr defaultRowHeight="17.25"/>
  <cols>
    <col min="1" max="1" width="16.875" style="57" bestFit="1" customWidth="1"/>
    <col min="2" max="2" width="13.75" style="27" customWidth="1"/>
    <col min="3" max="8" width="13.125" style="27" customWidth="1"/>
    <col min="9" max="16384" width="9" style="27"/>
  </cols>
  <sheetData>
    <row r="2" spans="1:17" ht="21">
      <c r="A2" s="56"/>
      <c r="B2" s="451" t="s">
        <v>313</v>
      </c>
      <c r="C2" s="452"/>
      <c r="D2" s="452"/>
      <c r="E2" s="452"/>
      <c r="F2" s="452"/>
      <c r="G2" s="452"/>
      <c r="H2" s="452"/>
      <c r="K2" s="30"/>
      <c r="L2" s="30"/>
      <c r="N2" s="30"/>
    </row>
    <row r="3" spans="1:17" ht="15" customHeight="1" thickBot="1">
      <c r="B3" s="58"/>
      <c r="C3" s="58"/>
      <c r="D3" s="58"/>
      <c r="E3" s="58"/>
      <c r="F3" s="58"/>
      <c r="G3" s="59"/>
      <c r="H3" s="60" t="s">
        <v>166</v>
      </c>
      <c r="M3" s="30"/>
    </row>
    <row r="4" spans="1:17" s="64" customFormat="1" ht="13.5" customHeight="1">
      <c r="A4" s="61"/>
      <c r="B4" s="170" t="s">
        <v>167</v>
      </c>
      <c r="C4" s="62" t="s">
        <v>168</v>
      </c>
      <c r="D4" s="63" t="s">
        <v>169</v>
      </c>
      <c r="E4" s="63" t="s">
        <v>170</v>
      </c>
      <c r="F4" s="63" t="s">
        <v>171</v>
      </c>
      <c r="G4" s="63" t="s">
        <v>30</v>
      </c>
      <c r="H4" s="63" t="s">
        <v>31</v>
      </c>
    </row>
    <row r="5" spans="1:17" ht="13.5" customHeight="1">
      <c r="B5" s="67" t="s">
        <v>285</v>
      </c>
      <c r="C5" s="65">
        <v>253</v>
      </c>
      <c r="D5" s="66">
        <v>181</v>
      </c>
      <c r="E5" s="65">
        <v>67</v>
      </c>
      <c r="F5" s="68" t="s">
        <v>114</v>
      </c>
      <c r="G5" s="66">
        <v>0</v>
      </c>
      <c r="H5" s="66">
        <v>5</v>
      </c>
      <c r="J5" s="32"/>
      <c r="K5" s="32"/>
      <c r="L5" s="32"/>
      <c r="M5" s="32"/>
      <c r="N5" s="32"/>
    </row>
    <row r="6" spans="1:17" ht="13.5" customHeight="1">
      <c r="B6" s="67" t="s">
        <v>209</v>
      </c>
      <c r="C6" s="69">
        <v>216</v>
      </c>
      <c r="D6" s="70">
        <v>137</v>
      </c>
      <c r="E6" s="70">
        <v>73</v>
      </c>
      <c r="F6" s="71" t="s">
        <v>114</v>
      </c>
      <c r="G6" s="71" t="s">
        <v>114</v>
      </c>
      <c r="H6" s="70">
        <v>6</v>
      </c>
      <c r="O6" s="30"/>
    </row>
    <row r="7" spans="1:17" ht="13.5" customHeight="1">
      <c r="B7" s="67">
        <v>24</v>
      </c>
      <c r="C7" s="74">
        <v>200</v>
      </c>
      <c r="D7" s="70">
        <v>115</v>
      </c>
      <c r="E7" s="70">
        <v>79</v>
      </c>
      <c r="F7" s="71" t="s">
        <v>114</v>
      </c>
      <c r="G7" s="71">
        <v>3</v>
      </c>
      <c r="H7" s="70">
        <v>3</v>
      </c>
      <c r="I7" s="72"/>
      <c r="J7" s="73"/>
      <c r="K7" s="73"/>
      <c r="L7" s="73"/>
      <c r="M7" s="73"/>
      <c r="O7" s="32"/>
    </row>
    <row r="8" spans="1:17" ht="13.5" customHeight="1">
      <c r="B8" s="67">
        <v>25</v>
      </c>
      <c r="C8" s="74">
        <v>212</v>
      </c>
      <c r="D8" s="70">
        <v>157</v>
      </c>
      <c r="E8" s="70">
        <v>44</v>
      </c>
      <c r="F8" s="71">
        <v>0</v>
      </c>
      <c r="G8" s="71">
        <v>1</v>
      </c>
      <c r="H8" s="70">
        <v>10</v>
      </c>
      <c r="I8" s="72"/>
      <c r="J8" s="73"/>
      <c r="K8" s="73"/>
      <c r="L8" s="73"/>
      <c r="M8" s="73"/>
      <c r="N8" s="30"/>
      <c r="O8" s="30"/>
    </row>
    <row r="9" spans="1:17" ht="13.5" customHeight="1" thickBot="1">
      <c r="B9" s="23">
        <v>26</v>
      </c>
      <c r="C9" s="75">
        <f>SUM(D9:H9)</f>
        <v>245</v>
      </c>
      <c r="D9" s="76">
        <v>168</v>
      </c>
      <c r="E9" s="76">
        <v>57</v>
      </c>
      <c r="F9" s="77" t="s">
        <v>114</v>
      </c>
      <c r="G9" s="77" t="s">
        <v>114</v>
      </c>
      <c r="H9" s="76">
        <v>20</v>
      </c>
      <c r="I9" s="78"/>
      <c r="J9" s="78"/>
      <c r="K9" s="78"/>
      <c r="L9" s="79"/>
      <c r="M9" s="79"/>
      <c r="N9" s="30"/>
      <c r="O9" s="30"/>
      <c r="P9" s="30"/>
      <c r="Q9" s="30"/>
    </row>
    <row r="10" spans="1:17" ht="15" customHeight="1">
      <c r="B10" s="80" t="s">
        <v>140</v>
      </c>
      <c r="C10" s="74"/>
      <c r="D10" s="70"/>
      <c r="E10" s="70"/>
      <c r="F10" s="71"/>
      <c r="G10" s="71"/>
      <c r="H10" s="70"/>
      <c r="I10" s="78"/>
      <c r="J10" s="78"/>
      <c r="K10" s="78"/>
      <c r="L10" s="79"/>
      <c r="M10" s="79"/>
    </row>
    <row r="11" spans="1:17">
      <c r="B11" s="80"/>
      <c r="C11" s="300"/>
      <c r="D11" s="300"/>
      <c r="E11" s="300"/>
      <c r="F11" s="300"/>
      <c r="G11" s="300"/>
      <c r="H11" s="300"/>
    </row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showGridLines="0" zoomScaleNormal="100" zoomScaleSheetLayoutView="70" workbookViewId="0"/>
  </sheetViews>
  <sheetFormatPr defaultRowHeight="17.25"/>
  <cols>
    <col min="1" max="1" width="16.875" style="13" bestFit="1" customWidth="1"/>
    <col min="2" max="2" width="13.625" style="1" customWidth="1"/>
    <col min="3" max="6" width="19.625" style="1" customWidth="1"/>
    <col min="7" max="16384" width="9" style="1"/>
  </cols>
  <sheetData>
    <row r="2" spans="1:17" ht="21">
      <c r="A2" s="12"/>
      <c r="B2" s="423" t="s">
        <v>314</v>
      </c>
      <c r="C2" s="407"/>
      <c r="D2" s="407"/>
      <c r="E2" s="407"/>
      <c r="F2" s="407"/>
      <c r="G2" s="7"/>
      <c r="H2" s="7"/>
      <c r="J2" s="2"/>
    </row>
    <row r="3" spans="1:17" ht="15" customHeight="1" thickBot="1">
      <c r="B3" s="340" t="s">
        <v>106</v>
      </c>
      <c r="C3" s="191"/>
      <c r="D3" s="191"/>
      <c r="E3" s="191"/>
      <c r="F3" s="202" t="s">
        <v>243</v>
      </c>
      <c r="I3" s="2"/>
    </row>
    <row r="4" spans="1:17" ht="13.5" customHeight="1">
      <c r="B4" s="15" t="s">
        <v>153</v>
      </c>
      <c r="C4" s="16" t="s">
        <v>5</v>
      </c>
      <c r="D4" s="17" t="s">
        <v>90</v>
      </c>
      <c r="E4" s="17" t="s">
        <v>91</v>
      </c>
      <c r="F4" s="17" t="s">
        <v>115</v>
      </c>
      <c r="G4" s="10"/>
    </row>
    <row r="5" spans="1:17" ht="13.5" customHeight="1">
      <c r="B5" s="186" t="s">
        <v>239</v>
      </c>
      <c r="C5" s="18">
        <v>201</v>
      </c>
      <c r="D5" s="18">
        <v>132</v>
      </c>
      <c r="E5" s="18">
        <v>44</v>
      </c>
      <c r="F5" s="18">
        <v>25</v>
      </c>
    </row>
    <row r="6" spans="1:17" ht="13.5" customHeight="1">
      <c r="B6" s="189" t="s">
        <v>230</v>
      </c>
      <c r="C6" s="18">
        <v>210</v>
      </c>
      <c r="D6" s="18">
        <v>128</v>
      </c>
      <c r="E6" s="18">
        <v>55</v>
      </c>
      <c r="F6" s="18">
        <v>27</v>
      </c>
      <c r="J6" s="3"/>
      <c r="K6" s="3"/>
      <c r="O6" s="2"/>
    </row>
    <row r="7" spans="1:17" ht="13.5" customHeight="1">
      <c r="B7" s="189" t="s">
        <v>229</v>
      </c>
      <c r="C7" s="18">
        <v>233</v>
      </c>
      <c r="D7" s="18">
        <v>141</v>
      </c>
      <c r="E7" s="18">
        <v>49</v>
      </c>
      <c r="F7" s="18">
        <v>43</v>
      </c>
      <c r="G7" s="8"/>
      <c r="H7" s="8"/>
      <c r="I7" s="8"/>
      <c r="J7" s="8"/>
      <c r="K7" s="8"/>
      <c r="N7" s="2"/>
      <c r="O7" s="2"/>
      <c r="Q7" s="2"/>
    </row>
    <row r="8" spans="1:17" ht="13.5" customHeight="1">
      <c r="B8" s="189" t="s">
        <v>240</v>
      </c>
      <c r="C8" s="18">
        <v>273</v>
      </c>
      <c r="D8" s="18">
        <v>149</v>
      </c>
      <c r="E8" s="18">
        <v>73</v>
      </c>
      <c r="F8" s="18">
        <v>51</v>
      </c>
      <c r="G8" s="8"/>
      <c r="H8" s="8"/>
      <c r="I8" s="8"/>
      <c r="J8" s="8"/>
      <c r="K8" s="8"/>
      <c r="N8" s="2"/>
      <c r="O8" s="2"/>
      <c r="Q8" s="2"/>
    </row>
    <row r="9" spans="1:17" ht="13.5" customHeight="1" thickBot="1">
      <c r="B9" s="190" t="s">
        <v>241</v>
      </c>
      <c r="C9" s="21">
        <v>295</v>
      </c>
      <c r="D9" s="19">
        <v>153</v>
      </c>
      <c r="E9" s="19">
        <v>85</v>
      </c>
      <c r="F9" s="19">
        <v>57</v>
      </c>
      <c r="G9" s="3"/>
      <c r="H9" s="3"/>
      <c r="I9" s="3"/>
      <c r="J9" s="3"/>
      <c r="K9" s="3"/>
      <c r="N9" s="2"/>
      <c r="O9" s="2"/>
      <c r="Q9" s="2"/>
    </row>
    <row r="10" spans="1:17" ht="15" customHeight="1">
      <c r="B10" s="203" t="s">
        <v>322</v>
      </c>
      <c r="C10" s="204"/>
      <c r="D10" s="204"/>
      <c r="E10" s="205"/>
      <c r="F10" s="205"/>
      <c r="G10" s="3"/>
      <c r="H10" s="3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zoomScaleSheetLayoutView="70" workbookViewId="0"/>
  </sheetViews>
  <sheetFormatPr defaultRowHeight="17.25"/>
  <cols>
    <col min="1" max="1" width="16.875" style="13" bestFit="1" customWidth="1"/>
    <col min="2" max="2" width="13.625" style="1" customWidth="1"/>
    <col min="3" max="9" width="11.125" style="1" customWidth="1"/>
    <col min="10" max="16384" width="9" style="1"/>
  </cols>
  <sheetData>
    <row r="2" spans="1:18" ht="21">
      <c r="A2" s="12"/>
      <c r="C2" s="342" t="s">
        <v>316</v>
      </c>
      <c r="F2" s="5"/>
      <c r="G2" s="5"/>
      <c r="J2" s="7"/>
      <c r="K2" s="7"/>
      <c r="M2" s="2"/>
    </row>
    <row r="3" spans="1:18" ht="15" customHeight="1" thickBot="1">
      <c r="B3" s="341" t="s">
        <v>315</v>
      </c>
      <c r="C3" s="179"/>
      <c r="D3" s="179"/>
      <c r="E3" s="179"/>
      <c r="F3" s="179"/>
      <c r="G3" s="179"/>
      <c r="H3" s="191"/>
      <c r="I3" s="180" t="s">
        <v>244</v>
      </c>
      <c r="O3" s="3"/>
    </row>
    <row r="4" spans="1:18" ht="15" customHeight="1">
      <c r="B4" s="413" t="s">
        <v>245</v>
      </c>
      <c r="C4" s="415" t="s">
        <v>246</v>
      </c>
      <c r="D4" s="411" t="s">
        <v>247</v>
      </c>
      <c r="E4" s="412"/>
      <c r="F4" s="412"/>
      <c r="G4" s="412"/>
      <c r="H4" s="455"/>
      <c r="I4" s="456" t="s">
        <v>23</v>
      </c>
      <c r="L4" s="2"/>
      <c r="O4" s="2"/>
    </row>
    <row r="5" spans="1:18" ht="15" customHeight="1">
      <c r="B5" s="454"/>
      <c r="C5" s="453"/>
      <c r="D5" s="206" t="s">
        <v>5</v>
      </c>
      <c r="E5" s="207" t="s">
        <v>154</v>
      </c>
      <c r="F5" s="208" t="s">
        <v>155</v>
      </c>
      <c r="G5" s="208" t="s">
        <v>156</v>
      </c>
      <c r="H5" s="209" t="s">
        <v>116</v>
      </c>
      <c r="I5" s="457"/>
    </row>
    <row r="6" spans="1:18" ht="15" customHeight="1">
      <c r="B6" s="193" t="s">
        <v>239</v>
      </c>
      <c r="C6" s="187">
        <v>201</v>
      </c>
      <c r="D6" s="188">
        <v>183</v>
      </c>
      <c r="E6" s="188">
        <v>2</v>
      </c>
      <c r="F6" s="187">
        <v>133</v>
      </c>
      <c r="G6" s="187">
        <v>48</v>
      </c>
      <c r="H6" s="14">
        <v>0</v>
      </c>
      <c r="I6" s="14">
        <v>18</v>
      </c>
      <c r="J6" s="11"/>
      <c r="M6" s="2"/>
      <c r="P6" s="2"/>
    </row>
    <row r="7" spans="1:18" ht="15" customHeight="1">
      <c r="B7" s="189" t="s">
        <v>230</v>
      </c>
      <c r="C7" s="14">
        <v>210</v>
      </c>
      <c r="D7" s="188">
        <v>191</v>
      </c>
      <c r="E7" s="188">
        <v>4</v>
      </c>
      <c r="F7" s="14">
        <v>146</v>
      </c>
      <c r="G7" s="14">
        <v>41</v>
      </c>
      <c r="H7" s="14">
        <v>0</v>
      </c>
      <c r="I7" s="14">
        <v>19</v>
      </c>
      <c r="J7" s="3"/>
      <c r="K7" s="3"/>
      <c r="L7" s="3"/>
      <c r="M7" s="3"/>
      <c r="P7" s="2"/>
    </row>
    <row r="8" spans="1:18" ht="15" customHeight="1">
      <c r="B8" s="189" t="s">
        <v>229</v>
      </c>
      <c r="C8" s="14">
        <v>233</v>
      </c>
      <c r="D8" s="14">
        <v>214</v>
      </c>
      <c r="E8" s="14">
        <v>2</v>
      </c>
      <c r="F8" s="14">
        <v>192</v>
      </c>
      <c r="G8" s="14">
        <v>20</v>
      </c>
      <c r="H8" s="14">
        <v>0</v>
      </c>
      <c r="I8" s="14">
        <v>19</v>
      </c>
      <c r="J8" s="7"/>
      <c r="K8" s="7"/>
      <c r="L8" s="8"/>
      <c r="M8" s="8"/>
      <c r="R8" s="2"/>
    </row>
    <row r="9" spans="1:18" ht="15" customHeight="1">
      <c r="B9" s="189" t="s">
        <v>240</v>
      </c>
      <c r="C9" s="14">
        <v>273</v>
      </c>
      <c r="D9" s="14">
        <v>255</v>
      </c>
      <c r="E9" s="14">
        <v>1</v>
      </c>
      <c r="F9" s="14">
        <v>229</v>
      </c>
      <c r="G9" s="14">
        <v>25</v>
      </c>
      <c r="H9" s="14">
        <v>0</v>
      </c>
      <c r="I9" s="14">
        <v>18</v>
      </c>
      <c r="J9" s="8"/>
      <c r="K9" s="8"/>
      <c r="L9" s="8"/>
      <c r="M9" s="8"/>
      <c r="R9" s="3"/>
    </row>
    <row r="10" spans="1:18" ht="15" customHeight="1" thickBot="1">
      <c r="B10" s="190" t="s">
        <v>241</v>
      </c>
      <c r="C10" s="22">
        <v>295</v>
      </c>
      <c r="D10" s="20">
        <v>274</v>
      </c>
      <c r="E10" s="20">
        <v>1</v>
      </c>
      <c r="F10" s="20">
        <v>256</v>
      </c>
      <c r="G10" s="20">
        <v>16</v>
      </c>
      <c r="H10" s="20">
        <v>1</v>
      </c>
      <c r="I10" s="20">
        <v>21</v>
      </c>
      <c r="J10" s="8"/>
      <c r="K10" s="8"/>
      <c r="L10" s="8"/>
      <c r="M10" s="8"/>
    </row>
    <row r="11" spans="1:18" ht="15" customHeight="1">
      <c r="B11" s="203" t="s">
        <v>322</v>
      </c>
      <c r="C11" s="204"/>
      <c r="D11" s="204"/>
      <c r="E11" s="204"/>
      <c r="F11" s="204"/>
      <c r="G11" s="205"/>
      <c r="H11" s="210"/>
      <c r="I11" s="211"/>
    </row>
    <row r="12" spans="1:18" ht="15" customHeight="1">
      <c r="B12" s="9"/>
      <c r="C12" s="10"/>
      <c r="D12" s="10"/>
      <c r="E12" s="10"/>
      <c r="F12" s="10"/>
      <c r="G12" s="10"/>
      <c r="H12" s="6"/>
      <c r="I12" s="6"/>
      <c r="N12" s="2"/>
    </row>
    <row r="13" spans="1:18" ht="15" customHeight="1">
      <c r="B13" s="9"/>
      <c r="C13" s="10"/>
      <c r="D13" s="10"/>
      <c r="E13" s="10"/>
      <c r="F13" s="10"/>
      <c r="G13" s="10"/>
      <c r="H13" s="6"/>
      <c r="I13" s="6"/>
      <c r="L13" s="2"/>
    </row>
    <row r="14" spans="1:18" ht="15" customHeight="1">
      <c r="B14" s="9"/>
      <c r="C14" s="10"/>
      <c r="D14" s="10"/>
      <c r="E14" s="10"/>
      <c r="F14" s="10"/>
      <c r="G14" s="10"/>
      <c r="H14" s="6"/>
      <c r="I14" s="6"/>
      <c r="L14" s="3"/>
      <c r="N14" s="2"/>
    </row>
    <row r="15" spans="1:18" ht="15" customHeight="1">
      <c r="B15" s="9"/>
      <c r="H15" s="7"/>
      <c r="I15" s="7"/>
      <c r="N15" s="2"/>
    </row>
    <row r="16" spans="1:18" ht="15" customHeight="1">
      <c r="B16" s="4"/>
    </row>
    <row r="17" spans="2:12" ht="13.5" customHeight="1">
      <c r="B17" s="4"/>
      <c r="L17" s="2"/>
    </row>
    <row r="18" spans="2:12" ht="13.5" customHeight="1">
      <c r="B18" s="4"/>
    </row>
  </sheetData>
  <mergeCells count="4">
    <mergeCell ref="C4:C5"/>
    <mergeCell ref="B4:B5"/>
    <mergeCell ref="D4:H4"/>
    <mergeCell ref="I4:I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7"/>
  <sheetViews>
    <sheetView showGridLines="0" zoomScaleNormal="100" zoomScaleSheetLayoutView="70" workbookViewId="0"/>
  </sheetViews>
  <sheetFormatPr defaultRowHeight="17.25"/>
  <cols>
    <col min="1" max="1" width="16.125" style="57" bestFit="1" customWidth="1"/>
    <col min="2" max="2" width="9.625" style="27" customWidth="1"/>
    <col min="3" max="3" width="6" style="27" customWidth="1"/>
    <col min="4" max="4" width="6.5" style="27" customWidth="1"/>
    <col min="5" max="5" width="7.875" style="27" customWidth="1"/>
    <col min="6" max="6" width="8.5" style="27" customWidth="1"/>
    <col min="7" max="7" width="4.5" style="27" customWidth="1"/>
    <col min="8" max="8" width="7.5" style="27" customWidth="1"/>
    <col min="9" max="9" width="4.5" style="27" customWidth="1"/>
    <col min="10" max="10" width="6.5" style="27" customWidth="1"/>
    <col min="11" max="11" width="5.5" style="27" customWidth="1"/>
    <col min="12" max="12" width="7.5" style="27" customWidth="1"/>
    <col min="13" max="16" width="4.5" style="27" customWidth="1"/>
    <col min="17" max="16384" width="9" style="27"/>
  </cols>
  <sheetData>
    <row r="2" spans="1:16" ht="21">
      <c r="A2" s="82"/>
      <c r="B2" s="461" t="s">
        <v>306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5" customHeight="1" thickBo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38"/>
      <c r="O3" s="28"/>
      <c r="P3" s="169" t="s">
        <v>117</v>
      </c>
    </row>
    <row r="4" spans="1:16" ht="13.5">
      <c r="A4" s="27"/>
      <c r="B4" s="466" t="s">
        <v>107</v>
      </c>
      <c r="C4" s="458" t="s">
        <v>32</v>
      </c>
      <c r="D4" s="459"/>
      <c r="E4" s="459"/>
      <c r="F4" s="460"/>
      <c r="G4" s="463" t="s">
        <v>33</v>
      </c>
      <c r="H4" s="465"/>
      <c r="I4" s="463" t="s">
        <v>34</v>
      </c>
      <c r="J4" s="464"/>
      <c r="K4" s="464"/>
      <c r="L4" s="465"/>
      <c r="M4" s="463" t="s">
        <v>35</v>
      </c>
      <c r="N4" s="464"/>
      <c r="O4" s="464"/>
      <c r="P4" s="464"/>
    </row>
    <row r="5" spans="1:16" ht="13.5">
      <c r="A5" s="27"/>
      <c r="B5" s="467"/>
      <c r="C5" s="468" t="s">
        <v>119</v>
      </c>
      <c r="D5" s="470"/>
      <c r="E5" s="468" t="s">
        <v>120</v>
      </c>
      <c r="F5" s="470"/>
      <c r="G5" s="177" t="s">
        <v>94</v>
      </c>
      <c r="H5" s="177" t="s">
        <v>95</v>
      </c>
      <c r="I5" s="468" t="s">
        <v>36</v>
      </c>
      <c r="J5" s="470"/>
      <c r="K5" s="468" t="s">
        <v>21</v>
      </c>
      <c r="L5" s="470"/>
      <c r="M5" s="468" t="s">
        <v>36</v>
      </c>
      <c r="N5" s="470"/>
      <c r="O5" s="468" t="s">
        <v>21</v>
      </c>
      <c r="P5" s="469"/>
    </row>
    <row r="6" spans="1:16" ht="13.5">
      <c r="A6" s="27"/>
      <c r="B6" s="35" t="s">
        <v>136</v>
      </c>
      <c r="C6" s="150">
        <v>-180</v>
      </c>
      <c r="D6" s="322">
        <v>5021</v>
      </c>
      <c r="E6" s="103">
        <v>-8164</v>
      </c>
      <c r="F6" s="302">
        <v>113383</v>
      </c>
      <c r="G6" s="33">
        <v>961</v>
      </c>
      <c r="H6" s="33">
        <v>96970</v>
      </c>
      <c r="I6" s="151">
        <v>-3</v>
      </c>
      <c r="J6" s="33">
        <v>3643</v>
      </c>
      <c r="K6" s="151">
        <v>-16</v>
      </c>
      <c r="L6" s="33">
        <v>14133</v>
      </c>
      <c r="M6" s="151">
        <v>-1</v>
      </c>
      <c r="N6" s="33">
        <v>125</v>
      </c>
      <c r="O6" s="151">
        <v>-3</v>
      </c>
      <c r="P6" s="33">
        <v>180</v>
      </c>
    </row>
    <row r="7" spans="1:16" ht="13.5">
      <c r="A7" s="27"/>
      <c r="B7" s="173" t="s">
        <v>288</v>
      </c>
      <c r="C7" s="150">
        <v>-180</v>
      </c>
      <c r="D7" s="301">
        <v>5056</v>
      </c>
      <c r="E7" s="152">
        <v>-8164</v>
      </c>
      <c r="F7" s="301">
        <v>113531</v>
      </c>
      <c r="G7" s="153">
        <v>969</v>
      </c>
      <c r="H7" s="301">
        <v>97052</v>
      </c>
      <c r="I7" s="154">
        <v>-3</v>
      </c>
      <c r="J7" s="301">
        <v>3670</v>
      </c>
      <c r="K7" s="151">
        <v>-16</v>
      </c>
      <c r="L7" s="301">
        <v>14200</v>
      </c>
      <c r="M7" s="151">
        <v>-1</v>
      </c>
      <c r="N7" s="33">
        <v>125</v>
      </c>
      <c r="O7" s="151">
        <v>-3</v>
      </c>
      <c r="P7" s="33">
        <v>180</v>
      </c>
    </row>
    <row r="8" spans="1:16" ht="13.5">
      <c r="A8" s="27"/>
      <c r="B8" s="173" t="s">
        <v>289</v>
      </c>
      <c r="C8" s="150">
        <v>-180</v>
      </c>
      <c r="D8" s="301">
        <v>5096</v>
      </c>
      <c r="E8" s="152">
        <v>-8164</v>
      </c>
      <c r="F8" s="301">
        <v>113995</v>
      </c>
      <c r="G8" s="153">
        <v>983</v>
      </c>
      <c r="H8" s="301">
        <v>97432</v>
      </c>
      <c r="I8" s="154">
        <v>-3</v>
      </c>
      <c r="J8" s="301">
        <v>3698</v>
      </c>
      <c r="K8" s="151">
        <v>-16</v>
      </c>
      <c r="L8" s="301">
        <v>14284</v>
      </c>
      <c r="M8" s="151">
        <v>-1</v>
      </c>
      <c r="N8" s="33">
        <v>125</v>
      </c>
      <c r="O8" s="151">
        <v>-3</v>
      </c>
      <c r="P8" s="33">
        <v>180</v>
      </c>
    </row>
    <row r="9" spans="1:16" ht="13.5">
      <c r="A9" s="27"/>
      <c r="B9" s="173" t="s">
        <v>290</v>
      </c>
      <c r="C9" s="150">
        <v>-183</v>
      </c>
      <c r="D9" s="301">
        <v>5111</v>
      </c>
      <c r="E9" s="152">
        <v>-8801</v>
      </c>
      <c r="F9" s="302">
        <v>114479</v>
      </c>
      <c r="G9" s="153">
        <v>995</v>
      </c>
      <c r="H9" s="302">
        <v>97724</v>
      </c>
      <c r="I9" s="154">
        <v>-3</v>
      </c>
      <c r="J9" s="301">
        <v>3707</v>
      </c>
      <c r="K9" s="151">
        <v>-16</v>
      </c>
      <c r="L9" s="301">
        <v>14478</v>
      </c>
      <c r="M9" s="151">
        <v>-1</v>
      </c>
      <c r="N9" s="33">
        <v>124</v>
      </c>
      <c r="O9" s="151">
        <v>-3</v>
      </c>
      <c r="P9" s="33">
        <v>180</v>
      </c>
    </row>
    <row r="10" spans="1:16" ht="13.5">
      <c r="A10" s="27"/>
      <c r="B10" s="173">
        <v>26</v>
      </c>
      <c r="C10" s="150">
        <v>-188</v>
      </c>
      <c r="D10" s="301">
        <v>5290</v>
      </c>
      <c r="E10" s="323">
        <v>-8801</v>
      </c>
      <c r="F10" s="301">
        <v>115626</v>
      </c>
      <c r="G10" s="335">
        <v>1017</v>
      </c>
      <c r="H10" s="301">
        <v>98632</v>
      </c>
      <c r="I10" s="323">
        <v>-3</v>
      </c>
      <c r="J10" s="301">
        <v>3842</v>
      </c>
      <c r="K10" s="323">
        <v>-16</v>
      </c>
      <c r="L10" s="301">
        <v>14717</v>
      </c>
      <c r="M10" s="151">
        <v>-1</v>
      </c>
      <c r="N10" s="33">
        <v>126</v>
      </c>
      <c r="O10" s="151">
        <v>-3</v>
      </c>
      <c r="P10" s="33">
        <v>180</v>
      </c>
    </row>
    <row r="11" spans="1:16" ht="13.5">
      <c r="A11" s="27"/>
      <c r="B11" s="35" t="s">
        <v>92</v>
      </c>
      <c r="C11" s="150">
        <v>-17</v>
      </c>
      <c r="D11" s="52">
        <v>45</v>
      </c>
      <c r="E11" s="103">
        <v>-3745</v>
      </c>
      <c r="F11" s="302">
        <v>18355</v>
      </c>
      <c r="G11" s="153">
        <v>39</v>
      </c>
      <c r="H11" s="33">
        <v>17978</v>
      </c>
      <c r="I11" s="151">
        <v>-1</v>
      </c>
      <c r="J11" s="33">
        <v>6</v>
      </c>
      <c r="K11" s="151">
        <v>-12</v>
      </c>
      <c r="L11" s="33">
        <v>377</v>
      </c>
      <c r="M11" s="151">
        <v>-1</v>
      </c>
      <c r="N11" s="51" t="s">
        <v>114</v>
      </c>
      <c r="O11" s="151">
        <v>-3</v>
      </c>
      <c r="P11" s="51" t="s">
        <v>114</v>
      </c>
    </row>
    <row r="12" spans="1:16" ht="14.25" thickBot="1">
      <c r="A12" s="27"/>
      <c r="B12" s="37" t="s">
        <v>93</v>
      </c>
      <c r="C12" s="155">
        <v>-171</v>
      </c>
      <c r="D12" s="324">
        <v>5245</v>
      </c>
      <c r="E12" s="156">
        <v>-5056</v>
      </c>
      <c r="F12" s="324">
        <v>97271</v>
      </c>
      <c r="G12" s="25">
        <v>978</v>
      </c>
      <c r="H12" s="136">
        <v>80654</v>
      </c>
      <c r="I12" s="157">
        <v>-2</v>
      </c>
      <c r="J12" s="25">
        <v>3836</v>
      </c>
      <c r="K12" s="157">
        <v>-4</v>
      </c>
      <c r="L12" s="25">
        <v>14340</v>
      </c>
      <c r="M12" s="158" t="s">
        <v>114</v>
      </c>
      <c r="N12" s="25">
        <v>126</v>
      </c>
      <c r="O12" s="158" t="s">
        <v>114</v>
      </c>
      <c r="P12" s="25">
        <v>180</v>
      </c>
    </row>
    <row r="13" spans="1:16" ht="6.75" customHeight="1">
      <c r="A13" s="2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</sheetData>
  <mergeCells count="12">
    <mergeCell ref="C4:F4"/>
    <mergeCell ref="B2:P2"/>
    <mergeCell ref="I4:L4"/>
    <mergeCell ref="M4:P4"/>
    <mergeCell ref="G4:H4"/>
    <mergeCell ref="B4:B5"/>
    <mergeCell ref="O5:P5"/>
    <mergeCell ref="M5:N5"/>
    <mergeCell ref="K5:L5"/>
    <mergeCell ref="I5:J5"/>
    <mergeCell ref="E5:F5"/>
    <mergeCell ref="C5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showGridLines="0" zoomScaleNormal="100" zoomScaleSheetLayoutView="70" workbookViewId="0"/>
  </sheetViews>
  <sheetFormatPr defaultRowHeight="17.25"/>
  <cols>
    <col min="1" max="1" width="16.125" style="57" bestFit="1" customWidth="1"/>
    <col min="2" max="2" width="9.625" style="27" customWidth="1"/>
    <col min="3" max="10" width="10.375" style="27" customWidth="1"/>
    <col min="11" max="16384" width="9" style="27"/>
  </cols>
  <sheetData>
    <row r="2" spans="1:20" ht="21" customHeight="1" thickBot="1">
      <c r="A2" s="82"/>
      <c r="C2" s="44"/>
      <c r="D2" s="339" t="s">
        <v>317</v>
      </c>
      <c r="E2" s="44"/>
      <c r="F2" s="44"/>
      <c r="G2" s="44"/>
      <c r="H2" s="44"/>
      <c r="I2" s="44"/>
      <c r="J2" s="83" t="s">
        <v>295</v>
      </c>
    </row>
    <row r="3" spans="1:20" ht="6.75" customHeight="1" thickBot="1">
      <c r="A3" s="82"/>
      <c r="B3" s="58"/>
      <c r="C3" s="58"/>
      <c r="D3" s="58"/>
      <c r="E3" s="58"/>
      <c r="F3" s="58"/>
      <c r="G3" s="58"/>
      <c r="H3" s="84"/>
      <c r="I3" s="84"/>
      <c r="J3" s="58"/>
      <c r="K3" s="30"/>
      <c r="L3" s="32"/>
      <c r="N3" s="30"/>
    </row>
    <row r="4" spans="1:20" ht="13.5">
      <c r="A4" s="27"/>
      <c r="B4" s="466" t="s">
        <v>107</v>
      </c>
      <c r="C4" s="474" t="s">
        <v>37</v>
      </c>
      <c r="D4" s="475"/>
      <c r="E4" s="474" t="s">
        <v>38</v>
      </c>
      <c r="F4" s="473"/>
      <c r="G4" s="471" t="s">
        <v>39</v>
      </c>
      <c r="H4" s="473"/>
      <c r="I4" s="471" t="s">
        <v>40</v>
      </c>
      <c r="J4" s="472"/>
      <c r="K4" s="78"/>
      <c r="L4" s="78"/>
      <c r="M4" s="78"/>
      <c r="Q4" s="30"/>
      <c r="R4" s="30"/>
      <c r="T4" s="30"/>
    </row>
    <row r="5" spans="1:20" ht="13.5">
      <c r="A5" s="27"/>
      <c r="B5" s="467"/>
      <c r="C5" s="177" t="s">
        <v>36</v>
      </c>
      <c r="D5" s="176" t="s">
        <v>21</v>
      </c>
      <c r="E5" s="177" t="s">
        <v>119</v>
      </c>
      <c r="F5" s="176" t="s">
        <v>120</v>
      </c>
      <c r="G5" s="176" t="s">
        <v>119</v>
      </c>
      <c r="H5" s="176" t="s">
        <v>120</v>
      </c>
      <c r="I5" s="176" t="s">
        <v>119</v>
      </c>
      <c r="J5" s="176" t="s">
        <v>120</v>
      </c>
      <c r="K5" s="78"/>
      <c r="L5" s="78"/>
      <c r="M5" s="78"/>
      <c r="R5" s="32"/>
      <c r="T5" s="30"/>
    </row>
    <row r="6" spans="1:20" ht="13.5">
      <c r="A6" s="27"/>
      <c r="B6" s="35" t="s">
        <v>136</v>
      </c>
      <c r="C6" s="85">
        <v>3</v>
      </c>
      <c r="D6" s="54">
        <v>19</v>
      </c>
      <c r="E6" s="51">
        <v>10</v>
      </c>
      <c r="F6" s="51">
        <v>16</v>
      </c>
      <c r="G6" s="51">
        <v>32</v>
      </c>
      <c r="H6" s="51">
        <v>60</v>
      </c>
      <c r="I6" s="51">
        <v>37</v>
      </c>
      <c r="J6" s="51">
        <v>73</v>
      </c>
      <c r="K6" s="78"/>
      <c r="L6" s="78"/>
      <c r="M6" s="78"/>
      <c r="N6" s="32"/>
    </row>
    <row r="7" spans="1:20" ht="13.5">
      <c r="A7" s="27"/>
      <c r="B7" s="173" t="s">
        <v>291</v>
      </c>
      <c r="C7" s="86">
        <v>3</v>
      </c>
      <c r="D7" s="54">
        <v>19</v>
      </c>
      <c r="E7" s="51">
        <v>10</v>
      </c>
      <c r="F7" s="51">
        <v>16</v>
      </c>
      <c r="G7" s="51">
        <v>32</v>
      </c>
      <c r="H7" s="51">
        <v>60</v>
      </c>
      <c r="I7" s="51">
        <v>37</v>
      </c>
      <c r="J7" s="51">
        <v>72</v>
      </c>
      <c r="K7" s="78"/>
      <c r="L7" s="78"/>
      <c r="M7" s="32"/>
      <c r="Q7" s="30"/>
      <c r="R7" s="30"/>
      <c r="T7" s="30"/>
    </row>
    <row r="8" spans="1:20" ht="13.5">
      <c r="A8" s="27"/>
      <c r="B8" s="173" t="s">
        <v>292</v>
      </c>
      <c r="C8" s="86">
        <v>3</v>
      </c>
      <c r="D8" s="54">
        <v>19</v>
      </c>
      <c r="E8" s="51">
        <v>10</v>
      </c>
      <c r="F8" s="51">
        <v>16</v>
      </c>
      <c r="G8" s="51">
        <v>32</v>
      </c>
      <c r="H8" s="51">
        <v>59</v>
      </c>
      <c r="I8" s="51">
        <v>35</v>
      </c>
      <c r="J8" s="51">
        <v>72</v>
      </c>
      <c r="K8" s="78"/>
      <c r="L8" s="32"/>
      <c r="M8" s="32"/>
      <c r="Q8" s="30"/>
      <c r="R8" s="30"/>
      <c r="T8" s="30"/>
    </row>
    <row r="9" spans="1:20" ht="13.5">
      <c r="A9" s="27"/>
      <c r="B9" s="173" t="s">
        <v>293</v>
      </c>
      <c r="C9" s="86">
        <v>3</v>
      </c>
      <c r="D9" s="54">
        <v>19</v>
      </c>
      <c r="E9" s="51">
        <v>10</v>
      </c>
      <c r="F9" s="51">
        <v>16</v>
      </c>
      <c r="G9" s="51">
        <v>26</v>
      </c>
      <c r="H9" s="51">
        <v>50</v>
      </c>
      <c r="I9" s="51">
        <v>35</v>
      </c>
      <c r="J9" s="51">
        <v>72</v>
      </c>
      <c r="K9" s="78"/>
      <c r="L9" s="32"/>
      <c r="M9" s="32"/>
      <c r="Q9" s="30"/>
      <c r="R9" s="30"/>
      <c r="T9" s="30"/>
    </row>
    <row r="10" spans="1:20" ht="13.5">
      <c r="A10" s="27"/>
      <c r="B10" s="173" t="s">
        <v>294</v>
      </c>
      <c r="C10" s="86">
        <v>3</v>
      </c>
      <c r="D10" s="70">
        <v>19</v>
      </c>
      <c r="E10" s="70">
        <v>11</v>
      </c>
      <c r="F10" s="70">
        <v>16</v>
      </c>
      <c r="G10" s="70">
        <v>32</v>
      </c>
      <c r="H10" s="70">
        <v>50</v>
      </c>
      <c r="I10" s="70">
        <v>37</v>
      </c>
      <c r="J10" s="70">
        <v>72</v>
      </c>
      <c r="K10" s="78"/>
      <c r="L10" s="32"/>
      <c r="M10" s="32"/>
      <c r="T10" s="30"/>
    </row>
    <row r="11" spans="1:20" ht="13.5">
      <c r="A11" s="27"/>
      <c r="B11" s="31" t="s">
        <v>92</v>
      </c>
      <c r="C11" s="86" t="s">
        <v>158</v>
      </c>
      <c r="D11" s="52" t="s">
        <v>158</v>
      </c>
      <c r="E11" s="52" t="s">
        <v>158</v>
      </c>
      <c r="F11" s="52" t="s">
        <v>158</v>
      </c>
      <c r="G11" s="52" t="s">
        <v>158</v>
      </c>
      <c r="H11" s="52" t="s">
        <v>158</v>
      </c>
      <c r="I11" s="52" t="s">
        <v>158</v>
      </c>
      <c r="J11" s="52" t="s">
        <v>158</v>
      </c>
      <c r="K11" s="78"/>
      <c r="L11" s="32"/>
      <c r="M11" s="32"/>
      <c r="T11" s="30"/>
    </row>
    <row r="12" spans="1:20" ht="14.25" thickBot="1">
      <c r="A12" s="27"/>
      <c r="B12" s="87" t="s">
        <v>93</v>
      </c>
      <c r="C12" s="53">
        <v>3</v>
      </c>
      <c r="D12" s="53">
        <v>19</v>
      </c>
      <c r="E12" s="53">
        <v>11</v>
      </c>
      <c r="F12" s="53">
        <v>16</v>
      </c>
      <c r="G12" s="53">
        <v>32</v>
      </c>
      <c r="H12" s="53">
        <v>50</v>
      </c>
      <c r="I12" s="53">
        <v>37</v>
      </c>
      <c r="J12" s="53">
        <v>72</v>
      </c>
    </row>
    <row r="13" spans="1:20" ht="6.75" customHeight="1">
      <c r="B13" s="88"/>
      <c r="C13" s="89"/>
      <c r="D13" s="89"/>
      <c r="E13" s="90"/>
      <c r="F13" s="90"/>
      <c r="G13" s="90"/>
      <c r="H13" s="90"/>
      <c r="I13" s="90"/>
      <c r="J13" s="38"/>
      <c r="M13" s="32"/>
      <c r="O13" s="30"/>
    </row>
    <row r="14" spans="1:20" ht="21" customHeight="1">
      <c r="B14" s="81"/>
      <c r="C14" s="81"/>
      <c r="D14" s="81"/>
      <c r="E14" s="81"/>
      <c r="F14" s="81"/>
      <c r="H14" s="79"/>
      <c r="I14" s="79"/>
    </row>
    <row r="15" spans="1:20" ht="15" customHeight="1">
      <c r="B15" s="91"/>
      <c r="C15" s="78"/>
      <c r="D15" s="78"/>
      <c r="E15" s="78"/>
      <c r="F15" s="78"/>
      <c r="G15" s="78"/>
      <c r="H15" s="79"/>
      <c r="I15" s="79"/>
      <c r="L15" s="30"/>
    </row>
    <row r="16" spans="1:20" ht="15" customHeight="1">
      <c r="B16" s="91"/>
      <c r="C16" s="78"/>
      <c r="D16" s="78"/>
      <c r="E16" s="78"/>
      <c r="F16" s="78"/>
      <c r="G16" s="78"/>
      <c r="H16" s="79"/>
      <c r="I16" s="79"/>
    </row>
    <row r="17" spans="2:12" ht="15" customHeight="1">
      <c r="B17" s="91"/>
      <c r="C17" s="78"/>
      <c r="D17" s="78"/>
      <c r="E17" s="78"/>
      <c r="F17" s="78"/>
      <c r="G17" s="78"/>
      <c r="H17" s="79"/>
      <c r="I17" s="79"/>
      <c r="L17" s="30"/>
    </row>
    <row r="18" spans="2:12" ht="15" customHeight="1">
      <c r="B18" s="91"/>
      <c r="H18" s="64"/>
      <c r="I18" s="64"/>
      <c r="L18" s="30"/>
    </row>
    <row r="19" spans="2:12" ht="15" customHeight="1">
      <c r="B19" s="38"/>
    </row>
    <row r="20" spans="2:12" ht="13.5" customHeight="1">
      <c r="B20" s="38"/>
    </row>
    <row r="21" spans="2:12" ht="13.5" customHeight="1">
      <c r="B21" s="38"/>
    </row>
  </sheetData>
  <mergeCells count="5">
    <mergeCell ref="B4:B5"/>
    <mergeCell ref="I4:J4"/>
    <mergeCell ref="G4:H4"/>
    <mergeCell ref="E4:F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showGridLines="0" zoomScaleNormal="100" zoomScaleSheetLayoutView="70" workbookViewId="0">
      <selection activeCell="I20" sqref="I20"/>
    </sheetView>
  </sheetViews>
  <sheetFormatPr defaultRowHeight="17.25"/>
  <cols>
    <col min="1" max="1" width="16.125" style="57" bestFit="1" customWidth="1"/>
    <col min="2" max="2" width="9.625" style="27" customWidth="1"/>
    <col min="3" max="14" width="6.875" style="27" customWidth="1"/>
    <col min="15" max="16384" width="9" style="27"/>
  </cols>
  <sheetData>
    <row r="2" spans="1:22" ht="21" customHeight="1" thickBot="1">
      <c r="A2" s="82"/>
      <c r="C2" s="44"/>
      <c r="D2" s="339" t="s">
        <v>317</v>
      </c>
      <c r="E2" s="44"/>
      <c r="F2" s="44"/>
      <c r="G2" s="44"/>
      <c r="H2" s="44"/>
      <c r="I2" s="44"/>
      <c r="J2" s="44"/>
      <c r="K2" s="44"/>
      <c r="L2" s="44"/>
      <c r="M2" s="44"/>
      <c r="N2" s="83" t="s">
        <v>295</v>
      </c>
    </row>
    <row r="3" spans="1:22" ht="6.75" customHeight="1" thickBot="1">
      <c r="A3" s="92"/>
      <c r="B3" s="70"/>
      <c r="C3" s="93"/>
      <c r="D3" s="93"/>
      <c r="E3" s="93"/>
      <c r="F3" s="93"/>
      <c r="G3" s="93"/>
      <c r="H3" s="70"/>
      <c r="I3" s="70"/>
      <c r="J3" s="70"/>
      <c r="K3" s="76"/>
      <c r="L3" s="76"/>
      <c r="M3" s="76"/>
      <c r="N3" s="76"/>
      <c r="O3" s="30"/>
      <c r="Q3" s="30"/>
    </row>
    <row r="4" spans="1:22" ht="13.5">
      <c r="A4" s="27"/>
      <c r="B4" s="466" t="s">
        <v>107</v>
      </c>
      <c r="C4" s="458" t="s">
        <v>43</v>
      </c>
      <c r="D4" s="459"/>
      <c r="E4" s="459"/>
      <c r="F4" s="460"/>
      <c r="G4" s="94" t="s">
        <v>44</v>
      </c>
      <c r="H4" s="95"/>
      <c r="I4" s="94" t="s">
        <v>45</v>
      </c>
      <c r="J4" s="96"/>
      <c r="K4" s="476" t="s">
        <v>46</v>
      </c>
      <c r="L4" s="477"/>
      <c r="M4" s="477"/>
      <c r="N4" s="477"/>
      <c r="P4" s="30"/>
    </row>
    <row r="5" spans="1:22" ht="13.5">
      <c r="A5" s="27"/>
      <c r="B5" s="467"/>
      <c r="C5" s="468" t="s">
        <v>121</v>
      </c>
      <c r="D5" s="470"/>
      <c r="E5" s="468" t="s">
        <v>122</v>
      </c>
      <c r="F5" s="470"/>
      <c r="G5" s="177" t="s">
        <v>41</v>
      </c>
      <c r="H5" s="177" t="s">
        <v>42</v>
      </c>
      <c r="I5" s="177" t="s">
        <v>41</v>
      </c>
      <c r="J5" s="177" t="s">
        <v>42</v>
      </c>
      <c r="K5" s="468" t="s">
        <v>119</v>
      </c>
      <c r="L5" s="480"/>
      <c r="M5" s="478" t="s">
        <v>120</v>
      </c>
      <c r="N5" s="479"/>
    </row>
    <row r="6" spans="1:22" ht="13.5">
      <c r="A6" s="27"/>
      <c r="B6" s="175" t="s">
        <v>136</v>
      </c>
      <c r="C6" s="97">
        <v>-11</v>
      </c>
      <c r="D6" s="51">
        <v>13</v>
      </c>
      <c r="E6" s="98">
        <v>-623</v>
      </c>
      <c r="F6" s="51">
        <v>222</v>
      </c>
      <c r="G6" s="51">
        <v>113</v>
      </c>
      <c r="H6" s="99">
        <v>1267</v>
      </c>
      <c r="I6" s="51">
        <v>59</v>
      </c>
      <c r="J6" s="51">
        <v>209</v>
      </c>
      <c r="K6" s="98">
        <v>-165</v>
      </c>
      <c r="L6" s="51">
        <v>25</v>
      </c>
      <c r="M6" s="100">
        <v>-7522</v>
      </c>
      <c r="N6" s="51">
        <v>234</v>
      </c>
      <c r="O6" s="32"/>
      <c r="P6" s="32"/>
      <c r="Q6" s="32"/>
      <c r="R6" s="32"/>
      <c r="S6" s="32"/>
    </row>
    <row r="7" spans="1:22" ht="13.5">
      <c r="A7" s="27"/>
      <c r="B7" s="174" t="s">
        <v>291</v>
      </c>
      <c r="C7" s="97">
        <v>-11</v>
      </c>
      <c r="D7" s="51">
        <v>13</v>
      </c>
      <c r="E7" s="98">
        <v>-623</v>
      </c>
      <c r="F7" s="51">
        <v>222</v>
      </c>
      <c r="G7" s="51">
        <v>113</v>
      </c>
      <c r="H7" s="99">
        <v>1267</v>
      </c>
      <c r="I7" s="51">
        <v>59</v>
      </c>
      <c r="J7" s="51">
        <v>209</v>
      </c>
      <c r="K7" s="98">
        <v>-165</v>
      </c>
      <c r="L7" s="51">
        <v>25</v>
      </c>
      <c r="M7" s="100">
        <v>-7522</v>
      </c>
      <c r="N7" s="51">
        <v>234</v>
      </c>
      <c r="T7" s="30"/>
    </row>
    <row r="8" spans="1:22" ht="13.5">
      <c r="A8" s="27"/>
      <c r="B8" s="174" t="s">
        <v>292</v>
      </c>
      <c r="C8" s="97">
        <v>-11</v>
      </c>
      <c r="D8" s="51">
        <v>13</v>
      </c>
      <c r="E8" s="98">
        <v>-623</v>
      </c>
      <c r="F8" s="51">
        <v>222</v>
      </c>
      <c r="G8" s="51">
        <v>113</v>
      </c>
      <c r="H8" s="99">
        <v>1267</v>
      </c>
      <c r="I8" s="51">
        <v>59</v>
      </c>
      <c r="J8" s="51">
        <v>209</v>
      </c>
      <c r="K8" s="98">
        <v>-165</v>
      </c>
      <c r="L8" s="51">
        <v>25</v>
      </c>
      <c r="M8" s="100">
        <v>-7522</v>
      </c>
      <c r="N8" s="51">
        <v>234</v>
      </c>
      <c r="O8" s="73"/>
      <c r="P8" s="73"/>
      <c r="Q8" s="73"/>
      <c r="R8" s="73"/>
      <c r="T8" s="32"/>
    </row>
    <row r="9" spans="1:22" ht="13.5">
      <c r="A9" s="27"/>
      <c r="B9" s="174" t="s">
        <v>293</v>
      </c>
      <c r="C9" s="97">
        <v>-11</v>
      </c>
      <c r="D9" s="51">
        <v>15</v>
      </c>
      <c r="E9" s="98">
        <v>-623</v>
      </c>
      <c r="F9" s="51">
        <v>230</v>
      </c>
      <c r="G9" s="51">
        <v>112</v>
      </c>
      <c r="H9" s="99">
        <v>1267</v>
      </c>
      <c r="I9" s="51">
        <v>59</v>
      </c>
      <c r="J9" s="51">
        <v>209</v>
      </c>
      <c r="K9" s="98">
        <v>-168</v>
      </c>
      <c r="L9" s="51">
        <v>25</v>
      </c>
      <c r="M9" s="100">
        <v>-8159</v>
      </c>
      <c r="N9" s="51">
        <v>234</v>
      </c>
      <c r="O9" s="73"/>
      <c r="P9" s="73"/>
      <c r="Q9" s="73"/>
      <c r="R9" s="73"/>
      <c r="S9" s="30"/>
      <c r="T9" s="30"/>
    </row>
    <row r="10" spans="1:22" ht="13.5">
      <c r="A10" s="27"/>
      <c r="B10" s="174">
        <v>26</v>
      </c>
      <c r="C10" s="97">
        <v>-12</v>
      </c>
      <c r="D10" s="51">
        <v>15</v>
      </c>
      <c r="E10" s="98">
        <v>-623</v>
      </c>
      <c r="F10" s="51">
        <v>230</v>
      </c>
      <c r="G10" s="51">
        <v>122</v>
      </c>
      <c r="H10" s="99">
        <v>1267</v>
      </c>
      <c r="I10" s="51">
        <v>63</v>
      </c>
      <c r="J10" s="51">
        <v>209</v>
      </c>
      <c r="K10" s="98">
        <v>-172</v>
      </c>
      <c r="L10" s="51">
        <v>22</v>
      </c>
      <c r="M10" s="100">
        <v>-8159</v>
      </c>
      <c r="N10" s="51">
        <v>234</v>
      </c>
      <c r="O10" s="78"/>
      <c r="P10" s="78"/>
      <c r="Q10" s="79"/>
      <c r="R10" s="79"/>
      <c r="S10" s="30"/>
      <c r="T10" s="30"/>
      <c r="U10" s="30"/>
      <c r="V10" s="30"/>
    </row>
    <row r="11" spans="1:22" ht="13.5">
      <c r="A11" s="27"/>
      <c r="B11" s="171" t="s">
        <v>92</v>
      </c>
      <c r="C11" s="101" t="s">
        <v>114</v>
      </c>
      <c r="D11" s="101" t="s">
        <v>114</v>
      </c>
      <c r="E11" s="101" t="s">
        <v>114</v>
      </c>
      <c r="F11" s="101" t="s">
        <v>114</v>
      </c>
      <c r="G11" s="101" t="s">
        <v>114</v>
      </c>
      <c r="H11" s="102" t="s">
        <v>114</v>
      </c>
      <c r="I11" s="101" t="s">
        <v>114</v>
      </c>
      <c r="J11" s="101" t="s">
        <v>114</v>
      </c>
      <c r="K11" s="97">
        <v>-15</v>
      </c>
      <c r="L11" s="101" t="s">
        <v>114</v>
      </c>
      <c r="M11" s="103">
        <v>-3730</v>
      </c>
      <c r="N11" s="101" t="s">
        <v>114</v>
      </c>
      <c r="O11" s="78"/>
      <c r="P11" s="78"/>
      <c r="Q11" s="79"/>
      <c r="R11" s="79"/>
    </row>
    <row r="12" spans="1:22" ht="14.25" thickBot="1">
      <c r="A12" s="27"/>
      <c r="B12" s="87" t="s">
        <v>93</v>
      </c>
      <c r="C12" s="104">
        <v>-12</v>
      </c>
      <c r="D12" s="53">
        <v>15</v>
      </c>
      <c r="E12" s="104">
        <v>-623</v>
      </c>
      <c r="F12" s="53">
        <v>230</v>
      </c>
      <c r="G12" s="53">
        <v>122</v>
      </c>
      <c r="H12" s="105">
        <v>1267</v>
      </c>
      <c r="I12" s="53">
        <v>63</v>
      </c>
      <c r="J12" s="53">
        <v>209</v>
      </c>
      <c r="K12" s="106">
        <v>-172</v>
      </c>
      <c r="L12" s="53">
        <v>22</v>
      </c>
      <c r="M12" s="325">
        <v>-4429</v>
      </c>
      <c r="N12" s="53">
        <v>234</v>
      </c>
      <c r="O12" s="79"/>
      <c r="P12" s="30"/>
      <c r="Q12" s="30"/>
      <c r="R12" s="30"/>
      <c r="S12" s="30"/>
    </row>
    <row r="13" spans="1:22" ht="15" customHeight="1">
      <c r="A13" s="27"/>
      <c r="B13" s="107" t="s">
        <v>118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08"/>
      <c r="N13" s="72"/>
      <c r="O13" s="30"/>
    </row>
    <row r="14" spans="1:22" ht="15" customHeight="1">
      <c r="A14" s="27"/>
      <c r="B14" s="107" t="s">
        <v>47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  <c r="O14" s="30"/>
      <c r="P14" s="30"/>
    </row>
    <row r="15" spans="1:22" ht="13.5" customHeight="1">
      <c r="B15" s="38"/>
    </row>
    <row r="16" spans="1:22" ht="13.5" customHeight="1">
      <c r="B16" s="38"/>
    </row>
  </sheetData>
  <mergeCells count="7">
    <mergeCell ref="B4:B5"/>
    <mergeCell ref="K4:N4"/>
    <mergeCell ref="C4:F4"/>
    <mergeCell ref="M5:N5"/>
    <mergeCell ref="C5:D5"/>
    <mergeCell ref="E5:F5"/>
    <mergeCell ref="K5:L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zoomScaleNormal="100" zoomScaleSheetLayoutView="70" workbookViewId="0"/>
  </sheetViews>
  <sheetFormatPr defaultRowHeight="17.25"/>
  <cols>
    <col min="1" max="1" width="16.125" style="57" bestFit="1" customWidth="1"/>
    <col min="2" max="2" width="3.25" style="27" customWidth="1"/>
    <col min="3" max="3" width="18.875" style="27" customWidth="1"/>
    <col min="4" max="5" width="35.375" style="27" customWidth="1"/>
    <col min="6" max="16384" width="9" style="27"/>
  </cols>
  <sheetData>
    <row r="2" spans="1:19" ht="21">
      <c r="A2" s="82"/>
      <c r="B2" s="461" t="s">
        <v>318</v>
      </c>
      <c r="C2" s="462"/>
      <c r="D2" s="462"/>
      <c r="E2" s="462"/>
    </row>
    <row r="3" spans="1:19" ht="15" customHeight="1" thickBot="1">
      <c r="A3" s="27"/>
      <c r="B3" s="45"/>
      <c r="C3" s="45"/>
      <c r="D3" s="45"/>
      <c r="E3" s="110" t="s">
        <v>101</v>
      </c>
      <c r="F3" s="72"/>
      <c r="G3" s="72"/>
      <c r="H3" s="72"/>
      <c r="K3" s="30"/>
      <c r="L3" s="30"/>
      <c r="N3" s="30"/>
    </row>
    <row r="4" spans="1:19" ht="27.75" customHeight="1">
      <c r="A4" s="27"/>
      <c r="B4" s="481" t="s">
        <v>48</v>
      </c>
      <c r="C4" s="482"/>
      <c r="D4" s="326" t="s">
        <v>123</v>
      </c>
      <c r="E4" s="178" t="s">
        <v>124</v>
      </c>
      <c r="F4" s="32"/>
      <c r="G4" s="32"/>
      <c r="H4" s="32"/>
      <c r="I4" s="72"/>
      <c r="J4" s="72"/>
      <c r="K4" s="72"/>
      <c r="L4" s="72"/>
      <c r="M4" s="72"/>
      <c r="P4" s="30"/>
      <c r="Q4" s="30"/>
      <c r="S4" s="30"/>
    </row>
    <row r="5" spans="1:19" ht="13.5">
      <c r="A5" s="27"/>
      <c r="B5" s="485" t="s">
        <v>297</v>
      </c>
      <c r="C5" s="486"/>
      <c r="D5" s="327">
        <v>15347</v>
      </c>
      <c r="E5" s="34">
        <v>2670922</v>
      </c>
      <c r="F5" s="32"/>
      <c r="G5" s="32"/>
      <c r="H5" s="32"/>
      <c r="I5" s="32"/>
      <c r="J5" s="32"/>
    </row>
    <row r="6" spans="1:19" ht="13.5">
      <c r="A6" s="27"/>
      <c r="B6" s="483">
        <v>23</v>
      </c>
      <c r="C6" s="484"/>
      <c r="D6" s="327">
        <v>12159</v>
      </c>
      <c r="E6" s="34">
        <v>2276743</v>
      </c>
      <c r="F6" s="32"/>
      <c r="G6" s="32"/>
      <c r="H6" s="32"/>
      <c r="I6" s="32"/>
      <c r="J6" s="32"/>
      <c r="M6" s="30"/>
      <c r="N6" s="32"/>
      <c r="P6" s="30"/>
    </row>
    <row r="7" spans="1:19" ht="13.5">
      <c r="A7" s="27"/>
      <c r="B7" s="483">
        <v>24</v>
      </c>
      <c r="C7" s="484"/>
      <c r="D7" s="328">
        <v>12314</v>
      </c>
      <c r="E7" s="305">
        <v>1799320</v>
      </c>
      <c r="F7" s="32"/>
      <c r="G7" s="32"/>
      <c r="H7" s="32"/>
      <c r="I7" s="32"/>
      <c r="J7" s="32"/>
      <c r="N7" s="32"/>
      <c r="P7" s="30"/>
    </row>
    <row r="8" spans="1:19" ht="13.5">
      <c r="A8" s="27"/>
      <c r="B8" s="483">
        <v>25</v>
      </c>
      <c r="C8" s="484"/>
      <c r="D8" s="328">
        <v>16802</v>
      </c>
      <c r="E8" s="305">
        <v>2331537</v>
      </c>
      <c r="G8" s="32"/>
      <c r="H8" s="32"/>
      <c r="I8" s="32"/>
      <c r="J8" s="32"/>
      <c r="P8" s="32"/>
    </row>
    <row r="9" spans="1:19" ht="13.5">
      <c r="A9" s="27"/>
      <c r="B9" s="483">
        <v>26</v>
      </c>
      <c r="C9" s="484"/>
      <c r="D9" s="328">
        <f>SUM(D10:D16)</f>
        <v>18143</v>
      </c>
      <c r="E9" s="306">
        <f>SUM(E10:E16)</f>
        <v>2012254</v>
      </c>
      <c r="F9" s="32"/>
      <c r="G9" s="32"/>
      <c r="H9" s="32"/>
      <c r="N9" s="32"/>
    </row>
    <row r="10" spans="1:19" ht="13.5">
      <c r="A10" s="27"/>
      <c r="B10" s="111"/>
      <c r="C10" s="111" t="s">
        <v>96</v>
      </c>
      <c r="D10" s="328">
        <v>5492</v>
      </c>
      <c r="E10" s="305">
        <v>1050960</v>
      </c>
      <c r="F10" s="72"/>
      <c r="G10" s="72"/>
      <c r="H10" s="72"/>
      <c r="L10" s="30"/>
      <c r="O10" s="30"/>
    </row>
    <row r="11" spans="1:19" ht="13.5">
      <c r="A11" s="27"/>
      <c r="B11" s="111"/>
      <c r="C11" s="331" t="s">
        <v>296</v>
      </c>
      <c r="D11" s="332">
        <f>676+760+3374+1510</f>
        <v>6320</v>
      </c>
      <c r="E11" s="333">
        <f>34761+30000+80000+37500</f>
        <v>182261</v>
      </c>
      <c r="F11" s="32"/>
      <c r="G11" s="32"/>
      <c r="H11" s="32"/>
      <c r="I11" s="112"/>
      <c r="L11" s="30"/>
      <c r="O11" s="30"/>
    </row>
    <row r="12" spans="1:19" ht="13.5">
      <c r="A12" s="27"/>
      <c r="B12" s="111"/>
      <c r="C12" s="331" t="s">
        <v>97</v>
      </c>
      <c r="D12" s="334">
        <f>587+671+3344</f>
        <v>4602</v>
      </c>
      <c r="E12" s="333">
        <f>79760+614229+44044</f>
        <v>738033</v>
      </c>
      <c r="F12" s="32"/>
      <c r="G12" s="32"/>
      <c r="H12" s="32"/>
      <c r="I12" s="32"/>
      <c r="J12" s="32"/>
      <c r="K12" s="32"/>
      <c r="L12" s="32"/>
      <c r="O12" s="30"/>
    </row>
    <row r="13" spans="1:19" ht="13.5">
      <c r="A13" s="27"/>
      <c r="B13" s="111"/>
      <c r="C13" s="111" t="s">
        <v>98</v>
      </c>
      <c r="D13" s="329" t="s">
        <v>114</v>
      </c>
      <c r="E13" s="322" t="s">
        <v>114</v>
      </c>
      <c r="F13" s="32"/>
      <c r="G13" s="32"/>
      <c r="H13" s="32"/>
      <c r="I13" s="64"/>
      <c r="J13" s="64"/>
      <c r="K13" s="72"/>
      <c r="L13" s="72"/>
      <c r="Q13" s="30"/>
    </row>
    <row r="14" spans="1:19" ht="13.5">
      <c r="A14" s="27"/>
      <c r="B14" s="111"/>
      <c r="C14" s="111" t="s">
        <v>99</v>
      </c>
      <c r="D14" s="329" t="s">
        <v>114</v>
      </c>
      <c r="E14" s="322" t="s">
        <v>114</v>
      </c>
      <c r="F14" s="32"/>
      <c r="G14" s="32"/>
      <c r="H14" s="32"/>
      <c r="I14" s="64"/>
      <c r="J14" s="64"/>
      <c r="K14" s="72"/>
      <c r="L14" s="72"/>
      <c r="Q14" s="30"/>
    </row>
    <row r="15" spans="1:19" ht="13.5">
      <c r="A15" s="27"/>
      <c r="B15" s="111"/>
      <c r="C15" s="111" t="s">
        <v>100</v>
      </c>
      <c r="D15" s="328">
        <v>11</v>
      </c>
      <c r="E15" s="305">
        <v>3000</v>
      </c>
      <c r="F15" s="32"/>
      <c r="G15" s="32"/>
      <c r="H15" s="32"/>
      <c r="I15" s="72"/>
      <c r="J15" s="72"/>
      <c r="K15" s="72"/>
      <c r="L15" s="72"/>
      <c r="Q15" s="32"/>
    </row>
    <row r="16" spans="1:19" ht="14.25" thickBot="1">
      <c r="A16" s="27"/>
      <c r="B16" s="113"/>
      <c r="C16" s="114" t="s">
        <v>49</v>
      </c>
      <c r="D16" s="330">
        <v>1718</v>
      </c>
      <c r="E16" s="303">
        <v>38000</v>
      </c>
      <c r="F16" s="32"/>
      <c r="G16" s="32"/>
      <c r="H16" s="32"/>
      <c r="I16" s="72"/>
      <c r="J16" s="72"/>
      <c r="K16" s="72"/>
      <c r="L16" s="72"/>
      <c r="Q16" s="32"/>
    </row>
    <row r="17" spans="1:7" ht="15" customHeight="1">
      <c r="A17" s="27"/>
      <c r="B17" s="107" t="s">
        <v>47</v>
      </c>
      <c r="C17" s="108"/>
      <c r="D17" s="115"/>
      <c r="E17" s="38"/>
      <c r="F17" s="72"/>
      <c r="G17" s="72"/>
    </row>
    <row r="18" spans="1:7" ht="21" customHeight="1">
      <c r="B18" s="81"/>
      <c r="C18" s="81"/>
      <c r="D18" s="81"/>
      <c r="E18" s="81"/>
    </row>
    <row r="19" spans="1:7" ht="15" customHeight="1">
      <c r="B19" s="91"/>
      <c r="C19" s="91"/>
      <c r="D19" s="78"/>
      <c r="E19" s="78"/>
      <c r="G19" s="30"/>
    </row>
    <row r="20" spans="1:7" ht="15" customHeight="1">
      <c r="B20" s="91"/>
      <c r="C20" s="91"/>
      <c r="D20" s="78"/>
      <c r="E20" s="78"/>
    </row>
    <row r="21" spans="1:7" ht="15" customHeight="1">
      <c r="B21" s="91"/>
      <c r="C21" s="91"/>
      <c r="D21" s="78"/>
      <c r="E21" s="78"/>
      <c r="G21" s="30"/>
    </row>
    <row r="22" spans="1:7" ht="15" customHeight="1">
      <c r="B22" s="91"/>
      <c r="C22" s="91"/>
      <c r="G22" s="30"/>
    </row>
    <row r="23" spans="1:7" ht="15" customHeight="1">
      <c r="B23" s="38"/>
      <c r="C23" s="38"/>
    </row>
    <row r="24" spans="1:7" ht="13.5" customHeight="1">
      <c r="B24" s="38"/>
      <c r="C24" s="38"/>
    </row>
    <row r="25" spans="1:7" ht="13.5" customHeight="1">
      <c r="B25" s="38"/>
      <c r="C25" s="38"/>
    </row>
  </sheetData>
  <mergeCells count="7">
    <mergeCell ref="B2:E2"/>
    <mergeCell ref="B4:C4"/>
    <mergeCell ref="B9:C9"/>
    <mergeCell ref="B5:C5"/>
    <mergeCell ref="B6:C6"/>
    <mergeCell ref="B7:C7"/>
    <mergeCell ref="B8:C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showGridLines="0" zoomScaleNormal="100" zoomScaleSheetLayoutView="70" workbookViewId="0">
      <selection activeCell="B22" sqref="B22"/>
    </sheetView>
  </sheetViews>
  <sheetFormatPr defaultRowHeight="13.5"/>
  <cols>
    <col min="1" max="1" width="17.875" style="27" bestFit="1" customWidth="1"/>
    <col min="2" max="2" width="22.875" style="27" customWidth="1"/>
    <col min="3" max="8" width="11.5" style="27" customWidth="1"/>
    <col min="9" max="10" width="9.75" style="27" bestFit="1" customWidth="1"/>
    <col min="11" max="12" width="9.125" style="27" bestFit="1" customWidth="1"/>
    <col min="13" max="16384" width="9" style="27"/>
  </cols>
  <sheetData>
    <row r="2" spans="1:15" ht="20.25" customHeight="1">
      <c r="A2" s="116"/>
      <c r="B2" s="461" t="s">
        <v>307</v>
      </c>
      <c r="C2" s="487"/>
      <c r="D2" s="487"/>
      <c r="E2" s="487"/>
      <c r="F2" s="487"/>
      <c r="G2" s="487"/>
      <c r="H2" s="487"/>
    </row>
    <row r="3" spans="1:15" s="38" customFormat="1" ht="15" customHeight="1" thickBot="1">
      <c r="B3" s="28"/>
      <c r="C3" s="28"/>
      <c r="D3" s="28"/>
      <c r="E3" s="28"/>
      <c r="F3" s="28"/>
      <c r="G3" s="28"/>
      <c r="H3" s="29" t="s">
        <v>102</v>
      </c>
      <c r="M3" s="88"/>
      <c r="N3" s="88"/>
      <c r="O3" s="88"/>
    </row>
    <row r="4" spans="1:15" ht="15" customHeight="1">
      <c r="B4" s="466" t="s">
        <v>55</v>
      </c>
      <c r="C4" s="458" t="s">
        <v>53</v>
      </c>
      <c r="D4" s="460"/>
      <c r="E4" s="458" t="s">
        <v>54</v>
      </c>
      <c r="F4" s="460"/>
      <c r="G4" s="458" t="s">
        <v>105</v>
      </c>
      <c r="H4" s="459"/>
      <c r="I4" s="129"/>
      <c r="J4" s="129"/>
      <c r="K4" s="129"/>
      <c r="L4" s="72"/>
      <c r="M4" s="72"/>
      <c r="N4" s="72"/>
      <c r="O4" s="72"/>
    </row>
    <row r="5" spans="1:15" ht="15" customHeight="1">
      <c r="B5" s="467"/>
      <c r="C5" s="119" t="s">
        <v>210</v>
      </c>
      <c r="D5" s="119" t="s">
        <v>298</v>
      </c>
      <c r="E5" s="119" t="s">
        <v>210</v>
      </c>
      <c r="F5" s="119" t="s">
        <v>298</v>
      </c>
      <c r="G5" s="119" t="s">
        <v>210</v>
      </c>
      <c r="H5" s="336" t="s">
        <v>298</v>
      </c>
      <c r="I5" s="78"/>
      <c r="J5" s="78"/>
      <c r="K5" s="78"/>
      <c r="L5" s="78"/>
      <c r="M5" s="78"/>
      <c r="N5" s="78"/>
      <c r="O5" s="78"/>
    </row>
    <row r="6" spans="1:15" ht="15" customHeight="1">
      <c r="B6" s="50" t="s">
        <v>5</v>
      </c>
      <c r="C6" s="159">
        <v>2248</v>
      </c>
      <c r="D6" s="159">
        <v>2233</v>
      </c>
      <c r="E6" s="159">
        <v>2108</v>
      </c>
      <c r="F6" s="159">
        <v>2093</v>
      </c>
      <c r="G6" s="160">
        <v>140</v>
      </c>
      <c r="H6" s="161">
        <v>140</v>
      </c>
      <c r="I6" s="78"/>
      <c r="J6" s="78"/>
      <c r="K6" s="78"/>
      <c r="L6" s="78"/>
      <c r="M6" s="78"/>
      <c r="N6" s="78"/>
      <c r="O6" s="78"/>
    </row>
    <row r="7" spans="1:15" ht="15" customHeight="1">
      <c r="B7" s="120" t="s">
        <v>132</v>
      </c>
      <c r="C7" s="162">
        <v>963</v>
      </c>
      <c r="D7" s="162">
        <v>998</v>
      </c>
      <c r="E7" s="163">
        <v>947</v>
      </c>
      <c r="F7" s="163">
        <v>979</v>
      </c>
      <c r="G7" s="164">
        <v>16</v>
      </c>
      <c r="H7" s="149">
        <v>19</v>
      </c>
      <c r="I7" s="78"/>
      <c r="J7" s="165"/>
      <c r="K7" s="78"/>
      <c r="L7" s="165"/>
      <c r="M7" s="78"/>
      <c r="N7" s="165"/>
      <c r="O7" s="78"/>
    </row>
    <row r="8" spans="1:15" ht="15" customHeight="1">
      <c r="B8" s="120" t="s">
        <v>133</v>
      </c>
      <c r="C8" s="163">
        <v>1245</v>
      </c>
      <c r="D8" s="163">
        <v>1193</v>
      </c>
      <c r="E8" s="163">
        <v>1123</v>
      </c>
      <c r="F8" s="163">
        <v>1074</v>
      </c>
      <c r="G8" s="163">
        <v>122</v>
      </c>
      <c r="H8" s="148">
        <v>119</v>
      </c>
      <c r="I8" s="89"/>
      <c r="J8" s="89"/>
      <c r="K8" s="89"/>
      <c r="L8" s="89"/>
      <c r="M8" s="89"/>
      <c r="N8" s="89"/>
      <c r="O8" s="89"/>
    </row>
    <row r="9" spans="1:15" ht="15" customHeight="1" thickBot="1">
      <c r="B9" s="131" t="s">
        <v>134</v>
      </c>
      <c r="C9" s="166">
        <v>40</v>
      </c>
      <c r="D9" s="166">
        <v>42</v>
      </c>
      <c r="E9" s="166">
        <v>38</v>
      </c>
      <c r="F9" s="166">
        <v>40</v>
      </c>
      <c r="G9" s="166">
        <v>2</v>
      </c>
      <c r="H9" s="167">
        <v>2</v>
      </c>
      <c r="I9" s="78"/>
      <c r="J9" s="78"/>
      <c r="K9" s="78"/>
      <c r="L9" s="78"/>
    </row>
    <row r="10" spans="1:15" ht="15" customHeight="1">
      <c r="B10" s="137" t="s">
        <v>174</v>
      </c>
      <c r="C10" s="168"/>
      <c r="D10" s="168"/>
      <c r="E10" s="168"/>
      <c r="F10" s="168"/>
      <c r="G10" s="168"/>
      <c r="H10" s="38"/>
      <c r="I10" s="78"/>
      <c r="J10" s="78"/>
      <c r="K10" s="78"/>
      <c r="L10" s="78"/>
    </row>
    <row r="11" spans="1:15" ht="15" customHeight="1">
      <c r="B11" s="137" t="s">
        <v>299</v>
      </c>
      <c r="C11" s="138"/>
      <c r="D11" s="138"/>
      <c r="E11" s="138"/>
      <c r="F11" s="138"/>
      <c r="G11" s="138"/>
      <c r="H11" s="38"/>
      <c r="I11" s="78"/>
      <c r="J11" s="78"/>
      <c r="K11" s="78"/>
      <c r="L11" s="78"/>
    </row>
    <row r="12" spans="1:15" ht="9.9499999999999993" customHeight="1"/>
    <row r="13" spans="1:15" ht="9.9499999999999993" customHeight="1"/>
    <row r="14" spans="1:15" ht="9.9499999999999993" customHeight="1"/>
    <row r="15" spans="1:15" ht="9.9499999999999993" customHeight="1"/>
    <row r="16" spans="1:15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5">
    <mergeCell ref="B2:H2"/>
    <mergeCell ref="G4:H4"/>
    <mergeCell ref="E4:F4"/>
    <mergeCell ref="C4:D4"/>
    <mergeCell ref="B4:B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61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8"/>
  <sheetViews>
    <sheetView showGridLines="0" zoomScaleNormal="100" zoomScaleSheetLayoutView="70" workbookViewId="0">
      <selection activeCell="I16" sqref="I16:J16"/>
    </sheetView>
  </sheetViews>
  <sheetFormatPr defaultRowHeight="13.5"/>
  <cols>
    <col min="1" max="1" width="17.875" style="27" bestFit="1" customWidth="1"/>
    <col min="2" max="2" width="22.875" style="27" customWidth="1"/>
    <col min="3" max="4" width="11.5" style="27" customWidth="1"/>
    <col min="5" max="5" width="22.875" style="27" customWidth="1"/>
    <col min="6" max="7" width="11.5" style="27" customWidth="1"/>
    <col min="8" max="9" width="9.75" style="27" bestFit="1" customWidth="1"/>
    <col min="10" max="11" width="9.125" style="27" bestFit="1" customWidth="1"/>
    <col min="12" max="16384" width="9" style="27"/>
  </cols>
  <sheetData>
    <row r="2" spans="1:24" ht="20.25" customHeight="1">
      <c r="A2" s="116"/>
      <c r="B2" s="461" t="s">
        <v>319</v>
      </c>
      <c r="C2" s="487"/>
      <c r="D2" s="487"/>
      <c r="E2" s="487"/>
      <c r="F2" s="487"/>
      <c r="G2" s="487"/>
      <c r="H2" s="72"/>
      <c r="I2" s="72"/>
      <c r="J2" s="72"/>
      <c r="K2" s="72"/>
      <c r="L2" s="72"/>
      <c r="M2" s="72"/>
      <c r="N2" s="72"/>
      <c r="O2" s="78"/>
      <c r="P2" s="78"/>
      <c r="Q2" s="78"/>
      <c r="U2" s="30"/>
      <c r="V2" s="30"/>
      <c r="X2" s="30"/>
    </row>
    <row r="3" spans="1:24" ht="14.25" customHeight="1" thickBot="1">
      <c r="B3" s="28"/>
      <c r="C3" s="28"/>
      <c r="D3" s="28"/>
      <c r="E3" s="28"/>
      <c r="F3" s="28"/>
      <c r="G3" s="29" t="s">
        <v>103</v>
      </c>
      <c r="H3" s="32"/>
      <c r="I3" s="32"/>
      <c r="J3" s="32"/>
      <c r="K3" s="32"/>
      <c r="L3" s="32"/>
      <c r="M3" s="32"/>
      <c r="N3" s="32"/>
      <c r="O3" s="78"/>
      <c r="P3" s="78"/>
      <c r="Q3" s="78"/>
      <c r="R3" s="32"/>
    </row>
    <row r="4" spans="1:24" ht="15" customHeight="1">
      <c r="B4" s="466" t="s">
        <v>50</v>
      </c>
      <c r="C4" s="491" t="s">
        <v>51</v>
      </c>
      <c r="D4" s="493"/>
      <c r="E4" s="489" t="s">
        <v>175</v>
      </c>
      <c r="F4" s="491" t="s">
        <v>51</v>
      </c>
      <c r="G4" s="492"/>
      <c r="H4" s="32"/>
      <c r="I4" s="32"/>
      <c r="J4" s="32"/>
      <c r="K4" s="32"/>
      <c r="L4" s="32"/>
      <c r="M4" s="32"/>
      <c r="N4" s="32"/>
      <c r="O4" s="78"/>
      <c r="P4" s="78"/>
      <c r="Q4" s="32"/>
      <c r="U4" s="30"/>
      <c r="V4" s="30"/>
      <c r="X4" s="30"/>
    </row>
    <row r="5" spans="1:24" ht="15" customHeight="1">
      <c r="B5" s="488"/>
      <c r="C5" s="117" t="s">
        <v>211</v>
      </c>
      <c r="D5" s="118" t="s">
        <v>300</v>
      </c>
      <c r="E5" s="490"/>
      <c r="F5" s="119" t="s">
        <v>211</v>
      </c>
      <c r="G5" s="118" t="s">
        <v>300</v>
      </c>
      <c r="H5" s="32"/>
      <c r="I5" s="32"/>
      <c r="J5" s="32"/>
      <c r="K5" s="32"/>
      <c r="L5" s="32"/>
      <c r="M5" s="32"/>
      <c r="N5" s="32"/>
      <c r="O5" s="78"/>
      <c r="P5" s="32"/>
      <c r="Q5" s="32"/>
      <c r="U5" s="30"/>
      <c r="V5" s="30"/>
      <c r="X5" s="30"/>
    </row>
    <row r="6" spans="1:24" ht="15" customHeight="1">
      <c r="B6" s="120" t="s">
        <v>5</v>
      </c>
      <c r="C6" s="121">
        <v>4846</v>
      </c>
      <c r="D6" s="122">
        <v>2830</v>
      </c>
      <c r="E6" s="123" t="s">
        <v>5</v>
      </c>
      <c r="F6" s="121">
        <v>4972</v>
      </c>
      <c r="G6" s="124">
        <v>5803</v>
      </c>
      <c r="H6" s="32"/>
      <c r="I6" s="32"/>
      <c r="J6" s="32"/>
      <c r="K6" s="32"/>
      <c r="L6" s="32"/>
      <c r="M6" s="32"/>
      <c r="N6" s="32"/>
      <c r="O6" s="78"/>
      <c r="P6" s="32"/>
      <c r="Q6" s="32"/>
      <c r="U6" s="30"/>
      <c r="V6" s="30"/>
      <c r="X6" s="30"/>
    </row>
    <row r="7" spans="1:24" ht="15" customHeight="1">
      <c r="B7" s="120" t="s">
        <v>176</v>
      </c>
      <c r="C7" s="125">
        <v>20</v>
      </c>
      <c r="D7" s="126">
        <v>95</v>
      </c>
      <c r="E7" s="127" t="s">
        <v>177</v>
      </c>
      <c r="F7" s="125">
        <v>3002</v>
      </c>
      <c r="G7" s="55">
        <v>3222</v>
      </c>
      <c r="H7" s="32"/>
      <c r="I7" s="32"/>
      <c r="J7" s="32"/>
      <c r="K7" s="32"/>
      <c r="L7" s="32"/>
      <c r="M7" s="32"/>
      <c r="N7" s="32"/>
      <c r="O7" s="78"/>
      <c r="P7" s="32"/>
      <c r="Q7" s="32"/>
      <c r="U7" s="30"/>
      <c r="V7" s="30"/>
      <c r="X7" s="30"/>
    </row>
    <row r="8" spans="1:24" ht="15" customHeight="1">
      <c r="B8" s="120" t="s">
        <v>178</v>
      </c>
      <c r="C8" s="125" t="s">
        <v>114</v>
      </c>
      <c r="D8" s="126" t="s">
        <v>114</v>
      </c>
      <c r="E8" s="127" t="s">
        <v>179</v>
      </c>
      <c r="F8" s="125">
        <v>555</v>
      </c>
      <c r="G8" s="55">
        <v>1047</v>
      </c>
      <c r="H8" s="32"/>
      <c r="I8" s="32"/>
      <c r="J8" s="32"/>
      <c r="K8" s="32"/>
      <c r="L8" s="32"/>
      <c r="M8" s="32"/>
      <c r="N8" s="32"/>
      <c r="O8" s="78"/>
      <c r="P8" s="32"/>
      <c r="Q8" s="32"/>
      <c r="X8" s="30"/>
    </row>
    <row r="9" spans="1:24" ht="15" customHeight="1">
      <c r="B9" s="120" t="s">
        <v>180</v>
      </c>
      <c r="C9" s="125">
        <v>188</v>
      </c>
      <c r="D9" s="126">
        <v>185</v>
      </c>
      <c r="E9" s="127" t="s">
        <v>181</v>
      </c>
      <c r="F9" s="125">
        <v>588</v>
      </c>
      <c r="G9" s="55">
        <v>1040</v>
      </c>
      <c r="H9" s="32"/>
      <c r="I9" s="32"/>
      <c r="J9" s="32"/>
      <c r="K9" s="32"/>
      <c r="L9" s="32"/>
      <c r="M9" s="32"/>
      <c r="N9" s="32"/>
      <c r="O9" s="78"/>
      <c r="P9" s="32"/>
      <c r="Q9" s="32"/>
      <c r="X9" s="30"/>
    </row>
    <row r="10" spans="1:24" ht="15" customHeight="1">
      <c r="B10" s="120" t="s">
        <v>182</v>
      </c>
      <c r="C10" s="125">
        <v>160</v>
      </c>
      <c r="D10" s="126">
        <v>65</v>
      </c>
      <c r="E10" s="127" t="s">
        <v>183</v>
      </c>
      <c r="F10" s="125">
        <v>704</v>
      </c>
      <c r="G10" s="55">
        <v>397</v>
      </c>
      <c r="H10" s="32"/>
      <c r="I10" s="32"/>
      <c r="J10" s="32"/>
      <c r="K10" s="32"/>
      <c r="L10" s="32"/>
      <c r="M10" s="32"/>
      <c r="N10" s="32"/>
    </row>
    <row r="11" spans="1:24" ht="15" customHeight="1">
      <c r="B11" s="120" t="s">
        <v>184</v>
      </c>
      <c r="C11" s="125" t="s">
        <v>114</v>
      </c>
      <c r="D11" s="126" t="s">
        <v>114</v>
      </c>
      <c r="E11" s="127" t="s">
        <v>185</v>
      </c>
      <c r="F11" s="125">
        <v>86</v>
      </c>
      <c r="G11" s="55">
        <v>61</v>
      </c>
      <c r="H11" s="32"/>
      <c r="I11" s="90"/>
      <c r="J11" s="90"/>
      <c r="K11" s="90"/>
      <c r="L11" s="90"/>
      <c r="M11" s="32"/>
      <c r="N11" s="32"/>
      <c r="O11" s="128"/>
      <c r="P11" s="128"/>
      <c r="Q11" s="128"/>
      <c r="X11" s="30"/>
    </row>
    <row r="12" spans="1:24" ht="15" customHeight="1">
      <c r="B12" s="120" t="s">
        <v>186</v>
      </c>
      <c r="C12" s="125">
        <v>23</v>
      </c>
      <c r="D12" s="126">
        <v>10</v>
      </c>
      <c r="E12" s="127" t="s">
        <v>187</v>
      </c>
      <c r="F12" s="125">
        <v>2</v>
      </c>
      <c r="G12" s="55" t="s">
        <v>114</v>
      </c>
      <c r="H12" s="128"/>
      <c r="I12" s="128"/>
      <c r="J12" s="128"/>
      <c r="K12" s="128"/>
      <c r="L12" s="128"/>
      <c r="Q12" s="32"/>
      <c r="S12" s="30"/>
    </row>
    <row r="13" spans="1:24" ht="15" customHeight="1">
      <c r="B13" s="120" t="s">
        <v>188</v>
      </c>
      <c r="C13" s="125">
        <v>89</v>
      </c>
      <c r="D13" s="126">
        <v>76</v>
      </c>
      <c r="E13" s="127" t="s">
        <v>189</v>
      </c>
      <c r="F13" s="125" t="s">
        <v>114</v>
      </c>
      <c r="G13" s="55">
        <v>1</v>
      </c>
      <c r="K13" s="78"/>
      <c r="N13" s="30"/>
      <c r="O13" s="30"/>
      <c r="Q13" s="30"/>
    </row>
    <row r="14" spans="1:24" ht="15" customHeight="1">
      <c r="B14" s="120" t="s">
        <v>190</v>
      </c>
      <c r="C14" s="125">
        <v>753</v>
      </c>
      <c r="D14" s="126">
        <v>596</v>
      </c>
      <c r="E14" s="127" t="s">
        <v>191</v>
      </c>
      <c r="F14" s="125" t="s">
        <v>114</v>
      </c>
      <c r="G14" s="55" t="s">
        <v>114</v>
      </c>
      <c r="H14" s="129"/>
      <c r="I14" s="72"/>
      <c r="J14" s="72"/>
      <c r="K14" s="72"/>
      <c r="L14" s="72"/>
      <c r="M14" s="72"/>
      <c r="N14" s="72"/>
      <c r="P14" s="30"/>
    </row>
    <row r="15" spans="1:24" ht="15" customHeight="1">
      <c r="B15" s="120" t="s">
        <v>192</v>
      </c>
      <c r="C15" s="125">
        <v>75</v>
      </c>
      <c r="D15" s="126">
        <v>102</v>
      </c>
      <c r="E15" s="127" t="s">
        <v>193</v>
      </c>
      <c r="F15" s="125" t="s">
        <v>114</v>
      </c>
      <c r="G15" s="55" t="s">
        <v>114</v>
      </c>
      <c r="H15" s="72"/>
      <c r="I15" s="72"/>
      <c r="J15" s="72"/>
      <c r="K15" s="72"/>
      <c r="L15" s="72"/>
      <c r="M15" s="72"/>
      <c r="N15" s="72"/>
    </row>
    <row r="16" spans="1:24" ht="15" customHeight="1">
      <c r="B16" s="120" t="s">
        <v>194</v>
      </c>
      <c r="C16" s="125">
        <v>275</v>
      </c>
      <c r="D16" s="126">
        <v>377</v>
      </c>
      <c r="E16" s="127" t="s">
        <v>195</v>
      </c>
      <c r="F16" s="125" t="s">
        <v>114</v>
      </c>
      <c r="G16" s="55">
        <v>2</v>
      </c>
      <c r="H16" s="32"/>
      <c r="I16" s="130"/>
      <c r="J16" s="32"/>
      <c r="K16" s="32"/>
      <c r="L16" s="130"/>
      <c r="M16" s="32"/>
      <c r="N16" s="32"/>
      <c r="O16" s="32"/>
      <c r="P16" s="32"/>
      <c r="Q16" s="32"/>
      <c r="R16" s="32"/>
      <c r="S16" s="32"/>
    </row>
    <row r="17" spans="2:26" ht="15" customHeight="1">
      <c r="B17" s="120" t="s">
        <v>196</v>
      </c>
      <c r="C17" s="125">
        <v>4</v>
      </c>
      <c r="D17" s="126">
        <v>8</v>
      </c>
      <c r="E17" s="127" t="s">
        <v>197</v>
      </c>
      <c r="F17" s="125">
        <v>21</v>
      </c>
      <c r="G17" s="55">
        <v>18</v>
      </c>
      <c r="H17" s="32"/>
      <c r="I17" s="130"/>
      <c r="J17" s="32"/>
      <c r="K17" s="32"/>
      <c r="L17" s="130"/>
      <c r="M17" s="32"/>
      <c r="N17" s="32"/>
      <c r="T17" s="30"/>
    </row>
    <row r="18" spans="2:26" ht="15" customHeight="1">
      <c r="B18" s="120" t="s">
        <v>198</v>
      </c>
      <c r="C18" s="125">
        <v>7</v>
      </c>
      <c r="D18" s="126">
        <v>2</v>
      </c>
      <c r="E18" s="127" t="s">
        <v>199</v>
      </c>
      <c r="F18" s="125" t="s">
        <v>114</v>
      </c>
      <c r="G18" s="55" t="s">
        <v>114</v>
      </c>
      <c r="H18" s="32"/>
      <c r="I18" s="130"/>
      <c r="J18" s="32"/>
      <c r="K18" s="32"/>
      <c r="L18" s="130"/>
      <c r="M18" s="32"/>
      <c r="N18" s="32"/>
      <c r="O18" s="73"/>
      <c r="P18" s="73"/>
      <c r="Q18" s="73"/>
      <c r="R18" s="73"/>
      <c r="T18" s="32"/>
    </row>
    <row r="19" spans="2:26" ht="15" customHeight="1">
      <c r="B19" s="120" t="s">
        <v>200</v>
      </c>
      <c r="C19" s="125">
        <v>13</v>
      </c>
      <c r="D19" s="126">
        <v>6</v>
      </c>
      <c r="E19" s="127" t="s">
        <v>201</v>
      </c>
      <c r="F19" s="125" t="s">
        <v>114</v>
      </c>
      <c r="G19" s="55" t="s">
        <v>114</v>
      </c>
      <c r="H19" s="32"/>
      <c r="I19" s="130"/>
      <c r="J19" s="32"/>
      <c r="K19" s="32"/>
      <c r="L19" s="130"/>
      <c r="M19" s="32"/>
      <c r="N19" s="32"/>
      <c r="O19" s="73"/>
      <c r="P19" s="73"/>
      <c r="Q19" s="73"/>
      <c r="R19" s="73"/>
      <c r="S19" s="30"/>
      <c r="T19" s="30"/>
    </row>
    <row r="20" spans="2:26" ht="15" customHeight="1">
      <c r="B20" s="120" t="s">
        <v>202</v>
      </c>
      <c r="C20" s="125">
        <v>268</v>
      </c>
      <c r="D20" s="126">
        <v>237</v>
      </c>
      <c r="E20" s="127" t="s">
        <v>203</v>
      </c>
      <c r="F20" s="125" t="s">
        <v>114</v>
      </c>
      <c r="G20" s="55" t="s">
        <v>114</v>
      </c>
      <c r="H20" s="32"/>
      <c r="I20" s="32"/>
      <c r="J20" s="32"/>
      <c r="K20" s="32"/>
      <c r="L20" s="32"/>
      <c r="M20" s="32"/>
      <c r="N20" s="32"/>
      <c r="O20" s="78"/>
      <c r="P20" s="78"/>
      <c r="Q20" s="79"/>
      <c r="R20" s="79"/>
      <c r="S20" s="30"/>
      <c r="T20" s="30"/>
      <c r="U20" s="30"/>
      <c r="V20" s="30"/>
    </row>
    <row r="21" spans="2:26" ht="15" customHeight="1">
      <c r="B21" s="120" t="s">
        <v>204</v>
      </c>
      <c r="C21" s="125">
        <v>294</v>
      </c>
      <c r="D21" s="126">
        <v>488</v>
      </c>
      <c r="E21" s="127" t="s">
        <v>205</v>
      </c>
      <c r="F21" s="125">
        <v>14</v>
      </c>
      <c r="G21" s="55">
        <v>15</v>
      </c>
      <c r="H21" s="32"/>
      <c r="I21" s="32"/>
      <c r="J21" s="32"/>
      <c r="K21" s="32"/>
      <c r="L21" s="32"/>
      <c r="M21" s="32"/>
      <c r="N21" s="32"/>
      <c r="O21" s="78"/>
      <c r="P21" s="78"/>
      <c r="Q21" s="79"/>
      <c r="R21" s="79"/>
    </row>
    <row r="22" spans="2:26" ht="15" customHeight="1">
      <c r="B22" s="120" t="s">
        <v>206</v>
      </c>
      <c r="C22" s="125">
        <v>38</v>
      </c>
      <c r="D22" s="126">
        <v>21</v>
      </c>
      <c r="E22" s="127" t="s">
        <v>207</v>
      </c>
      <c r="F22" s="125" t="s">
        <v>114</v>
      </c>
      <c r="G22" s="55" t="s">
        <v>114</v>
      </c>
      <c r="H22" s="32"/>
      <c r="I22" s="130"/>
      <c r="J22" s="32"/>
      <c r="K22" s="32"/>
      <c r="L22" s="32"/>
      <c r="M22" s="130"/>
      <c r="N22" s="130"/>
      <c r="O22" s="79"/>
      <c r="P22" s="30"/>
      <c r="Q22" s="30"/>
      <c r="R22" s="30"/>
      <c r="S22" s="30"/>
    </row>
    <row r="23" spans="2:26" ht="15" customHeight="1" thickBot="1">
      <c r="B23" s="131" t="s">
        <v>104</v>
      </c>
      <c r="C23" s="132">
        <v>2639</v>
      </c>
      <c r="D23" s="133">
        <v>562</v>
      </c>
      <c r="E23" s="134"/>
      <c r="F23" s="135"/>
      <c r="G23" s="136"/>
      <c r="H23" s="32"/>
      <c r="I23" s="130"/>
      <c r="J23" s="32"/>
      <c r="K23" s="32"/>
      <c r="L23" s="32"/>
      <c r="M23" s="130"/>
      <c r="N23" s="130"/>
      <c r="O23" s="79"/>
      <c r="Q23" s="30"/>
      <c r="S23" s="30"/>
    </row>
    <row r="24" spans="2:26" ht="15" customHeight="1">
      <c r="B24" s="107" t="s">
        <v>208</v>
      </c>
      <c r="C24" s="38"/>
      <c r="D24" s="38"/>
      <c r="E24" s="108"/>
      <c r="F24" s="108"/>
      <c r="G24" s="115"/>
      <c r="M24" s="64"/>
      <c r="O24" s="30"/>
    </row>
    <row r="25" spans="2:26" ht="15" customHeight="1">
      <c r="B25" s="137" t="s">
        <v>301</v>
      </c>
      <c r="C25" s="138"/>
      <c r="D25" s="138"/>
      <c r="E25" s="108"/>
      <c r="F25" s="108"/>
      <c r="G25" s="108"/>
      <c r="M25" s="30"/>
      <c r="N25" s="30"/>
      <c r="O25" s="30"/>
      <c r="P25" s="30"/>
    </row>
    <row r="26" spans="2:26" ht="15" customHeight="1">
      <c r="B26" s="137"/>
      <c r="C26" s="138"/>
      <c r="D26" s="138"/>
      <c r="E26" s="108"/>
      <c r="F26" s="108"/>
      <c r="G26" s="108"/>
      <c r="H26" s="32"/>
      <c r="I26" s="32"/>
      <c r="J26" s="32"/>
      <c r="K26" s="32"/>
      <c r="N26" s="30"/>
    </row>
    <row r="27" spans="2:26" ht="9.9499999999999993" customHeight="1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Q27" s="32"/>
      <c r="R27" s="32"/>
      <c r="S27" s="32"/>
      <c r="Y27" s="32"/>
    </row>
    <row r="28" spans="2:26" ht="9.9499999999999993" customHeight="1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72"/>
      <c r="S28" s="72"/>
      <c r="V28" s="30"/>
      <c r="Y28" s="30"/>
    </row>
    <row r="29" spans="2:26" ht="9.9499999999999993" customHeight="1">
      <c r="B29" s="13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72"/>
      <c r="P29" s="72"/>
      <c r="Q29" s="72"/>
      <c r="R29" s="72"/>
      <c r="S29" s="72"/>
    </row>
    <row r="30" spans="2:26" ht="9.9499999999999993" customHeight="1">
      <c r="B30" s="139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72"/>
      <c r="P30" s="72"/>
      <c r="Q30" s="72"/>
      <c r="R30" s="72"/>
      <c r="S30" s="72"/>
      <c r="W30" s="30"/>
      <c r="Z30" s="30"/>
    </row>
    <row r="31" spans="2:26" ht="9.9499999999999993" customHeight="1">
      <c r="B31" s="139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32"/>
      <c r="P31" s="32"/>
      <c r="Q31" s="32"/>
      <c r="R31" s="32"/>
      <c r="S31" s="32"/>
      <c r="T31" s="112"/>
      <c r="W31" s="30"/>
      <c r="Z31" s="30"/>
    </row>
    <row r="32" spans="2:26" ht="9.9499999999999993" customHeight="1">
      <c r="B32" s="139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32"/>
      <c r="P32" s="32"/>
      <c r="Q32" s="32"/>
      <c r="R32" s="32"/>
      <c r="S32" s="32"/>
      <c r="T32" s="32"/>
      <c r="U32" s="32"/>
      <c r="V32" s="32"/>
      <c r="W32" s="32"/>
      <c r="Z32" s="30"/>
    </row>
    <row r="33" spans="2:28" ht="9.9499999999999993" customHeight="1">
      <c r="B33" s="13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32"/>
      <c r="P33" s="32"/>
      <c r="Q33" s="32"/>
      <c r="R33" s="32"/>
      <c r="S33" s="32"/>
      <c r="T33" s="64"/>
      <c r="U33" s="64"/>
      <c r="V33" s="72"/>
      <c r="W33" s="72"/>
      <c r="AB33" s="30"/>
    </row>
    <row r="34" spans="2:28" ht="9.9499999999999993" customHeight="1">
      <c r="B34" s="140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32"/>
      <c r="P34" s="32"/>
      <c r="Q34" s="32"/>
      <c r="R34" s="32"/>
      <c r="S34" s="32"/>
      <c r="T34" s="72"/>
      <c r="U34" s="72"/>
      <c r="V34" s="72"/>
      <c r="W34" s="72"/>
      <c r="AB34" s="32"/>
    </row>
    <row r="35" spans="2:28" ht="9.9499999999999993" customHeight="1">
      <c r="B35" s="38"/>
      <c r="G35" s="32"/>
      <c r="H35" s="32"/>
      <c r="I35" s="32"/>
      <c r="J35" s="32"/>
      <c r="K35" s="32"/>
      <c r="L35" s="32"/>
      <c r="M35" s="72"/>
      <c r="N35" s="72"/>
      <c r="O35" s="72"/>
      <c r="P35" s="72"/>
    </row>
    <row r="36" spans="2:28" ht="9.9499999999999993" customHeight="1">
      <c r="B36" s="81"/>
      <c r="C36" s="81"/>
      <c r="D36" s="81"/>
      <c r="E36" s="81"/>
      <c r="F36" s="81"/>
      <c r="H36" s="79"/>
      <c r="I36" s="79"/>
      <c r="J36" s="79"/>
      <c r="K36" s="79"/>
      <c r="L36" s="79"/>
    </row>
    <row r="37" spans="2:28" ht="9.9499999999999993" customHeight="1">
      <c r="B37" s="91"/>
      <c r="C37" s="78"/>
      <c r="D37" s="78"/>
      <c r="E37" s="78"/>
      <c r="F37" s="78"/>
      <c r="G37" s="78"/>
      <c r="H37" s="79"/>
      <c r="I37" s="79"/>
      <c r="J37" s="79"/>
      <c r="K37" s="79"/>
      <c r="P37" s="30"/>
    </row>
    <row r="38" spans="2:28" ht="9.9499999999999993" customHeight="1">
      <c r="B38" s="91"/>
      <c r="C38" s="78"/>
      <c r="D38" s="78"/>
      <c r="E38" s="78"/>
      <c r="F38" s="78"/>
      <c r="G38" s="78"/>
      <c r="H38" s="79"/>
      <c r="I38" s="79"/>
      <c r="J38" s="79"/>
      <c r="K38" s="79"/>
      <c r="N38" s="30"/>
    </row>
    <row r="39" spans="2:28" ht="9.9499999999999993" customHeight="1">
      <c r="B39" s="91"/>
      <c r="C39" s="78"/>
      <c r="D39" s="78"/>
      <c r="E39" s="78"/>
      <c r="F39" s="78"/>
      <c r="G39" s="78"/>
      <c r="H39" s="79"/>
      <c r="I39" s="79"/>
      <c r="J39" s="79"/>
      <c r="K39" s="79"/>
      <c r="N39" s="32"/>
      <c r="P39" s="30"/>
    </row>
    <row r="40" spans="2:28" ht="9.9499999999999993" customHeight="1">
      <c r="B40" s="91"/>
      <c r="H40" s="64"/>
      <c r="I40" s="64"/>
      <c r="J40" s="64"/>
      <c r="K40" s="64"/>
      <c r="P40" s="30"/>
    </row>
    <row r="41" spans="2:28" ht="9.9499999999999993" customHeight="1">
      <c r="B41" s="38"/>
    </row>
    <row r="42" spans="2:28" ht="9.9499999999999993" customHeight="1">
      <c r="B42" s="38"/>
      <c r="N42" s="30"/>
    </row>
    <row r="43" spans="2:28" ht="9.9499999999999993" customHeight="1">
      <c r="B43" s="38"/>
    </row>
    <row r="44" spans="2:28" ht="9.9499999999999993" customHeight="1"/>
    <row r="45" spans="2:28" ht="9.9499999999999993" customHeight="1"/>
    <row r="46" spans="2:28" ht="9.9499999999999993" customHeight="1"/>
    <row r="47" spans="2:28" ht="9.9499999999999993" customHeight="1"/>
    <row r="48" spans="2:2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</sheetData>
  <mergeCells count="5">
    <mergeCell ref="B2:G2"/>
    <mergeCell ref="B4:B5"/>
    <mergeCell ref="E4:E5"/>
    <mergeCell ref="F4:G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4"/>
  <sheetViews>
    <sheetView showGridLines="0" tabSelected="1" zoomScaleNormal="100" zoomScaleSheetLayoutView="70" workbookViewId="0"/>
  </sheetViews>
  <sheetFormatPr defaultRowHeight="13.5"/>
  <cols>
    <col min="1" max="1" width="17.875" style="27" bestFit="1" customWidth="1"/>
    <col min="2" max="2" width="19.125" style="27" customWidth="1"/>
    <col min="3" max="7" width="14.625" style="27" customWidth="1"/>
    <col min="8" max="9" width="9.75" style="27" bestFit="1" customWidth="1"/>
    <col min="10" max="11" width="9.125" style="27" bestFit="1" customWidth="1"/>
    <col min="12" max="16384" width="9" style="27"/>
  </cols>
  <sheetData>
    <row r="2" spans="1:32" ht="21" customHeight="1">
      <c r="A2" s="116"/>
      <c r="B2" s="461" t="s">
        <v>320</v>
      </c>
      <c r="C2" s="487"/>
      <c r="D2" s="487"/>
      <c r="E2" s="487"/>
      <c r="F2" s="487"/>
      <c r="G2" s="487"/>
      <c r="H2" s="32"/>
      <c r="I2" s="32"/>
      <c r="J2" s="32"/>
      <c r="K2" s="32"/>
      <c r="O2" s="32"/>
      <c r="P2" s="32"/>
      <c r="T2" s="30"/>
    </row>
    <row r="3" spans="1:32" ht="6.75" customHeight="1" thickBot="1">
      <c r="B3" s="28"/>
      <c r="C3" s="28"/>
      <c r="D3" s="28"/>
      <c r="E3" s="28"/>
      <c r="F3" s="28"/>
      <c r="G3" s="28"/>
      <c r="H3" s="72"/>
      <c r="I3" s="72"/>
      <c r="J3" s="72"/>
      <c r="K3" s="72"/>
      <c r="L3" s="72"/>
      <c r="M3" s="72"/>
      <c r="N3" s="72"/>
      <c r="O3" s="72"/>
      <c r="P3" s="72"/>
      <c r="Q3" s="32"/>
      <c r="R3" s="32"/>
      <c r="S3" s="32"/>
      <c r="T3" s="32"/>
      <c r="U3" s="32"/>
      <c r="V3" s="72"/>
      <c r="W3" s="72"/>
      <c r="X3" s="72"/>
      <c r="Y3" s="72"/>
      <c r="Z3" s="72"/>
      <c r="AC3" s="30"/>
      <c r="AD3" s="30"/>
      <c r="AF3" s="30"/>
    </row>
    <row r="4" spans="1:32" ht="15" customHeight="1">
      <c r="B4" s="170" t="s">
        <v>231</v>
      </c>
      <c r="C4" s="172" t="s">
        <v>131</v>
      </c>
      <c r="D4" s="172" t="s">
        <v>136</v>
      </c>
      <c r="E4" s="172" t="s">
        <v>141</v>
      </c>
      <c r="F4" s="172" t="s">
        <v>172</v>
      </c>
      <c r="G4" s="172" t="s">
        <v>286</v>
      </c>
      <c r="H4" s="72"/>
      <c r="I4" s="72"/>
      <c r="J4" s="72"/>
      <c r="K4" s="72"/>
      <c r="L4" s="72"/>
      <c r="M4" s="72"/>
      <c r="N4" s="72"/>
      <c r="O4" s="72"/>
      <c r="P4" s="72"/>
      <c r="Q4" s="32"/>
      <c r="R4" s="32"/>
      <c r="S4" s="32"/>
      <c r="T4" s="32"/>
      <c r="U4" s="32"/>
      <c r="V4" s="32"/>
      <c r="W4" s="32"/>
      <c r="X4" s="32"/>
      <c r="Y4" s="32"/>
      <c r="Z4" s="32"/>
      <c r="AC4" s="30"/>
      <c r="AD4" s="30"/>
      <c r="AF4" s="30"/>
    </row>
    <row r="5" spans="1:32" ht="15" customHeight="1">
      <c r="B5" s="120" t="s">
        <v>52</v>
      </c>
      <c r="C5" s="141">
        <v>11</v>
      </c>
      <c r="D5" s="24">
        <v>11</v>
      </c>
      <c r="E5" s="24">
        <v>11</v>
      </c>
      <c r="F5" s="24">
        <v>11</v>
      </c>
      <c r="G5" s="24">
        <v>10</v>
      </c>
      <c r="H5" s="79"/>
      <c r="I5" s="79"/>
      <c r="J5" s="79"/>
      <c r="K5" s="79"/>
      <c r="L5" s="79"/>
      <c r="M5" s="79"/>
      <c r="N5" s="79"/>
      <c r="O5" s="79"/>
      <c r="P5" s="79"/>
      <c r="S5" s="32"/>
      <c r="T5" s="32"/>
      <c r="U5" s="32"/>
      <c r="V5" s="32"/>
      <c r="W5" s="32"/>
    </row>
    <row r="6" spans="1:32" ht="15" customHeight="1" thickBot="1">
      <c r="B6" s="131" t="s">
        <v>287</v>
      </c>
      <c r="C6" s="142">
        <v>30949</v>
      </c>
      <c r="D6" s="25">
        <v>30912</v>
      </c>
      <c r="E6" s="25">
        <v>30791</v>
      </c>
      <c r="F6" s="25">
        <v>30702</v>
      </c>
      <c r="G6" s="25">
        <v>29922</v>
      </c>
      <c r="H6" s="79"/>
      <c r="I6" s="79"/>
      <c r="J6" s="79"/>
      <c r="K6" s="79"/>
      <c r="L6" s="79"/>
      <c r="M6" s="79"/>
      <c r="N6" s="79"/>
      <c r="O6" s="79"/>
      <c r="P6" s="79"/>
      <c r="R6" s="32"/>
      <c r="S6" s="32"/>
      <c r="T6" s="32"/>
      <c r="U6" s="32"/>
      <c r="V6" s="32"/>
      <c r="W6" s="32"/>
      <c r="AA6" s="32"/>
      <c r="AC6" s="30"/>
    </row>
    <row r="7" spans="1:32" ht="15" customHeight="1">
      <c r="B7" s="107" t="s">
        <v>140</v>
      </c>
      <c r="C7" s="108"/>
      <c r="D7" s="38"/>
      <c r="E7" s="38"/>
      <c r="F7" s="38"/>
      <c r="G7" s="38"/>
      <c r="H7" s="79"/>
      <c r="I7" s="79"/>
      <c r="J7" s="79"/>
      <c r="K7" s="79"/>
      <c r="L7" s="79"/>
      <c r="M7" s="79"/>
      <c r="N7" s="79"/>
      <c r="R7" s="32"/>
      <c r="S7" s="32"/>
      <c r="T7" s="32"/>
      <c r="U7" s="32"/>
      <c r="AA7" s="32"/>
    </row>
    <row r="8" spans="1:32" ht="21" customHeight="1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Q8" s="32"/>
      <c r="R8" s="32"/>
      <c r="S8" s="32"/>
      <c r="Y8" s="32"/>
    </row>
    <row r="9" spans="1:32" ht="21" customHeight="1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72"/>
      <c r="S9" s="72"/>
      <c r="V9" s="30"/>
      <c r="Y9" s="30"/>
    </row>
    <row r="10" spans="1:32" ht="21" customHeight="1">
      <c r="B10" s="139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72"/>
      <c r="P10" s="72"/>
      <c r="Q10" s="72"/>
      <c r="R10" s="72"/>
      <c r="S10" s="72"/>
    </row>
    <row r="11" spans="1:32" ht="21" customHeight="1">
      <c r="B11" s="139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72"/>
      <c r="P11" s="72"/>
      <c r="Q11" s="72"/>
      <c r="R11" s="72"/>
      <c r="S11" s="72"/>
      <c r="W11" s="30"/>
      <c r="Z11" s="30"/>
    </row>
    <row r="12" spans="1:32" ht="21" customHeight="1">
      <c r="B12" s="139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32"/>
      <c r="P12" s="32"/>
      <c r="Q12" s="32"/>
      <c r="R12" s="32"/>
      <c r="S12" s="32"/>
      <c r="T12" s="112"/>
      <c r="W12" s="30"/>
      <c r="Z12" s="30"/>
    </row>
    <row r="13" spans="1:32" ht="21" customHeight="1">
      <c r="B13" s="139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32"/>
      <c r="P13" s="32"/>
      <c r="Q13" s="32"/>
      <c r="R13" s="32"/>
      <c r="S13" s="32"/>
      <c r="T13" s="32"/>
      <c r="U13" s="32"/>
      <c r="V13" s="32"/>
      <c r="W13" s="32"/>
      <c r="Z13" s="30"/>
    </row>
    <row r="14" spans="1:32" ht="21" customHeight="1">
      <c r="B14" s="139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32"/>
      <c r="P14" s="32"/>
      <c r="Q14" s="32"/>
      <c r="R14" s="32"/>
      <c r="S14" s="32"/>
      <c r="T14" s="64"/>
      <c r="U14" s="64"/>
      <c r="V14" s="72"/>
      <c r="W14" s="72"/>
      <c r="AB14" s="30"/>
    </row>
    <row r="15" spans="1:32" ht="21" customHeight="1">
      <c r="B15" s="140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32"/>
      <c r="P15" s="32"/>
      <c r="Q15" s="32"/>
      <c r="R15" s="32"/>
      <c r="S15" s="32"/>
      <c r="T15" s="72"/>
      <c r="U15" s="72"/>
      <c r="V15" s="72"/>
      <c r="W15" s="72"/>
      <c r="AB15" s="32"/>
    </row>
    <row r="16" spans="1:32" ht="21" customHeight="1">
      <c r="B16" s="38"/>
      <c r="H16" s="32"/>
      <c r="I16" s="32"/>
      <c r="J16" s="32"/>
      <c r="K16" s="32"/>
      <c r="L16" s="32"/>
      <c r="M16" s="72"/>
      <c r="N16" s="72"/>
      <c r="O16" s="72"/>
      <c r="P16" s="72"/>
    </row>
    <row r="17" spans="2:16" ht="21" customHeight="1">
      <c r="B17" s="81"/>
      <c r="C17" s="81"/>
      <c r="D17" s="81"/>
      <c r="E17" s="81"/>
      <c r="F17" s="81"/>
      <c r="G17" s="81"/>
      <c r="H17" s="79"/>
      <c r="I17" s="79"/>
      <c r="J17" s="79"/>
      <c r="K17" s="79"/>
      <c r="L17" s="79"/>
    </row>
    <row r="18" spans="2:16" ht="15" customHeight="1">
      <c r="B18" s="91"/>
      <c r="C18" s="78"/>
      <c r="D18" s="78"/>
      <c r="E18" s="78"/>
      <c r="F18" s="78"/>
      <c r="G18" s="78"/>
      <c r="H18" s="79"/>
      <c r="I18" s="79"/>
      <c r="J18" s="79"/>
      <c r="K18" s="79"/>
      <c r="P18" s="30"/>
    </row>
    <row r="19" spans="2:16" ht="15" customHeight="1">
      <c r="B19" s="91"/>
      <c r="C19" s="78"/>
      <c r="D19" s="78"/>
      <c r="E19" s="78"/>
      <c r="F19" s="78"/>
      <c r="G19" s="78"/>
      <c r="H19" s="79"/>
      <c r="I19" s="79"/>
      <c r="J19" s="79"/>
      <c r="K19" s="79"/>
      <c r="N19" s="30"/>
    </row>
    <row r="20" spans="2:16" ht="15" customHeight="1">
      <c r="B20" s="91"/>
      <c r="C20" s="78"/>
      <c r="D20" s="78"/>
      <c r="E20" s="78"/>
      <c r="F20" s="78"/>
      <c r="G20" s="78"/>
      <c r="H20" s="79"/>
      <c r="I20" s="79"/>
      <c r="J20" s="79"/>
      <c r="K20" s="79"/>
      <c r="N20" s="32"/>
      <c r="P20" s="30"/>
    </row>
    <row r="21" spans="2:16" ht="15" customHeight="1">
      <c r="B21" s="91"/>
      <c r="H21" s="64"/>
      <c r="I21" s="64"/>
      <c r="J21" s="64"/>
      <c r="K21" s="64"/>
      <c r="P21" s="30"/>
    </row>
    <row r="22" spans="2:16" ht="15" customHeight="1">
      <c r="B22" s="38"/>
    </row>
    <row r="23" spans="2:16" ht="13.5" customHeight="1">
      <c r="B23" s="38"/>
      <c r="N23" s="30"/>
    </row>
    <row r="24" spans="2:16" ht="13.5" customHeight="1">
      <c r="B24" s="38"/>
    </row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showGridLines="0" zoomScaleNormal="100" zoomScaleSheetLayoutView="70" workbookViewId="0"/>
  </sheetViews>
  <sheetFormatPr defaultRowHeight="13.5"/>
  <cols>
    <col min="1" max="1" width="10.375" style="42" customWidth="1"/>
    <col min="2" max="2" width="9" style="42"/>
    <col min="3" max="3" width="6.75" style="42" customWidth="1"/>
    <col min="4" max="5" width="6" style="42" customWidth="1"/>
    <col min="6" max="6" width="5.25" style="42" customWidth="1"/>
    <col min="7" max="7" width="3.75" style="42" customWidth="1"/>
    <col min="8" max="9" width="6.75" style="42" customWidth="1"/>
    <col min="10" max="13" width="5.25" style="42" customWidth="1"/>
    <col min="14" max="14" width="6" style="42" customWidth="1"/>
    <col min="15" max="15" width="5.25" style="42" customWidth="1"/>
    <col min="16" max="16" width="6.75" style="42" customWidth="1"/>
    <col min="17" max="17" width="3.5" style="42" customWidth="1"/>
    <col min="18" max="16384" width="9" style="42"/>
  </cols>
  <sheetData>
    <row r="2" spans="1:18" ht="28.5" customHeight="1">
      <c r="A2" s="143"/>
      <c r="B2" s="345" t="s">
        <v>302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8" ht="19.5" customHeight="1" thickBot="1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347" t="s">
        <v>248</v>
      </c>
      <c r="P3" s="347"/>
      <c r="Q3" s="347"/>
    </row>
    <row r="4" spans="1:18" s="48" customFormat="1" ht="17.100000000000001" customHeight="1">
      <c r="B4" s="348" t="s">
        <v>3</v>
      </c>
      <c r="C4" s="351" t="s">
        <v>4</v>
      </c>
      <c r="D4" s="354" t="s">
        <v>0</v>
      </c>
      <c r="E4" s="355"/>
      <c r="F4" s="355"/>
      <c r="G4" s="356"/>
      <c r="H4" s="357" t="s">
        <v>1</v>
      </c>
      <c r="I4" s="358"/>
      <c r="J4" s="358"/>
      <c r="K4" s="358"/>
      <c r="L4" s="358"/>
      <c r="M4" s="358"/>
      <c r="N4" s="358"/>
      <c r="O4" s="358"/>
      <c r="P4" s="358"/>
      <c r="Q4" s="358"/>
    </row>
    <row r="5" spans="1:18" s="48" customFormat="1" ht="17.100000000000001" customHeight="1">
      <c r="B5" s="349"/>
      <c r="C5" s="352"/>
      <c r="D5" s="352" t="s">
        <v>5</v>
      </c>
      <c r="E5" s="352" t="s">
        <v>137</v>
      </c>
      <c r="F5" s="359" t="s">
        <v>108</v>
      </c>
      <c r="G5" s="361" t="s">
        <v>142</v>
      </c>
      <c r="H5" s="363" t="s">
        <v>5</v>
      </c>
      <c r="I5" s="364"/>
      <c r="J5" s="366" t="s">
        <v>2</v>
      </c>
      <c r="K5" s="366"/>
      <c r="L5" s="366"/>
      <c r="M5" s="366"/>
      <c r="N5" s="366"/>
      <c r="O5" s="366"/>
      <c r="P5" s="367"/>
      <c r="Q5" s="343" t="s">
        <v>125</v>
      </c>
    </row>
    <row r="6" spans="1:18" s="48" customFormat="1" ht="21">
      <c r="B6" s="350"/>
      <c r="C6" s="353"/>
      <c r="D6" s="353"/>
      <c r="E6" s="353"/>
      <c r="F6" s="360"/>
      <c r="G6" s="362"/>
      <c r="H6" s="363"/>
      <c r="I6" s="365"/>
      <c r="J6" s="214" t="s">
        <v>249</v>
      </c>
      <c r="K6" s="215" t="s">
        <v>109</v>
      </c>
      <c r="L6" s="215" t="s">
        <v>110</v>
      </c>
      <c r="M6" s="215" t="s">
        <v>80</v>
      </c>
      <c r="N6" s="215" t="s">
        <v>157</v>
      </c>
      <c r="O6" s="215" t="s">
        <v>250</v>
      </c>
      <c r="P6" s="215" t="s">
        <v>111</v>
      </c>
      <c r="Q6" s="344"/>
    </row>
    <row r="7" spans="1:18" s="144" customFormat="1" ht="24" customHeight="1">
      <c r="B7" s="230" t="s">
        <v>251</v>
      </c>
      <c r="C7" s="217">
        <v>313894</v>
      </c>
      <c r="D7" s="217">
        <v>18610</v>
      </c>
      <c r="E7" s="217">
        <v>16286</v>
      </c>
      <c r="F7" s="217">
        <v>2113</v>
      </c>
      <c r="G7" s="217">
        <v>210</v>
      </c>
      <c r="H7" s="217">
        <v>295284</v>
      </c>
      <c r="I7" s="217">
        <v>295249</v>
      </c>
      <c r="J7" s="217">
        <v>3543</v>
      </c>
      <c r="K7" s="217">
        <v>2107</v>
      </c>
      <c r="L7" s="217">
        <v>9419</v>
      </c>
      <c r="M7" s="217">
        <v>1379</v>
      </c>
      <c r="N7" s="217">
        <v>14486</v>
      </c>
      <c r="O7" s="217">
        <v>8939</v>
      </c>
      <c r="P7" s="217">
        <v>255376</v>
      </c>
      <c r="Q7" s="217">
        <v>35</v>
      </c>
    </row>
    <row r="8" spans="1:18" s="144" customFormat="1" ht="24" customHeight="1">
      <c r="B8" s="230">
        <v>25</v>
      </c>
      <c r="C8" s="217">
        <v>314078</v>
      </c>
      <c r="D8" s="217">
        <v>18610</v>
      </c>
      <c r="E8" s="217">
        <v>16286</v>
      </c>
      <c r="F8" s="217">
        <v>2113.42</v>
      </c>
      <c r="G8" s="217">
        <v>210</v>
      </c>
      <c r="H8" s="217">
        <v>295468</v>
      </c>
      <c r="I8" s="217">
        <v>295314.84999999992</v>
      </c>
      <c r="J8" s="217">
        <v>3542</v>
      </c>
      <c r="K8" s="217">
        <v>2100</v>
      </c>
      <c r="L8" s="217">
        <v>9206</v>
      </c>
      <c r="M8" s="217">
        <v>1375</v>
      </c>
      <c r="N8" s="217">
        <v>14653</v>
      </c>
      <c r="O8" s="217">
        <v>9527</v>
      </c>
      <c r="P8" s="217">
        <v>255031</v>
      </c>
      <c r="Q8" s="213">
        <v>35</v>
      </c>
      <c r="R8" s="145"/>
    </row>
    <row r="9" spans="1:18" s="144" customFormat="1" ht="24" customHeight="1">
      <c r="B9" s="230">
        <v>26</v>
      </c>
      <c r="C9" s="217">
        <v>313960.15000000008</v>
      </c>
      <c r="D9" s="217">
        <v>18610.3</v>
      </c>
      <c r="E9" s="217">
        <v>16286.48</v>
      </c>
      <c r="F9" s="217">
        <v>2113.42</v>
      </c>
      <c r="G9" s="217">
        <v>210.4</v>
      </c>
      <c r="H9" s="217">
        <v>295349.84999999992</v>
      </c>
      <c r="I9" s="217">
        <v>295314.84999999992</v>
      </c>
      <c r="J9" s="217">
        <v>3542.4999999999995</v>
      </c>
      <c r="K9" s="217">
        <v>2107.4299999999998</v>
      </c>
      <c r="L9" s="217">
        <v>9543.6999999999971</v>
      </c>
      <c r="M9" s="217">
        <v>2319.1000000000108</v>
      </c>
      <c r="N9" s="217">
        <v>14714</v>
      </c>
      <c r="O9" s="217">
        <v>8037</v>
      </c>
      <c r="P9" s="217">
        <v>255051.12</v>
      </c>
      <c r="Q9" s="213">
        <v>35</v>
      </c>
      <c r="R9" s="145"/>
    </row>
    <row r="10" spans="1:18" s="144" customFormat="1" ht="15" customHeight="1">
      <c r="B10" s="22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8" s="144" customFormat="1" ht="24" customHeight="1">
      <c r="B11" s="218" t="s">
        <v>56</v>
      </c>
      <c r="C11" s="217">
        <v>5047.3600000000006</v>
      </c>
      <c r="D11" s="217">
        <v>23.16</v>
      </c>
      <c r="E11" s="219" t="s">
        <v>114</v>
      </c>
      <c r="F11" s="217">
        <v>21.13</v>
      </c>
      <c r="G11" s="217">
        <v>2.0299999999999998</v>
      </c>
      <c r="H11" s="217">
        <v>5024.2000000000007</v>
      </c>
      <c r="I11" s="217">
        <v>5021.2000000000007</v>
      </c>
      <c r="J11" s="217">
        <v>3.05</v>
      </c>
      <c r="K11" s="220" t="s">
        <v>114</v>
      </c>
      <c r="L11" s="217">
        <v>128.41999999999999</v>
      </c>
      <c r="M11" s="217">
        <v>130.9000000000008</v>
      </c>
      <c r="N11" s="219" t="s">
        <v>114</v>
      </c>
      <c r="O11" s="217">
        <v>10</v>
      </c>
      <c r="P11" s="217">
        <v>4748.83</v>
      </c>
      <c r="Q11" s="217">
        <v>3</v>
      </c>
    </row>
    <row r="12" spans="1:18" s="144" customFormat="1" ht="24" customHeight="1">
      <c r="B12" s="218" t="s">
        <v>57</v>
      </c>
      <c r="C12" s="217">
        <v>7079.83</v>
      </c>
      <c r="D12" s="217">
        <v>4.95</v>
      </c>
      <c r="E12" s="219" t="s">
        <v>114</v>
      </c>
      <c r="F12" s="219" t="s">
        <v>114</v>
      </c>
      <c r="G12" s="221">
        <v>4.95</v>
      </c>
      <c r="H12" s="221">
        <v>7074.88</v>
      </c>
      <c r="I12" s="221">
        <v>7071.88</v>
      </c>
      <c r="J12" s="219" t="s">
        <v>114</v>
      </c>
      <c r="K12" s="217">
        <v>32.65</v>
      </c>
      <c r="L12" s="217">
        <v>140.37</v>
      </c>
      <c r="M12" s="217">
        <v>72.47999999999908</v>
      </c>
      <c r="N12" s="219" t="s">
        <v>114</v>
      </c>
      <c r="O12" s="220" t="s">
        <v>114</v>
      </c>
      <c r="P12" s="217">
        <v>6826.380000000001</v>
      </c>
      <c r="Q12" s="217">
        <v>3</v>
      </c>
    </row>
    <row r="13" spans="1:18" s="144" customFormat="1" ht="24" customHeight="1">
      <c r="B13" s="218" t="s">
        <v>58</v>
      </c>
      <c r="C13" s="217">
        <v>657.65000000000009</v>
      </c>
      <c r="D13" s="219">
        <v>3.19</v>
      </c>
      <c r="E13" s="219" t="s">
        <v>114</v>
      </c>
      <c r="F13" s="219" t="s">
        <v>114</v>
      </c>
      <c r="G13" s="220">
        <v>3.19</v>
      </c>
      <c r="H13" s="221">
        <v>654.46</v>
      </c>
      <c r="I13" s="221">
        <v>653.46</v>
      </c>
      <c r="J13" s="219" t="s">
        <v>114</v>
      </c>
      <c r="K13" s="219" t="s">
        <v>114</v>
      </c>
      <c r="L13" s="217">
        <v>3.46</v>
      </c>
      <c r="M13" s="217">
        <v>6.9799999999999409</v>
      </c>
      <c r="N13" s="219" t="s">
        <v>114</v>
      </c>
      <c r="O13" s="219" t="s">
        <v>114</v>
      </c>
      <c r="P13" s="217">
        <v>643.0200000000001</v>
      </c>
      <c r="Q13" s="217">
        <v>1</v>
      </c>
    </row>
    <row r="14" spans="1:18" s="144" customFormat="1" ht="24" customHeight="1">
      <c r="B14" s="218" t="s">
        <v>59</v>
      </c>
      <c r="C14" s="217">
        <v>14955.2</v>
      </c>
      <c r="D14" s="220">
        <v>5.65</v>
      </c>
      <c r="E14" s="219" t="s">
        <v>114</v>
      </c>
      <c r="F14" s="219" t="s">
        <v>114</v>
      </c>
      <c r="G14" s="220">
        <v>5.65</v>
      </c>
      <c r="H14" s="221">
        <v>14949.550000000001</v>
      </c>
      <c r="I14" s="221">
        <v>14947.550000000001</v>
      </c>
      <c r="J14" s="219" t="s">
        <v>114</v>
      </c>
      <c r="K14" s="219">
        <v>74.61</v>
      </c>
      <c r="L14" s="217">
        <v>161.54</v>
      </c>
      <c r="M14" s="217">
        <v>115.32000000000117</v>
      </c>
      <c r="N14" s="219">
        <v>32</v>
      </c>
      <c r="O14" s="219">
        <v>455</v>
      </c>
      <c r="P14" s="217">
        <v>14109.08</v>
      </c>
      <c r="Q14" s="217">
        <v>2</v>
      </c>
    </row>
    <row r="15" spans="1:18" s="144" customFormat="1" ht="24" customHeight="1">
      <c r="B15" s="218" t="s">
        <v>60</v>
      </c>
      <c r="C15" s="217">
        <v>8245.32</v>
      </c>
      <c r="D15" s="217">
        <v>104.77</v>
      </c>
      <c r="E15" s="219" t="s">
        <v>114</v>
      </c>
      <c r="F15" s="219">
        <v>103.86</v>
      </c>
      <c r="G15" s="220">
        <v>0.91</v>
      </c>
      <c r="H15" s="221">
        <v>8140.5499999999993</v>
      </c>
      <c r="I15" s="221">
        <v>8140.5499999999993</v>
      </c>
      <c r="J15" s="219">
        <v>217.05</v>
      </c>
      <c r="K15" s="217">
        <v>12.79</v>
      </c>
      <c r="L15" s="217">
        <v>225.28</v>
      </c>
      <c r="M15" s="217">
        <v>1.8500000000002501</v>
      </c>
      <c r="N15" s="219">
        <v>10</v>
      </c>
      <c r="O15" s="219" t="s">
        <v>114</v>
      </c>
      <c r="P15" s="217">
        <v>7673.579999999999</v>
      </c>
      <c r="Q15" s="219" t="s">
        <v>114</v>
      </c>
    </row>
    <row r="16" spans="1:18" s="144" customFormat="1" ht="24" customHeight="1">
      <c r="B16" s="218" t="s">
        <v>61</v>
      </c>
      <c r="C16" s="217">
        <v>10042.879999999999</v>
      </c>
      <c r="D16" s="217">
        <v>129.82</v>
      </c>
      <c r="E16" s="219" t="s">
        <v>114</v>
      </c>
      <c r="F16" s="217">
        <v>126.96</v>
      </c>
      <c r="G16" s="217">
        <v>2.86</v>
      </c>
      <c r="H16" s="217">
        <v>9913.06</v>
      </c>
      <c r="I16" s="217">
        <v>9900.06</v>
      </c>
      <c r="J16" s="217">
        <v>213.61</v>
      </c>
      <c r="K16" s="217">
        <v>127.41</v>
      </c>
      <c r="L16" s="217">
        <v>751.04</v>
      </c>
      <c r="M16" s="217">
        <v>1</v>
      </c>
      <c r="N16" s="219">
        <v>1037</v>
      </c>
      <c r="O16" s="219">
        <v>114</v>
      </c>
      <c r="P16" s="217">
        <v>7656</v>
      </c>
      <c r="Q16" s="219">
        <v>13</v>
      </c>
    </row>
    <row r="17" spans="2:17" s="144" customFormat="1" ht="24" customHeight="1">
      <c r="B17" s="218" t="s">
        <v>62</v>
      </c>
      <c r="C17" s="217">
        <v>29074.519999999997</v>
      </c>
      <c r="D17" s="217">
        <v>722.79</v>
      </c>
      <c r="E17" s="219">
        <v>631.75</v>
      </c>
      <c r="F17" s="220">
        <v>73.5</v>
      </c>
      <c r="G17" s="221">
        <v>17.54</v>
      </c>
      <c r="H17" s="221">
        <v>28351.729999999996</v>
      </c>
      <c r="I17" s="221">
        <v>28350.729999999996</v>
      </c>
      <c r="J17" s="221">
        <v>183.48</v>
      </c>
      <c r="K17" s="217">
        <v>129.94999999999999</v>
      </c>
      <c r="L17" s="217">
        <v>708.06999999999994</v>
      </c>
      <c r="M17" s="217">
        <v>134.98999999999805</v>
      </c>
      <c r="N17" s="220">
        <v>940</v>
      </c>
      <c r="O17" s="217">
        <v>1077</v>
      </c>
      <c r="P17" s="217">
        <v>25177.239999999998</v>
      </c>
      <c r="Q17" s="220">
        <v>1</v>
      </c>
    </row>
    <row r="18" spans="2:17" s="144" customFormat="1" ht="24" customHeight="1">
      <c r="B18" s="218" t="s">
        <v>63</v>
      </c>
      <c r="C18" s="217">
        <v>63749.01</v>
      </c>
      <c r="D18" s="217">
        <v>9527.9</v>
      </c>
      <c r="E18" s="221">
        <v>9019</v>
      </c>
      <c r="F18" s="221">
        <v>416.27</v>
      </c>
      <c r="G18" s="220">
        <v>92.63</v>
      </c>
      <c r="H18" s="221">
        <v>54221.11</v>
      </c>
      <c r="I18" s="221">
        <v>54218.11</v>
      </c>
      <c r="J18" s="221">
        <v>1407.36</v>
      </c>
      <c r="K18" s="217">
        <v>410.28</v>
      </c>
      <c r="L18" s="217">
        <v>1802.47</v>
      </c>
      <c r="M18" s="217">
        <v>1</v>
      </c>
      <c r="N18" s="217">
        <v>2747</v>
      </c>
      <c r="O18" s="217">
        <v>1507</v>
      </c>
      <c r="P18" s="217">
        <v>46343</v>
      </c>
      <c r="Q18" s="220">
        <v>3</v>
      </c>
    </row>
    <row r="19" spans="2:17" s="144" customFormat="1" ht="24" customHeight="1">
      <c r="B19" s="218" t="s">
        <v>64</v>
      </c>
      <c r="C19" s="217">
        <v>4724</v>
      </c>
      <c r="D19" s="220" t="s">
        <v>114</v>
      </c>
      <c r="E19" s="220" t="s">
        <v>114</v>
      </c>
      <c r="F19" s="220" t="s">
        <v>114</v>
      </c>
      <c r="G19" s="219" t="s">
        <v>114</v>
      </c>
      <c r="H19" s="221">
        <v>4724</v>
      </c>
      <c r="I19" s="221">
        <v>4724</v>
      </c>
      <c r="J19" s="220">
        <v>89.88</v>
      </c>
      <c r="K19" s="217">
        <v>59.53</v>
      </c>
      <c r="L19" s="217">
        <v>134.26</v>
      </c>
      <c r="M19" s="217">
        <v>61.109999999999758</v>
      </c>
      <c r="N19" s="220" t="s">
        <v>114</v>
      </c>
      <c r="O19" s="220">
        <v>150</v>
      </c>
      <c r="P19" s="217">
        <v>4229.22</v>
      </c>
      <c r="Q19" s="220" t="s">
        <v>114</v>
      </c>
    </row>
    <row r="20" spans="2:17" s="144" customFormat="1" ht="24" customHeight="1">
      <c r="B20" s="218" t="s">
        <v>65</v>
      </c>
      <c r="C20" s="217">
        <v>9690.9399999999987</v>
      </c>
      <c r="D20" s="220">
        <v>1.67</v>
      </c>
      <c r="E20" s="219" t="s">
        <v>114</v>
      </c>
      <c r="F20" s="220" t="s">
        <v>114</v>
      </c>
      <c r="G20" s="220">
        <v>1.67</v>
      </c>
      <c r="H20" s="221">
        <v>9689.2699999999986</v>
      </c>
      <c r="I20" s="221">
        <v>9689.2699999999986</v>
      </c>
      <c r="J20" s="221">
        <v>149.27000000000001</v>
      </c>
      <c r="K20" s="220">
        <v>122.44</v>
      </c>
      <c r="L20" s="217">
        <v>165.95</v>
      </c>
      <c r="M20" s="217">
        <v>128.90999999999971</v>
      </c>
      <c r="N20" s="219">
        <v>42</v>
      </c>
      <c r="O20" s="220">
        <v>266</v>
      </c>
      <c r="P20" s="217">
        <v>8814.6999999999989</v>
      </c>
      <c r="Q20" s="219" t="s">
        <v>114</v>
      </c>
    </row>
    <row r="21" spans="2:17" s="144" customFormat="1" ht="24" customHeight="1">
      <c r="B21" s="218" t="s">
        <v>66</v>
      </c>
      <c r="C21" s="217">
        <v>2898.9799999999996</v>
      </c>
      <c r="D21" s="217">
        <v>7.58</v>
      </c>
      <c r="E21" s="219" t="s">
        <v>114</v>
      </c>
      <c r="F21" s="219">
        <v>7.3</v>
      </c>
      <c r="G21" s="220" t="s">
        <v>114</v>
      </c>
      <c r="H21" s="221">
        <v>2891.3999999999996</v>
      </c>
      <c r="I21" s="221">
        <v>2891.3999999999996</v>
      </c>
      <c r="J21" s="219" t="s">
        <v>114</v>
      </c>
      <c r="K21" s="217">
        <v>29.75</v>
      </c>
      <c r="L21" s="217">
        <v>70.09</v>
      </c>
      <c r="M21" s="217">
        <v>28.199999999999505</v>
      </c>
      <c r="N21" s="219" t="s">
        <v>114</v>
      </c>
      <c r="O21" s="220">
        <v>37</v>
      </c>
      <c r="P21" s="217">
        <v>2726.36</v>
      </c>
      <c r="Q21" s="219" t="s">
        <v>114</v>
      </c>
    </row>
    <row r="22" spans="2:17" s="144" customFormat="1" ht="24" customHeight="1">
      <c r="B22" s="218" t="s">
        <v>67</v>
      </c>
      <c r="C22" s="217">
        <v>313.41999999999996</v>
      </c>
      <c r="D22" s="217">
        <v>3.02</v>
      </c>
      <c r="E22" s="219" t="s">
        <v>114</v>
      </c>
      <c r="F22" s="219" t="s">
        <v>114</v>
      </c>
      <c r="G22" s="220">
        <v>3.02</v>
      </c>
      <c r="H22" s="217">
        <v>310.39999999999998</v>
      </c>
      <c r="I22" s="217">
        <v>310.39999999999998</v>
      </c>
      <c r="J22" s="219">
        <v>20.5</v>
      </c>
      <c r="K22" s="219" t="s">
        <v>114</v>
      </c>
      <c r="L22" s="217">
        <v>9.57</v>
      </c>
      <c r="M22" s="217">
        <v>0.6299999999999315</v>
      </c>
      <c r="N22" s="219" t="s">
        <v>114</v>
      </c>
      <c r="O22" s="219" t="s">
        <v>114</v>
      </c>
      <c r="P22" s="217">
        <v>279.70000000000005</v>
      </c>
      <c r="Q22" s="219" t="s">
        <v>114</v>
      </c>
    </row>
    <row r="23" spans="2:17" s="144" customFormat="1" ht="24" customHeight="1">
      <c r="B23" s="218" t="s">
        <v>68</v>
      </c>
      <c r="C23" s="217">
        <v>14896.279999999997</v>
      </c>
      <c r="D23" s="217">
        <v>428.07</v>
      </c>
      <c r="E23" s="219">
        <v>427</v>
      </c>
      <c r="F23" s="219" t="s">
        <v>114</v>
      </c>
      <c r="G23" s="220">
        <v>1.07</v>
      </c>
      <c r="H23" s="221">
        <v>14468.209999999997</v>
      </c>
      <c r="I23" s="221">
        <v>14468.209999999997</v>
      </c>
      <c r="J23" s="220">
        <v>232.18</v>
      </c>
      <c r="K23" s="219">
        <v>32.590000000000003</v>
      </c>
      <c r="L23" s="220">
        <v>172.21</v>
      </c>
      <c r="M23" s="217">
        <v>220.49999999999767</v>
      </c>
      <c r="N23" s="219">
        <v>22</v>
      </c>
      <c r="O23" s="219">
        <v>239</v>
      </c>
      <c r="P23" s="217">
        <v>13549.73</v>
      </c>
      <c r="Q23" s="219" t="s">
        <v>114</v>
      </c>
    </row>
    <row r="24" spans="2:17" s="144" customFormat="1" ht="24" customHeight="1">
      <c r="B24" s="218" t="s">
        <v>69</v>
      </c>
      <c r="C24" s="217">
        <v>65963.91</v>
      </c>
      <c r="D24" s="220">
        <v>4418.8599999999997</v>
      </c>
      <c r="E24" s="220">
        <v>3886.56</v>
      </c>
      <c r="F24" s="219">
        <v>513</v>
      </c>
      <c r="G24" s="220">
        <v>19.3</v>
      </c>
      <c r="H24" s="221">
        <v>61545.05</v>
      </c>
      <c r="I24" s="221">
        <v>61545.05</v>
      </c>
      <c r="J24" s="220">
        <v>241.68</v>
      </c>
      <c r="K24" s="220">
        <v>329.64</v>
      </c>
      <c r="L24" s="217">
        <v>1820.8999999999999</v>
      </c>
      <c r="M24" s="217">
        <v>880.61000000000899</v>
      </c>
      <c r="N24" s="219">
        <v>5577</v>
      </c>
      <c r="O24" s="220">
        <v>1421</v>
      </c>
      <c r="P24" s="217">
        <v>51274.219999999994</v>
      </c>
      <c r="Q24" s="219" t="s">
        <v>114</v>
      </c>
    </row>
    <row r="25" spans="2:17" s="144" customFormat="1" ht="24" customHeight="1">
      <c r="B25" s="218" t="s">
        <v>70</v>
      </c>
      <c r="C25" s="217">
        <v>4906.8600000000006</v>
      </c>
      <c r="D25" s="220">
        <v>1.18</v>
      </c>
      <c r="E25" s="220" t="s">
        <v>114</v>
      </c>
      <c r="F25" s="220" t="s">
        <v>114</v>
      </c>
      <c r="G25" s="220">
        <v>1.18</v>
      </c>
      <c r="H25" s="221">
        <v>4905.68</v>
      </c>
      <c r="I25" s="221">
        <v>4905.68</v>
      </c>
      <c r="J25" s="221">
        <v>48.9</v>
      </c>
      <c r="K25" s="220">
        <v>0</v>
      </c>
      <c r="L25" s="217">
        <v>229.73999999999998</v>
      </c>
      <c r="M25" s="217">
        <v>54.939999999999948</v>
      </c>
      <c r="N25" s="220">
        <v>639</v>
      </c>
      <c r="O25" s="220">
        <v>301</v>
      </c>
      <c r="P25" s="217">
        <v>3632.1000000000004</v>
      </c>
      <c r="Q25" s="219" t="s">
        <v>114</v>
      </c>
    </row>
    <row r="26" spans="2:17" s="144" customFormat="1" ht="24" customHeight="1">
      <c r="B26" s="218" t="s">
        <v>71</v>
      </c>
      <c r="C26" s="217">
        <v>12479.429999999997</v>
      </c>
      <c r="D26" s="220">
        <v>121.89</v>
      </c>
      <c r="E26" s="219" t="s">
        <v>114</v>
      </c>
      <c r="F26" s="219">
        <v>112.33</v>
      </c>
      <c r="G26" s="220">
        <v>9.56</v>
      </c>
      <c r="H26" s="221">
        <v>12357.539999999997</v>
      </c>
      <c r="I26" s="221">
        <v>12357.539999999997</v>
      </c>
      <c r="J26" s="220">
        <v>41.06</v>
      </c>
      <c r="K26" s="219">
        <v>136.49</v>
      </c>
      <c r="L26" s="217">
        <v>1119.6000000000001</v>
      </c>
      <c r="M26" s="217">
        <v>173.16999999999774</v>
      </c>
      <c r="N26" s="217">
        <v>395</v>
      </c>
      <c r="O26" s="217">
        <v>846</v>
      </c>
      <c r="P26" s="217">
        <v>9646.2199999999993</v>
      </c>
      <c r="Q26" s="219" t="s">
        <v>114</v>
      </c>
    </row>
    <row r="27" spans="2:17" s="144" customFormat="1" ht="24" customHeight="1">
      <c r="B27" s="218" t="s">
        <v>72</v>
      </c>
      <c r="C27" s="217">
        <v>29991.710000000006</v>
      </c>
      <c r="D27" s="217">
        <v>1217.9899999999998</v>
      </c>
      <c r="E27" s="219">
        <v>570.47</v>
      </c>
      <c r="F27" s="221">
        <v>624.65</v>
      </c>
      <c r="G27" s="219">
        <v>22.87</v>
      </c>
      <c r="H27" s="221">
        <v>28773.720000000005</v>
      </c>
      <c r="I27" s="221">
        <v>28770.720000000005</v>
      </c>
      <c r="J27" s="221">
        <v>637.07000000000005</v>
      </c>
      <c r="K27" s="220">
        <v>395.14</v>
      </c>
      <c r="L27" s="217">
        <v>1190.6400000000001</v>
      </c>
      <c r="M27" s="217">
        <v>203.42000000000758</v>
      </c>
      <c r="N27" s="217">
        <v>2689</v>
      </c>
      <c r="O27" s="217">
        <v>1230</v>
      </c>
      <c r="P27" s="217">
        <v>22425.449999999997</v>
      </c>
      <c r="Q27" s="219">
        <v>3</v>
      </c>
    </row>
    <row r="28" spans="2:17" s="144" customFormat="1" ht="24" customHeight="1">
      <c r="B28" s="218" t="s">
        <v>73</v>
      </c>
      <c r="C28" s="217">
        <v>4.2</v>
      </c>
      <c r="D28" s="220" t="s">
        <v>114</v>
      </c>
      <c r="E28" s="220" t="s">
        <v>114</v>
      </c>
      <c r="F28" s="220" t="s">
        <v>114</v>
      </c>
      <c r="G28" s="220" t="s">
        <v>114</v>
      </c>
      <c r="H28" s="217">
        <v>4.2</v>
      </c>
      <c r="I28" s="217">
        <v>3.2</v>
      </c>
      <c r="J28" s="219" t="s">
        <v>114</v>
      </c>
      <c r="K28" s="219" t="s">
        <v>114</v>
      </c>
      <c r="L28" s="220" t="s">
        <v>114</v>
      </c>
      <c r="M28" s="217">
        <v>1.6</v>
      </c>
      <c r="N28" s="219" t="s">
        <v>114</v>
      </c>
      <c r="O28" s="219" t="s">
        <v>114</v>
      </c>
      <c r="P28" s="217">
        <v>1.28</v>
      </c>
      <c r="Q28" s="217">
        <v>1</v>
      </c>
    </row>
    <row r="29" spans="2:17" s="144" customFormat="1" ht="24" customHeight="1">
      <c r="B29" s="218" t="s">
        <v>74</v>
      </c>
      <c r="C29" s="220" t="s">
        <v>114</v>
      </c>
      <c r="D29" s="220" t="s">
        <v>114</v>
      </c>
      <c r="E29" s="219" t="s">
        <v>114</v>
      </c>
      <c r="F29" s="219" t="s">
        <v>114</v>
      </c>
      <c r="G29" s="219" t="s">
        <v>114</v>
      </c>
      <c r="H29" s="219" t="s">
        <v>114</v>
      </c>
      <c r="I29" s="219" t="s">
        <v>114</v>
      </c>
      <c r="J29" s="219" t="s">
        <v>114</v>
      </c>
      <c r="K29" s="219" t="s">
        <v>114</v>
      </c>
      <c r="L29" s="219" t="s">
        <v>114</v>
      </c>
      <c r="M29" s="219" t="s">
        <v>114</v>
      </c>
      <c r="N29" s="219" t="s">
        <v>114</v>
      </c>
      <c r="O29" s="219" t="s">
        <v>114</v>
      </c>
      <c r="P29" s="219" t="s">
        <v>114</v>
      </c>
      <c r="Q29" s="220" t="s">
        <v>114</v>
      </c>
    </row>
    <row r="30" spans="2:17" s="144" customFormat="1" ht="24" customHeight="1">
      <c r="B30" s="218" t="s">
        <v>75</v>
      </c>
      <c r="C30" s="220" t="s">
        <v>114</v>
      </c>
      <c r="D30" s="220" t="s">
        <v>114</v>
      </c>
      <c r="E30" s="219" t="s">
        <v>114</v>
      </c>
      <c r="F30" s="219" t="s">
        <v>114</v>
      </c>
      <c r="G30" s="219" t="s">
        <v>114</v>
      </c>
      <c r="H30" s="219" t="s">
        <v>114</v>
      </c>
      <c r="I30" s="219" t="s">
        <v>114</v>
      </c>
      <c r="J30" s="219" t="s">
        <v>114</v>
      </c>
      <c r="K30" s="219" t="s">
        <v>114</v>
      </c>
      <c r="L30" s="219" t="s">
        <v>114</v>
      </c>
      <c r="M30" s="219" t="s">
        <v>114</v>
      </c>
      <c r="N30" s="219" t="s">
        <v>114</v>
      </c>
      <c r="O30" s="219" t="s">
        <v>114</v>
      </c>
      <c r="P30" s="219" t="s">
        <v>114</v>
      </c>
      <c r="Q30" s="219" t="s">
        <v>114</v>
      </c>
    </row>
    <row r="31" spans="2:17" s="144" customFormat="1" ht="24" customHeight="1">
      <c r="B31" s="218" t="s">
        <v>76</v>
      </c>
      <c r="C31" s="220">
        <v>1658.8</v>
      </c>
      <c r="D31" s="220" t="s">
        <v>114</v>
      </c>
      <c r="E31" s="219" t="s">
        <v>114</v>
      </c>
      <c r="F31" s="219" t="s">
        <v>114</v>
      </c>
      <c r="G31" s="219" t="s">
        <v>114</v>
      </c>
      <c r="H31" s="219">
        <v>1658.8</v>
      </c>
      <c r="I31" s="219">
        <v>1658.8</v>
      </c>
      <c r="J31" s="219" t="s">
        <v>114</v>
      </c>
      <c r="K31" s="219" t="s">
        <v>114</v>
      </c>
      <c r="L31" s="219">
        <v>251.8</v>
      </c>
      <c r="M31" s="219">
        <v>1</v>
      </c>
      <c r="N31" s="219">
        <v>14</v>
      </c>
      <c r="O31" s="219" t="s">
        <v>114</v>
      </c>
      <c r="P31" s="219">
        <v>1392</v>
      </c>
      <c r="Q31" s="219" t="s">
        <v>114</v>
      </c>
    </row>
    <row r="32" spans="2:17" s="144" customFormat="1" ht="24" customHeight="1">
      <c r="B32" s="218" t="s">
        <v>77</v>
      </c>
      <c r="C32" s="217">
        <v>1214.8900000000001</v>
      </c>
      <c r="D32" s="219">
        <v>1.47</v>
      </c>
      <c r="E32" s="219" t="s">
        <v>114</v>
      </c>
      <c r="F32" s="219" t="s">
        <v>114</v>
      </c>
      <c r="G32" s="219">
        <v>1.47</v>
      </c>
      <c r="H32" s="221">
        <v>1213.42</v>
      </c>
      <c r="I32" s="221">
        <v>1211.42</v>
      </c>
      <c r="J32" s="219" t="s">
        <v>114</v>
      </c>
      <c r="K32" s="219" t="s">
        <v>114</v>
      </c>
      <c r="L32" s="217">
        <v>203.42000000000002</v>
      </c>
      <c r="M32" s="217">
        <v>1</v>
      </c>
      <c r="N32" s="219">
        <v>102</v>
      </c>
      <c r="O32" s="219" t="s">
        <v>114</v>
      </c>
      <c r="P32" s="217">
        <v>905</v>
      </c>
      <c r="Q32" s="219">
        <v>2</v>
      </c>
    </row>
    <row r="33" spans="2:17" s="144" customFormat="1" ht="24" customHeight="1">
      <c r="B33" s="218" t="s">
        <v>78</v>
      </c>
      <c r="C33" s="217">
        <v>16727.71</v>
      </c>
      <c r="D33" s="220">
        <v>1757.91</v>
      </c>
      <c r="E33" s="219">
        <v>1751.7</v>
      </c>
      <c r="F33" s="219" t="s">
        <v>114</v>
      </c>
      <c r="G33" s="220">
        <v>6.21</v>
      </c>
      <c r="H33" s="221">
        <v>14969.8</v>
      </c>
      <c r="I33" s="221">
        <v>14968.8</v>
      </c>
      <c r="J33" s="219">
        <v>57.41</v>
      </c>
      <c r="K33" s="219">
        <v>176.44</v>
      </c>
      <c r="L33" s="217">
        <v>213.3</v>
      </c>
      <c r="M33" s="217">
        <v>55.009999999999849</v>
      </c>
      <c r="N33" s="217">
        <v>30</v>
      </c>
      <c r="O33" s="219">
        <v>308</v>
      </c>
      <c r="P33" s="217">
        <v>14128.64</v>
      </c>
      <c r="Q33" s="220">
        <v>1</v>
      </c>
    </row>
    <row r="34" spans="2:17" s="144" customFormat="1" ht="24" customHeight="1" thickBot="1">
      <c r="B34" s="222" t="s">
        <v>79</v>
      </c>
      <c r="C34" s="223">
        <v>9637.25</v>
      </c>
      <c r="D34" s="224">
        <v>128.43</v>
      </c>
      <c r="E34" s="225" t="s">
        <v>114</v>
      </c>
      <c r="F34" s="226">
        <v>114.42</v>
      </c>
      <c r="G34" s="224">
        <v>14.01</v>
      </c>
      <c r="H34" s="224">
        <v>9508.82</v>
      </c>
      <c r="I34" s="224">
        <v>9506.82</v>
      </c>
      <c r="J34" s="226" t="s">
        <v>114</v>
      </c>
      <c r="K34" s="224">
        <v>37.72</v>
      </c>
      <c r="L34" s="224">
        <v>41.25</v>
      </c>
      <c r="M34" s="224">
        <v>44.480000000000729</v>
      </c>
      <c r="N34" s="224">
        <v>438</v>
      </c>
      <c r="O34" s="224">
        <v>76</v>
      </c>
      <c r="P34" s="224">
        <v>8869.369999999999</v>
      </c>
      <c r="Q34" s="224">
        <v>2</v>
      </c>
    </row>
    <row r="35" spans="2:17" s="146" customFormat="1" ht="16.5" customHeight="1">
      <c r="B35" s="227" t="s">
        <v>138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</row>
  </sheetData>
  <mergeCells count="14">
    <mergeCell ref="Q5:Q6"/>
    <mergeCell ref="B2:Q2"/>
    <mergeCell ref="O3:Q3"/>
    <mergeCell ref="B4:B6"/>
    <mergeCell ref="C4:C6"/>
    <mergeCell ref="D4:G4"/>
    <mergeCell ref="H4:Q4"/>
    <mergeCell ref="D5:D6"/>
    <mergeCell ref="E5:E6"/>
    <mergeCell ref="F5:F6"/>
    <mergeCell ref="G5:G6"/>
    <mergeCell ref="H5:H6"/>
    <mergeCell ref="I5:I6"/>
    <mergeCell ref="J5:P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zoomScaleNormal="100" zoomScaleSheetLayoutView="70" workbookViewId="0"/>
  </sheetViews>
  <sheetFormatPr defaultRowHeight="13.5"/>
  <cols>
    <col min="1" max="1" width="10.375" style="26" bestFit="1" customWidth="1"/>
    <col min="2" max="2" width="9.625" style="26" customWidth="1"/>
    <col min="3" max="5" width="8.125" style="26" customWidth="1"/>
    <col min="6" max="6" width="7.125" style="26" customWidth="1"/>
    <col min="7" max="7" width="8.125" style="26" customWidth="1"/>
    <col min="8" max="8" width="9.75" style="26" customWidth="1"/>
    <col min="9" max="9" width="8.875" style="26" customWidth="1"/>
    <col min="10" max="10" width="8.125" style="26" customWidth="1"/>
    <col min="11" max="11" width="8.625" style="26" customWidth="1"/>
    <col min="12" max="12" width="8.125" style="26" customWidth="1"/>
    <col min="13" max="16384" width="9" style="26"/>
  </cols>
  <sheetData>
    <row r="2" spans="1:13" ht="28.5" customHeight="1">
      <c r="A2" s="49"/>
      <c r="B2" s="345" t="s">
        <v>303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27"/>
    </row>
    <row r="3" spans="1:13" ht="19.5" customHeight="1" thickBo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44" t="s">
        <v>248</v>
      </c>
      <c r="M3" s="32"/>
    </row>
    <row r="4" spans="1:13" ht="19.5" customHeight="1">
      <c r="B4" s="348" t="s">
        <v>159</v>
      </c>
      <c r="C4" s="368" t="s">
        <v>160</v>
      </c>
      <c r="D4" s="369"/>
      <c r="E4" s="369"/>
      <c r="F4" s="369"/>
      <c r="G4" s="370"/>
      <c r="H4" s="235" t="s">
        <v>161</v>
      </c>
      <c r="I4" s="236"/>
      <c r="J4" s="236"/>
      <c r="K4" s="368" t="s">
        <v>252</v>
      </c>
      <c r="L4" s="371"/>
      <c r="M4" s="27"/>
    </row>
    <row r="5" spans="1:13" ht="13.5" customHeight="1">
      <c r="B5" s="349"/>
      <c r="C5" s="372" t="s">
        <v>5</v>
      </c>
      <c r="D5" s="374" t="s">
        <v>253</v>
      </c>
      <c r="E5" s="374" t="s">
        <v>254</v>
      </c>
      <c r="F5" s="372" t="s">
        <v>162</v>
      </c>
      <c r="G5" s="374" t="s">
        <v>163</v>
      </c>
      <c r="H5" s="246" t="s">
        <v>255</v>
      </c>
      <c r="I5" s="246" t="s">
        <v>256</v>
      </c>
      <c r="J5" s="246" t="s">
        <v>257</v>
      </c>
      <c r="K5" s="374" t="s">
        <v>253</v>
      </c>
      <c r="L5" s="377" t="s">
        <v>254</v>
      </c>
      <c r="M5" s="27"/>
    </row>
    <row r="6" spans="1:13" ht="13.5" customHeight="1">
      <c r="B6" s="350"/>
      <c r="C6" s="373"/>
      <c r="D6" s="375"/>
      <c r="E6" s="375"/>
      <c r="F6" s="373"/>
      <c r="G6" s="375"/>
      <c r="H6" s="237" t="s">
        <v>258</v>
      </c>
      <c r="I6" s="237" t="s">
        <v>258</v>
      </c>
      <c r="J6" s="237" t="s">
        <v>164</v>
      </c>
      <c r="K6" s="376"/>
      <c r="L6" s="378"/>
      <c r="M6" s="27"/>
    </row>
    <row r="7" spans="1:13" ht="24" customHeight="1">
      <c r="B7" s="247" t="s">
        <v>259</v>
      </c>
      <c r="C7" s="238">
        <v>295249</v>
      </c>
      <c r="D7" s="238">
        <v>189591</v>
      </c>
      <c r="E7" s="238">
        <v>99638</v>
      </c>
      <c r="F7" s="238">
        <v>2891</v>
      </c>
      <c r="G7" s="238">
        <v>3129</v>
      </c>
      <c r="H7" s="238">
        <v>81485380</v>
      </c>
      <c r="I7" s="238">
        <v>10516009</v>
      </c>
      <c r="J7" s="238">
        <v>289120</v>
      </c>
      <c r="K7" s="238">
        <v>1257174</v>
      </c>
      <c r="L7" s="238">
        <v>142624</v>
      </c>
      <c r="M7" s="147"/>
    </row>
    <row r="8" spans="1:13" ht="24" customHeight="1">
      <c r="B8" s="248">
        <v>25</v>
      </c>
      <c r="C8" s="238">
        <v>295433</v>
      </c>
      <c r="D8" s="238">
        <v>189255</v>
      </c>
      <c r="E8" s="238">
        <v>99333</v>
      </c>
      <c r="F8" s="238">
        <v>3711</v>
      </c>
      <c r="G8" s="238">
        <v>2454</v>
      </c>
      <c r="H8" s="238">
        <v>82652681</v>
      </c>
      <c r="I8" s="238">
        <v>10519518</v>
      </c>
      <c r="J8" s="238">
        <v>371070</v>
      </c>
      <c r="K8" s="238">
        <v>1172904</v>
      </c>
      <c r="L8" s="238">
        <v>140738</v>
      </c>
      <c r="M8" s="27"/>
    </row>
    <row r="9" spans="1:13" ht="24" customHeight="1">
      <c r="B9" s="248">
        <v>26</v>
      </c>
      <c r="C9" s="238">
        <v>294645.89</v>
      </c>
      <c r="D9" s="238">
        <v>188595.14</v>
      </c>
      <c r="E9" s="238">
        <v>99809.329999999973</v>
      </c>
      <c r="F9" s="238">
        <v>3781.8899999999985</v>
      </c>
      <c r="G9" s="238">
        <v>2459.5300000000007</v>
      </c>
      <c r="H9" s="238">
        <v>82986597</v>
      </c>
      <c r="I9" s="238">
        <v>10647428</v>
      </c>
      <c r="J9" s="238">
        <v>378189</v>
      </c>
      <c r="K9" s="238">
        <v>1150733</v>
      </c>
      <c r="L9" s="238">
        <v>139201</v>
      </c>
      <c r="M9" s="27"/>
    </row>
    <row r="10" spans="1:13" ht="15" customHeight="1">
      <c r="B10" s="245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7"/>
    </row>
    <row r="11" spans="1:13" ht="24" customHeight="1">
      <c r="B11" s="232" t="s">
        <v>56</v>
      </c>
      <c r="C11" s="238">
        <v>5021.2</v>
      </c>
      <c r="D11" s="238">
        <v>1503.36</v>
      </c>
      <c r="E11" s="239">
        <v>3260.9999999999995</v>
      </c>
      <c r="F11" s="239">
        <v>188.45000000000002</v>
      </c>
      <c r="G11" s="239">
        <v>68.390000000000015</v>
      </c>
      <c r="H11" s="239">
        <v>570515</v>
      </c>
      <c r="I11" s="239">
        <v>315425</v>
      </c>
      <c r="J11" s="238">
        <v>18845</v>
      </c>
      <c r="K11" s="238">
        <v>5843</v>
      </c>
      <c r="L11" s="238">
        <v>4356</v>
      </c>
      <c r="M11" s="27"/>
    </row>
    <row r="12" spans="1:13" ht="24" customHeight="1">
      <c r="B12" s="232" t="s">
        <v>57</v>
      </c>
      <c r="C12" s="238">
        <v>7069.64</v>
      </c>
      <c r="D12" s="238">
        <v>1322.93</v>
      </c>
      <c r="E12" s="239">
        <v>5547.47</v>
      </c>
      <c r="F12" s="239">
        <v>61.569999999999993</v>
      </c>
      <c r="G12" s="239">
        <v>137.66999999999996</v>
      </c>
      <c r="H12" s="239">
        <v>260789</v>
      </c>
      <c r="I12" s="239">
        <v>406368</v>
      </c>
      <c r="J12" s="238">
        <v>6157</v>
      </c>
      <c r="K12" s="238">
        <v>2890</v>
      </c>
      <c r="L12" s="238">
        <v>7159</v>
      </c>
      <c r="M12" s="27"/>
    </row>
    <row r="13" spans="1:13" ht="24" customHeight="1">
      <c r="B13" s="232" t="s">
        <v>58</v>
      </c>
      <c r="C13" s="238">
        <v>652.70000000000016</v>
      </c>
      <c r="D13" s="238">
        <v>62.519999999999996</v>
      </c>
      <c r="E13" s="239">
        <v>338.07000000000005</v>
      </c>
      <c r="F13" s="239">
        <v>248.20000000000016</v>
      </c>
      <c r="G13" s="240">
        <v>3.9099999999999993</v>
      </c>
      <c r="H13" s="239">
        <v>20907</v>
      </c>
      <c r="I13" s="239">
        <v>30047</v>
      </c>
      <c r="J13" s="238">
        <v>24820</v>
      </c>
      <c r="K13" s="238">
        <v>238</v>
      </c>
      <c r="L13" s="238">
        <v>376</v>
      </c>
      <c r="M13" s="27"/>
    </row>
    <row r="14" spans="1:13" ht="24" customHeight="1">
      <c r="B14" s="232" t="s">
        <v>59</v>
      </c>
      <c r="C14" s="238">
        <v>14947.549999999997</v>
      </c>
      <c r="D14" s="238">
        <v>7484.41</v>
      </c>
      <c r="E14" s="239">
        <v>5810.3099999999995</v>
      </c>
      <c r="F14" s="239">
        <v>1605.9299999999987</v>
      </c>
      <c r="G14" s="239">
        <v>46.899999999999991</v>
      </c>
      <c r="H14" s="239">
        <v>3202346</v>
      </c>
      <c r="I14" s="239">
        <v>479721</v>
      </c>
      <c r="J14" s="238">
        <v>160593</v>
      </c>
      <c r="K14" s="238">
        <v>35669</v>
      </c>
      <c r="L14" s="238">
        <v>1931</v>
      </c>
      <c r="M14" s="27"/>
    </row>
    <row r="15" spans="1:13" ht="24" customHeight="1">
      <c r="B15" s="232" t="s">
        <v>60</v>
      </c>
      <c r="C15" s="238">
        <v>8136.19</v>
      </c>
      <c r="D15" s="238">
        <v>5599.06</v>
      </c>
      <c r="E15" s="238">
        <v>2408.8199999999997</v>
      </c>
      <c r="F15" s="238">
        <v>106.48999999999991</v>
      </c>
      <c r="G15" s="238">
        <v>21.820000000000007</v>
      </c>
      <c r="H15" s="238">
        <v>1909700</v>
      </c>
      <c r="I15" s="238">
        <v>261714</v>
      </c>
      <c r="J15" s="238">
        <v>10649</v>
      </c>
      <c r="K15" s="238">
        <v>24280</v>
      </c>
      <c r="L15" s="238">
        <v>5323</v>
      </c>
      <c r="M15" s="27"/>
    </row>
    <row r="16" spans="1:13" ht="24" customHeight="1">
      <c r="B16" s="232" t="s">
        <v>61</v>
      </c>
      <c r="C16" s="238">
        <v>9887.5899999999983</v>
      </c>
      <c r="D16" s="238">
        <v>4837.53</v>
      </c>
      <c r="E16" s="239">
        <v>4888.78</v>
      </c>
      <c r="F16" s="239">
        <v>55.640000000000015</v>
      </c>
      <c r="G16" s="239">
        <v>105.64000000000001</v>
      </c>
      <c r="H16" s="239">
        <v>959552</v>
      </c>
      <c r="I16" s="239">
        <v>367214</v>
      </c>
      <c r="J16" s="238">
        <v>5564</v>
      </c>
      <c r="K16" s="238">
        <v>20930</v>
      </c>
      <c r="L16" s="238">
        <v>7103</v>
      </c>
      <c r="M16" s="27"/>
    </row>
    <row r="17" spans="2:13" ht="24" customHeight="1">
      <c r="B17" s="232" t="s">
        <v>62</v>
      </c>
      <c r="C17" s="238">
        <v>28295.500000000004</v>
      </c>
      <c r="D17" s="238">
        <v>16815.330000000002</v>
      </c>
      <c r="E17" s="239">
        <v>10825.3</v>
      </c>
      <c r="F17" s="239">
        <v>458.72000000000014</v>
      </c>
      <c r="G17" s="239">
        <v>196.15000000000023</v>
      </c>
      <c r="H17" s="239">
        <v>6322192</v>
      </c>
      <c r="I17" s="239">
        <v>1275282</v>
      </c>
      <c r="J17" s="238">
        <v>45872</v>
      </c>
      <c r="K17" s="238">
        <v>99044</v>
      </c>
      <c r="L17" s="238">
        <v>20261</v>
      </c>
      <c r="M17" s="30"/>
    </row>
    <row r="18" spans="2:13" ht="24" customHeight="1">
      <c r="B18" s="232" t="s">
        <v>63</v>
      </c>
      <c r="C18" s="238">
        <v>53858.48</v>
      </c>
      <c r="D18" s="238">
        <v>33142.26</v>
      </c>
      <c r="E18" s="239">
        <v>20099.339999999997</v>
      </c>
      <c r="F18" s="239">
        <v>408.97000000000082</v>
      </c>
      <c r="G18" s="239">
        <v>207.91000000000003</v>
      </c>
      <c r="H18" s="239">
        <v>13741505</v>
      </c>
      <c r="I18" s="239">
        <v>2434845</v>
      </c>
      <c r="J18" s="238">
        <v>40897</v>
      </c>
      <c r="K18" s="238">
        <v>221900</v>
      </c>
      <c r="L18" s="238">
        <v>32413</v>
      </c>
      <c r="M18" s="30"/>
    </row>
    <row r="19" spans="2:13" ht="24" customHeight="1">
      <c r="B19" s="232" t="s">
        <v>64</v>
      </c>
      <c r="C19" s="238">
        <v>4724</v>
      </c>
      <c r="D19" s="238">
        <v>3581.3</v>
      </c>
      <c r="E19" s="239">
        <v>1074.8700000000001</v>
      </c>
      <c r="F19" s="240">
        <v>11.66</v>
      </c>
      <c r="G19" s="240">
        <v>56.169999999999995</v>
      </c>
      <c r="H19" s="239">
        <v>1430687</v>
      </c>
      <c r="I19" s="239">
        <v>88210</v>
      </c>
      <c r="J19" s="238">
        <v>1166</v>
      </c>
      <c r="K19" s="238">
        <v>17766</v>
      </c>
      <c r="L19" s="238">
        <v>1420</v>
      </c>
      <c r="M19" s="30"/>
    </row>
    <row r="20" spans="2:13" ht="24" customHeight="1">
      <c r="B20" s="232" t="s">
        <v>65</v>
      </c>
      <c r="C20" s="238">
        <v>9687.36</v>
      </c>
      <c r="D20" s="238">
        <v>7757.93</v>
      </c>
      <c r="E20" s="239">
        <v>1796.7600000000002</v>
      </c>
      <c r="F20" s="239">
        <v>30.479999999999997</v>
      </c>
      <c r="G20" s="239">
        <v>102.18999999999998</v>
      </c>
      <c r="H20" s="239">
        <v>3667418</v>
      </c>
      <c r="I20" s="239">
        <v>165115</v>
      </c>
      <c r="J20" s="238">
        <v>3048</v>
      </c>
      <c r="K20" s="238">
        <v>46248</v>
      </c>
      <c r="L20" s="238">
        <v>2797</v>
      </c>
      <c r="M20" s="30"/>
    </row>
    <row r="21" spans="2:13" ht="24" customHeight="1">
      <c r="B21" s="232" t="s">
        <v>66</v>
      </c>
      <c r="C21" s="238">
        <v>2890.6800000000003</v>
      </c>
      <c r="D21" s="238">
        <v>1067.25</v>
      </c>
      <c r="E21" s="238">
        <v>1776.8100000000002</v>
      </c>
      <c r="F21" s="238">
        <v>6.67</v>
      </c>
      <c r="G21" s="238">
        <v>39.949999999999996</v>
      </c>
      <c r="H21" s="238">
        <v>477842</v>
      </c>
      <c r="I21" s="238">
        <v>199296</v>
      </c>
      <c r="J21" s="238">
        <v>667</v>
      </c>
      <c r="K21" s="238">
        <v>5888</v>
      </c>
      <c r="L21" s="238">
        <v>2665</v>
      </c>
      <c r="M21" s="30"/>
    </row>
    <row r="22" spans="2:13" ht="24" customHeight="1">
      <c r="B22" s="232" t="s">
        <v>67</v>
      </c>
      <c r="C22" s="238">
        <v>310.79999999999995</v>
      </c>
      <c r="D22" s="238">
        <v>69.52000000000001</v>
      </c>
      <c r="E22" s="239">
        <v>215.98999999999998</v>
      </c>
      <c r="F22" s="240">
        <v>20.639999999999997</v>
      </c>
      <c r="G22" s="240">
        <v>4.6500000000000004</v>
      </c>
      <c r="H22" s="239">
        <v>19437</v>
      </c>
      <c r="I22" s="239">
        <v>21449</v>
      </c>
      <c r="J22" s="240">
        <v>2064</v>
      </c>
      <c r="K22" s="238">
        <v>166</v>
      </c>
      <c r="L22" s="238">
        <v>286</v>
      </c>
      <c r="M22" s="27"/>
    </row>
    <row r="23" spans="2:13" ht="24" customHeight="1">
      <c r="B23" s="232" t="s">
        <v>68</v>
      </c>
      <c r="C23" s="238">
        <v>14464.959999999997</v>
      </c>
      <c r="D23" s="238">
        <v>11283.529999999999</v>
      </c>
      <c r="E23" s="239">
        <v>2920.5699999999997</v>
      </c>
      <c r="F23" s="239">
        <v>107.71999999999989</v>
      </c>
      <c r="G23" s="239">
        <v>153.13999999999996</v>
      </c>
      <c r="H23" s="239">
        <v>5625264</v>
      </c>
      <c r="I23" s="239">
        <v>302116</v>
      </c>
      <c r="J23" s="238">
        <v>10772</v>
      </c>
      <c r="K23" s="238">
        <v>59917</v>
      </c>
      <c r="L23" s="238">
        <v>4388</v>
      </c>
      <c r="M23" s="30"/>
    </row>
    <row r="24" spans="2:13" ht="24" customHeight="1">
      <c r="B24" s="232" t="s">
        <v>69</v>
      </c>
      <c r="C24" s="238">
        <v>61347.490000000005</v>
      </c>
      <c r="D24" s="238">
        <v>46766.810000000005</v>
      </c>
      <c r="E24" s="239">
        <v>13625.039999999999</v>
      </c>
      <c r="F24" s="239">
        <v>38.619999999999997</v>
      </c>
      <c r="G24" s="239">
        <v>917.0200000000001</v>
      </c>
      <c r="H24" s="239">
        <v>24533395</v>
      </c>
      <c r="I24" s="239">
        <v>1933702</v>
      </c>
      <c r="J24" s="238">
        <v>3862</v>
      </c>
      <c r="K24" s="238">
        <v>346679</v>
      </c>
      <c r="L24" s="238">
        <v>21800</v>
      </c>
      <c r="M24" s="30"/>
    </row>
    <row r="25" spans="2:13" ht="24" customHeight="1">
      <c r="B25" s="232" t="s">
        <v>70</v>
      </c>
      <c r="C25" s="238">
        <v>4905.6799999999994</v>
      </c>
      <c r="D25" s="238">
        <v>3066.85</v>
      </c>
      <c r="E25" s="239">
        <v>1815.23</v>
      </c>
      <c r="F25" s="239">
        <v>13.820000000000004</v>
      </c>
      <c r="G25" s="239">
        <v>9.7799999999999994</v>
      </c>
      <c r="H25" s="239">
        <v>1241641</v>
      </c>
      <c r="I25" s="239">
        <v>140828</v>
      </c>
      <c r="J25" s="238">
        <v>1382</v>
      </c>
      <c r="K25" s="238">
        <v>18178</v>
      </c>
      <c r="L25" s="238">
        <v>1367</v>
      </c>
      <c r="M25" s="30"/>
    </row>
    <row r="26" spans="2:13" ht="24" customHeight="1">
      <c r="B26" s="232" t="s">
        <v>71</v>
      </c>
      <c r="C26" s="238">
        <v>12357.13</v>
      </c>
      <c r="D26" s="238">
        <v>6910.2800000000007</v>
      </c>
      <c r="E26" s="239">
        <v>5298.86</v>
      </c>
      <c r="F26" s="239">
        <v>98.389999999999986</v>
      </c>
      <c r="G26" s="239">
        <v>49.600000000000009</v>
      </c>
      <c r="H26" s="239">
        <v>2771480</v>
      </c>
      <c r="I26" s="239">
        <v>416797</v>
      </c>
      <c r="J26" s="238">
        <v>9839</v>
      </c>
      <c r="K26" s="238">
        <v>36781</v>
      </c>
      <c r="L26" s="238">
        <v>3298</v>
      </c>
      <c r="M26" s="30"/>
    </row>
    <row r="27" spans="2:13" ht="24" customHeight="1">
      <c r="B27" s="232" t="s">
        <v>72</v>
      </c>
      <c r="C27" s="238">
        <v>28755.43</v>
      </c>
      <c r="D27" s="238">
        <v>21736.91</v>
      </c>
      <c r="E27" s="238">
        <v>6770.7300000000005</v>
      </c>
      <c r="F27" s="238">
        <v>24.150000000000002</v>
      </c>
      <c r="G27" s="238">
        <v>223.64000000000001</v>
      </c>
      <c r="H27" s="238">
        <v>10194727</v>
      </c>
      <c r="I27" s="238">
        <v>584121</v>
      </c>
      <c r="J27" s="238">
        <v>2415</v>
      </c>
      <c r="K27" s="238">
        <v>118308</v>
      </c>
      <c r="L27" s="238">
        <v>3808</v>
      </c>
      <c r="M27" s="30"/>
    </row>
    <row r="28" spans="2:13" ht="24" customHeight="1">
      <c r="B28" s="232" t="s">
        <v>73</v>
      </c>
      <c r="C28" s="238">
        <v>3.1999999999999997</v>
      </c>
      <c r="D28" s="238">
        <v>2.88</v>
      </c>
      <c r="E28" s="281" t="s">
        <v>114</v>
      </c>
      <c r="F28" s="240" t="s">
        <v>114</v>
      </c>
      <c r="G28" s="240" t="s">
        <v>114</v>
      </c>
      <c r="H28" s="239">
        <v>536</v>
      </c>
      <c r="I28" s="239">
        <v>23</v>
      </c>
      <c r="J28" s="240" t="s">
        <v>114</v>
      </c>
      <c r="K28" s="238">
        <v>2</v>
      </c>
      <c r="L28" s="240" t="s">
        <v>114</v>
      </c>
      <c r="M28" s="27"/>
    </row>
    <row r="29" spans="2:13" ht="24" customHeight="1">
      <c r="B29" s="232" t="s">
        <v>74</v>
      </c>
      <c r="C29" s="240" t="s">
        <v>114</v>
      </c>
      <c r="D29" s="240" t="s">
        <v>114</v>
      </c>
      <c r="E29" s="240" t="s">
        <v>114</v>
      </c>
      <c r="F29" s="240" t="s">
        <v>114</v>
      </c>
      <c r="G29" s="240" t="s">
        <v>114</v>
      </c>
      <c r="H29" s="240" t="s">
        <v>114</v>
      </c>
      <c r="I29" s="240" t="s">
        <v>114</v>
      </c>
      <c r="J29" s="240" t="s">
        <v>114</v>
      </c>
      <c r="K29" s="240" t="s">
        <v>114</v>
      </c>
      <c r="L29" s="240" t="s">
        <v>114</v>
      </c>
      <c r="M29" s="30"/>
    </row>
    <row r="30" spans="2:13" ht="24" customHeight="1">
      <c r="B30" s="232" t="s">
        <v>75</v>
      </c>
      <c r="C30" s="240" t="s">
        <v>114</v>
      </c>
      <c r="D30" s="240" t="s">
        <v>114</v>
      </c>
      <c r="E30" s="240" t="s">
        <v>114</v>
      </c>
      <c r="F30" s="240" t="s">
        <v>114</v>
      </c>
      <c r="G30" s="240" t="s">
        <v>114</v>
      </c>
      <c r="H30" s="240" t="s">
        <v>114</v>
      </c>
      <c r="I30" s="240" t="s">
        <v>114</v>
      </c>
      <c r="J30" s="240" t="s">
        <v>114</v>
      </c>
      <c r="K30" s="240" t="s">
        <v>114</v>
      </c>
      <c r="L30" s="240" t="s">
        <v>114</v>
      </c>
      <c r="M30" s="30"/>
    </row>
    <row r="31" spans="2:13" ht="24" customHeight="1">
      <c r="B31" s="232" t="s">
        <v>76</v>
      </c>
      <c r="C31" s="238">
        <v>1657.3700000000001</v>
      </c>
      <c r="D31" s="238">
        <v>285</v>
      </c>
      <c r="E31" s="239">
        <v>1307.97</v>
      </c>
      <c r="F31" s="239">
        <v>21.19</v>
      </c>
      <c r="G31" s="239">
        <v>43.210000000000008</v>
      </c>
      <c r="H31" s="239">
        <v>50522</v>
      </c>
      <c r="I31" s="239">
        <v>84058</v>
      </c>
      <c r="J31" s="239">
        <v>2119</v>
      </c>
      <c r="K31" s="238">
        <v>628</v>
      </c>
      <c r="L31" s="238">
        <v>1668</v>
      </c>
      <c r="M31" s="30"/>
    </row>
    <row r="32" spans="2:13" ht="24" customHeight="1">
      <c r="B32" s="232" t="s">
        <v>77</v>
      </c>
      <c r="C32" s="238">
        <v>1208.1199999999999</v>
      </c>
      <c r="D32" s="238">
        <v>197.24</v>
      </c>
      <c r="E32" s="239">
        <v>968.9</v>
      </c>
      <c r="F32" s="239">
        <v>18.2</v>
      </c>
      <c r="G32" s="239">
        <v>23.779999999999998</v>
      </c>
      <c r="H32" s="239">
        <v>30922</v>
      </c>
      <c r="I32" s="239">
        <v>56301</v>
      </c>
      <c r="J32" s="239">
        <v>1820</v>
      </c>
      <c r="K32" s="238">
        <v>749</v>
      </c>
      <c r="L32" s="238">
        <v>1693</v>
      </c>
      <c r="M32" s="30"/>
    </row>
    <row r="33" spans="2:13" ht="24" customHeight="1">
      <c r="B33" s="232" t="s">
        <v>78</v>
      </c>
      <c r="C33" s="238">
        <v>14959.33</v>
      </c>
      <c r="D33" s="238">
        <v>9721.27</v>
      </c>
      <c r="E33" s="238">
        <v>5036.9299999999994</v>
      </c>
      <c r="F33" s="238">
        <v>176.95999999999987</v>
      </c>
      <c r="G33" s="238">
        <v>24.17</v>
      </c>
      <c r="H33" s="238">
        <v>4264067</v>
      </c>
      <c r="I33" s="238">
        <v>639390</v>
      </c>
      <c r="J33" s="238">
        <v>17696</v>
      </c>
      <c r="K33" s="238">
        <v>60794</v>
      </c>
      <c r="L33" s="238">
        <v>9824</v>
      </c>
      <c r="M33" s="30"/>
    </row>
    <row r="34" spans="2:13" ht="24" customHeight="1" thickBot="1">
      <c r="B34" s="233" t="s">
        <v>79</v>
      </c>
      <c r="C34" s="241">
        <v>9505.49</v>
      </c>
      <c r="D34" s="241">
        <v>5380.9699999999993</v>
      </c>
      <c r="E34" s="242">
        <v>4021.26</v>
      </c>
      <c r="F34" s="242">
        <v>79.41999999999976</v>
      </c>
      <c r="G34" s="242">
        <v>23.840000000000003</v>
      </c>
      <c r="H34" s="242">
        <v>1691153</v>
      </c>
      <c r="I34" s="242">
        <v>445406</v>
      </c>
      <c r="J34" s="241">
        <v>7942</v>
      </c>
      <c r="K34" s="241">
        <v>27835</v>
      </c>
      <c r="L34" s="241">
        <v>5265</v>
      </c>
      <c r="M34" s="27"/>
    </row>
    <row r="35" spans="2:13" ht="16.5" customHeight="1">
      <c r="B35" s="234" t="s">
        <v>260</v>
      </c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30"/>
    </row>
    <row r="36" spans="2:13" ht="16.5" customHeight="1">
      <c r="B36" s="234" t="s">
        <v>138</v>
      </c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7"/>
    </row>
  </sheetData>
  <mergeCells count="11">
    <mergeCell ref="B2:L2"/>
    <mergeCell ref="B4:B6"/>
    <mergeCell ref="C4:G4"/>
    <mergeCell ref="K4:L4"/>
    <mergeCell ref="C5:C6"/>
    <mergeCell ref="D5:D6"/>
    <mergeCell ref="E5:E6"/>
    <mergeCell ref="F5:F6"/>
    <mergeCell ref="G5:G6"/>
    <mergeCell ref="K5:K6"/>
    <mergeCell ref="L5:L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showGridLines="0" zoomScaleNormal="100" zoomScaleSheetLayoutView="70" workbookViewId="0"/>
  </sheetViews>
  <sheetFormatPr defaultRowHeight="13.5"/>
  <cols>
    <col min="1" max="1" width="15.375" style="26" bestFit="1" customWidth="1"/>
    <col min="2" max="2" width="14" style="26" customWidth="1"/>
    <col min="3" max="13" width="7.125" style="26" customWidth="1"/>
    <col min="14" max="16384" width="9" style="26"/>
  </cols>
  <sheetData>
    <row r="2" spans="1:16" ht="28.5" customHeight="1" thickBot="1">
      <c r="A2" s="143"/>
      <c r="B2" s="379" t="s">
        <v>304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27"/>
      <c r="O2" s="27"/>
      <c r="P2" s="27"/>
    </row>
    <row r="3" spans="1:16" ht="15" customHeight="1">
      <c r="B3" s="381" t="s">
        <v>6</v>
      </c>
      <c r="C3" s="383" t="s">
        <v>261</v>
      </c>
      <c r="D3" s="384"/>
      <c r="E3" s="251" t="s">
        <v>7</v>
      </c>
      <c r="F3" s="251" t="s">
        <v>262</v>
      </c>
      <c r="G3" s="383" t="s">
        <v>173</v>
      </c>
      <c r="H3" s="384"/>
      <c r="I3" s="252" t="s">
        <v>8</v>
      </c>
      <c r="J3" s="251" t="s">
        <v>9</v>
      </c>
      <c r="K3" s="251" t="s">
        <v>10</v>
      </c>
      <c r="L3" s="383" t="s">
        <v>263</v>
      </c>
      <c r="M3" s="385"/>
      <c r="N3" s="27"/>
      <c r="O3" s="27"/>
      <c r="P3" s="27"/>
    </row>
    <row r="4" spans="1:16" ht="15" customHeight="1">
      <c r="B4" s="382"/>
      <c r="C4" s="261" t="s">
        <v>264</v>
      </c>
      <c r="D4" s="261" t="s">
        <v>265</v>
      </c>
      <c r="E4" s="261" t="s">
        <v>11</v>
      </c>
      <c r="F4" s="261" t="s">
        <v>11</v>
      </c>
      <c r="G4" s="261" t="s">
        <v>266</v>
      </c>
      <c r="H4" s="261" t="s">
        <v>267</v>
      </c>
      <c r="I4" s="261" t="s">
        <v>268</v>
      </c>
      <c r="J4" s="261" t="s">
        <v>11</v>
      </c>
      <c r="K4" s="261" t="s">
        <v>12</v>
      </c>
      <c r="L4" s="261" t="s">
        <v>269</v>
      </c>
      <c r="M4" s="261" t="s">
        <v>270</v>
      </c>
      <c r="N4" s="140"/>
      <c r="O4" s="27"/>
      <c r="P4" s="27"/>
    </row>
    <row r="5" spans="1:16" ht="15" customHeight="1">
      <c r="B5" s="253" t="s">
        <v>271</v>
      </c>
      <c r="C5" s="254">
        <v>8789.4</v>
      </c>
      <c r="D5" s="254">
        <v>3</v>
      </c>
      <c r="E5" s="254">
        <v>5</v>
      </c>
      <c r="F5" s="254">
        <v>4.3</v>
      </c>
      <c r="G5" s="255">
        <v>0</v>
      </c>
      <c r="H5" s="255">
        <v>0</v>
      </c>
      <c r="I5" s="255">
        <v>0</v>
      </c>
      <c r="J5" s="254">
        <v>268</v>
      </c>
      <c r="K5" s="254">
        <v>5</v>
      </c>
      <c r="L5" s="254">
        <v>7.5</v>
      </c>
      <c r="M5" s="254">
        <v>50.9</v>
      </c>
      <c r="N5" s="73"/>
      <c r="O5" s="73"/>
      <c r="P5" s="147"/>
    </row>
    <row r="6" spans="1:16" ht="15" customHeight="1">
      <c r="B6" s="256" t="s">
        <v>229</v>
      </c>
      <c r="C6" s="257">
        <v>8790.7000000000007</v>
      </c>
      <c r="D6" s="257">
        <v>5.8</v>
      </c>
      <c r="E6" s="257">
        <v>5.2</v>
      </c>
      <c r="F6" s="257">
        <v>7.3</v>
      </c>
      <c r="G6" s="257">
        <v>0</v>
      </c>
      <c r="H6" s="257">
        <v>0.1</v>
      </c>
      <c r="I6" s="257">
        <v>4</v>
      </c>
      <c r="J6" s="257">
        <v>24</v>
      </c>
      <c r="K6" s="257">
        <v>6.6</v>
      </c>
      <c r="L6" s="257">
        <v>35.700000000000003</v>
      </c>
      <c r="M6" s="257">
        <v>60.4</v>
      </c>
      <c r="N6" s="27"/>
      <c r="O6" s="27"/>
      <c r="P6" s="27"/>
    </row>
    <row r="7" spans="1:16" ht="15" customHeight="1">
      <c r="B7" s="256" t="s">
        <v>240</v>
      </c>
      <c r="C7" s="258">
        <v>8154.2</v>
      </c>
      <c r="D7" s="257">
        <v>4.4000000000000004</v>
      </c>
      <c r="E7" s="257">
        <v>9.1</v>
      </c>
      <c r="F7" s="257">
        <v>14.8</v>
      </c>
      <c r="G7" s="257">
        <v>0</v>
      </c>
      <c r="H7" s="257">
        <v>0.1</v>
      </c>
      <c r="I7" s="257">
        <v>5</v>
      </c>
      <c r="J7" s="257">
        <v>136.1</v>
      </c>
      <c r="K7" s="257">
        <v>6</v>
      </c>
      <c r="L7" s="257">
        <v>36</v>
      </c>
      <c r="M7" s="257">
        <v>43</v>
      </c>
      <c r="N7" s="27"/>
      <c r="O7" s="27"/>
      <c r="P7" s="27"/>
    </row>
    <row r="8" spans="1:16" ht="15" customHeight="1">
      <c r="B8" s="256" t="s">
        <v>241</v>
      </c>
      <c r="C8" s="258">
        <v>8541.6</v>
      </c>
      <c r="D8" s="257">
        <v>4.9000000000000004</v>
      </c>
      <c r="E8" s="257">
        <v>10.4</v>
      </c>
      <c r="F8" s="257">
        <v>6.5</v>
      </c>
      <c r="G8" s="257">
        <v>0</v>
      </c>
      <c r="H8" s="257">
        <v>1.2</v>
      </c>
      <c r="I8" s="257">
        <v>0</v>
      </c>
      <c r="J8" s="257">
        <v>17.600000000000001</v>
      </c>
      <c r="K8" s="257">
        <v>5.9</v>
      </c>
      <c r="L8" s="257">
        <v>31.2</v>
      </c>
      <c r="M8" s="257">
        <v>42.9</v>
      </c>
      <c r="N8" s="27"/>
      <c r="O8" s="27"/>
      <c r="P8" s="27"/>
    </row>
    <row r="9" spans="1:16" ht="15" customHeight="1" thickBot="1">
      <c r="B9" s="262" t="s">
        <v>272</v>
      </c>
      <c r="C9" s="250">
        <v>8619.4</v>
      </c>
      <c r="D9" s="249">
        <v>5.7</v>
      </c>
      <c r="E9" s="249">
        <v>5.4</v>
      </c>
      <c r="F9" s="249">
        <v>4.2</v>
      </c>
      <c r="G9" s="249">
        <v>0</v>
      </c>
      <c r="H9" s="249">
        <v>1.2</v>
      </c>
      <c r="I9" s="249">
        <v>0</v>
      </c>
      <c r="J9" s="249">
        <v>15.6</v>
      </c>
      <c r="K9" s="249">
        <v>6</v>
      </c>
      <c r="L9" s="249">
        <v>24.4</v>
      </c>
      <c r="M9" s="249">
        <v>35.700000000000003</v>
      </c>
      <c r="N9" s="27"/>
      <c r="O9" s="27"/>
      <c r="P9" s="27"/>
    </row>
    <row r="10" spans="1:16" ht="15" customHeight="1">
      <c r="B10" s="259" t="s">
        <v>139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30"/>
      <c r="O10" s="27"/>
      <c r="P10" s="27"/>
    </row>
    <row r="11" spans="1:16" ht="9.9499999999999993" customHeight="1"/>
    <row r="12" spans="1:16" ht="9.9499999999999993" customHeight="1"/>
    <row r="13" spans="1:16" ht="9.9499999999999993" customHeight="1"/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</sheetData>
  <mergeCells count="5">
    <mergeCell ref="B2:M2"/>
    <mergeCell ref="B3:B4"/>
    <mergeCell ref="C3:D3"/>
    <mergeCell ref="G3:H3"/>
    <mergeCell ref="L3:M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zoomScaleNormal="100" zoomScaleSheetLayoutView="70" workbookViewId="0"/>
  </sheetViews>
  <sheetFormatPr defaultRowHeight="13.5"/>
  <cols>
    <col min="1" max="1" width="15.375" style="26" bestFit="1" customWidth="1"/>
    <col min="2" max="2" width="14" style="26" customWidth="1"/>
    <col min="3" max="9" width="11.125" style="26" customWidth="1"/>
    <col min="10" max="16384" width="9" style="26"/>
  </cols>
  <sheetData>
    <row r="2" spans="1:16" ht="18.75" customHeight="1">
      <c r="B2" s="386" t="s">
        <v>308</v>
      </c>
      <c r="C2" s="387"/>
      <c r="D2" s="387"/>
      <c r="E2" s="387"/>
      <c r="F2" s="387"/>
      <c r="G2" s="387"/>
      <c r="H2" s="387"/>
      <c r="I2" s="387"/>
      <c r="J2" s="27"/>
      <c r="K2" s="27"/>
      <c r="L2" s="27"/>
    </row>
    <row r="3" spans="1:16" ht="13.5" customHeight="1" thickBot="1">
      <c r="B3" s="337" t="s">
        <v>273</v>
      </c>
      <c r="C3" s="268"/>
      <c r="D3" s="268"/>
      <c r="E3" s="268"/>
      <c r="F3" s="268"/>
      <c r="G3" s="268"/>
      <c r="H3" s="268"/>
      <c r="I3" s="269" t="s">
        <v>274</v>
      </c>
      <c r="M3" s="27"/>
      <c r="N3" s="27"/>
      <c r="O3" s="27"/>
      <c r="P3" s="30"/>
    </row>
    <row r="4" spans="1:16" ht="13.5" customHeight="1">
      <c r="B4" s="388" t="s">
        <v>107</v>
      </c>
      <c r="C4" s="389" t="s">
        <v>81</v>
      </c>
      <c r="D4" s="270"/>
      <c r="E4" s="270"/>
      <c r="F4" s="270"/>
      <c r="G4" s="389" t="s">
        <v>83</v>
      </c>
      <c r="H4" s="271"/>
      <c r="I4" s="271"/>
      <c r="M4" s="30"/>
      <c r="N4" s="32"/>
      <c r="O4" s="27"/>
      <c r="P4" s="30"/>
    </row>
    <row r="5" spans="1:16" ht="13.5" customHeight="1">
      <c r="B5" s="382"/>
      <c r="C5" s="390"/>
      <c r="D5" s="272" t="s">
        <v>82</v>
      </c>
      <c r="E5" s="272" t="s">
        <v>89</v>
      </c>
      <c r="F5" s="273" t="s">
        <v>13</v>
      </c>
      <c r="G5" s="391"/>
      <c r="H5" s="274" t="s">
        <v>84</v>
      </c>
      <c r="I5" s="274" t="s">
        <v>85</v>
      </c>
      <c r="M5" s="30"/>
      <c r="N5" s="30"/>
      <c r="O5" s="27"/>
      <c r="P5" s="30"/>
    </row>
    <row r="6" spans="1:16" ht="13.5" customHeight="1">
      <c r="B6" s="266" t="s">
        <v>271</v>
      </c>
      <c r="C6" s="275">
        <v>188060</v>
      </c>
      <c r="D6" s="275">
        <v>100522</v>
      </c>
      <c r="E6" s="275">
        <v>72038</v>
      </c>
      <c r="F6" s="275">
        <v>15500</v>
      </c>
      <c r="G6" s="276">
        <v>156282</v>
      </c>
      <c r="H6" s="275">
        <v>133032</v>
      </c>
      <c r="I6" s="275">
        <v>23250</v>
      </c>
      <c r="M6" s="27"/>
      <c r="N6" s="32"/>
      <c r="O6" s="27"/>
      <c r="P6" s="30"/>
    </row>
    <row r="7" spans="1:16" ht="13.5" customHeight="1">
      <c r="B7" s="267">
        <v>23</v>
      </c>
      <c r="C7" s="263">
        <v>157285</v>
      </c>
      <c r="D7" s="263">
        <v>81736</v>
      </c>
      <c r="E7" s="263">
        <v>43771</v>
      </c>
      <c r="F7" s="263">
        <v>31778</v>
      </c>
      <c r="G7" s="263">
        <v>122268</v>
      </c>
      <c r="H7" s="263">
        <v>113006</v>
      </c>
      <c r="I7" s="277">
        <v>9262</v>
      </c>
      <c r="J7" s="32"/>
      <c r="M7" s="27"/>
      <c r="N7" s="27"/>
      <c r="O7" s="27"/>
      <c r="P7" s="27"/>
    </row>
    <row r="8" spans="1:16" ht="13.5" customHeight="1">
      <c r="B8" s="267">
        <v>24</v>
      </c>
      <c r="C8" s="263">
        <v>143935</v>
      </c>
      <c r="D8" s="263">
        <v>73407</v>
      </c>
      <c r="E8" s="263">
        <v>49954</v>
      </c>
      <c r="F8" s="263">
        <v>20574</v>
      </c>
      <c r="G8" s="263">
        <v>136508</v>
      </c>
      <c r="H8" s="263">
        <v>122921</v>
      </c>
      <c r="I8" s="277">
        <v>13587</v>
      </c>
      <c r="M8" s="30"/>
      <c r="N8" s="30"/>
      <c r="O8" s="27"/>
      <c r="P8" s="30"/>
    </row>
    <row r="9" spans="1:16" ht="13.5" customHeight="1">
      <c r="B9" s="267">
        <v>25</v>
      </c>
      <c r="C9" s="263">
        <v>173873</v>
      </c>
      <c r="D9" s="263">
        <v>91329</v>
      </c>
      <c r="E9" s="263">
        <v>75117</v>
      </c>
      <c r="F9" s="263">
        <v>7427</v>
      </c>
      <c r="G9" s="263">
        <v>154653</v>
      </c>
      <c r="H9" s="263">
        <v>134222</v>
      </c>
      <c r="I9" s="277">
        <v>20431</v>
      </c>
      <c r="M9" s="30"/>
      <c r="N9" s="30"/>
      <c r="O9" s="27"/>
      <c r="P9" s="30"/>
    </row>
    <row r="10" spans="1:16" ht="13.5" customHeight="1">
      <c r="B10" s="267">
        <v>26</v>
      </c>
      <c r="C10" s="263">
        <v>194202</v>
      </c>
      <c r="D10" s="263">
        <v>93848</v>
      </c>
      <c r="E10" s="263">
        <v>70134</v>
      </c>
      <c r="F10" s="263">
        <v>19220</v>
      </c>
      <c r="G10" s="263">
        <v>160012</v>
      </c>
      <c r="H10" s="263">
        <v>107397</v>
      </c>
      <c r="I10" s="277">
        <v>52615</v>
      </c>
      <c r="M10" s="30"/>
      <c r="N10" s="30"/>
      <c r="O10" s="27"/>
      <c r="P10" s="30"/>
    </row>
    <row r="11" spans="1:16" ht="6" customHeight="1">
      <c r="B11" s="278"/>
      <c r="C11" s="279"/>
      <c r="D11" s="263"/>
      <c r="E11" s="263"/>
      <c r="F11" s="263"/>
      <c r="G11" s="263"/>
      <c r="H11" s="263"/>
      <c r="I11" s="277"/>
      <c r="M11" s="30"/>
      <c r="N11" s="30"/>
      <c r="O11" s="27"/>
      <c r="P11" s="30"/>
    </row>
    <row r="12" spans="1:16" ht="13.5" customHeight="1">
      <c r="B12" s="280" t="s">
        <v>14</v>
      </c>
      <c r="C12" s="279">
        <v>183202</v>
      </c>
      <c r="D12" s="264">
        <v>93848</v>
      </c>
      <c r="E12" s="264">
        <v>70134</v>
      </c>
      <c r="F12" s="264">
        <v>19220</v>
      </c>
      <c r="G12" s="264">
        <v>160012</v>
      </c>
      <c r="H12" s="264">
        <v>107397</v>
      </c>
      <c r="I12" s="264">
        <v>52615</v>
      </c>
      <c r="M12" s="27"/>
      <c r="N12" s="27"/>
      <c r="O12" s="27"/>
      <c r="P12" s="30"/>
    </row>
    <row r="13" spans="1:16" ht="13.5" customHeight="1">
      <c r="A13" s="36"/>
      <c r="B13" s="285" t="s">
        <v>15</v>
      </c>
      <c r="C13" s="281" t="s">
        <v>228</v>
      </c>
      <c r="D13" s="281">
        <v>0</v>
      </c>
      <c r="E13" s="281" t="s">
        <v>228</v>
      </c>
      <c r="F13" s="281">
        <v>0</v>
      </c>
      <c r="G13" s="281" t="s">
        <v>228</v>
      </c>
      <c r="H13" s="281" t="s">
        <v>228</v>
      </c>
      <c r="I13" s="281">
        <v>0</v>
      </c>
      <c r="M13" s="27"/>
      <c r="N13" s="27"/>
      <c r="O13" s="27"/>
      <c r="P13" s="27"/>
    </row>
    <row r="14" spans="1:16" ht="13.5" customHeight="1">
      <c r="B14" s="285" t="s">
        <v>16</v>
      </c>
      <c r="C14" s="281" t="s">
        <v>228</v>
      </c>
      <c r="D14" s="281">
        <v>0</v>
      </c>
      <c r="E14" s="281" t="s">
        <v>228</v>
      </c>
      <c r="F14" s="281">
        <v>0</v>
      </c>
      <c r="G14" s="281" t="s">
        <v>228</v>
      </c>
      <c r="H14" s="281" t="s">
        <v>228</v>
      </c>
      <c r="I14" s="281">
        <v>0</v>
      </c>
      <c r="M14" s="27"/>
      <c r="N14" s="27"/>
      <c r="O14" s="27"/>
      <c r="P14" s="30"/>
    </row>
    <row r="15" spans="1:16" ht="13.5" customHeight="1" thickBot="1">
      <c r="B15" s="282" t="s">
        <v>17</v>
      </c>
      <c r="C15" s="283">
        <v>11000</v>
      </c>
      <c r="D15" s="284">
        <v>0</v>
      </c>
      <c r="E15" s="284">
        <v>11000</v>
      </c>
      <c r="F15" s="284">
        <v>0</v>
      </c>
      <c r="G15" s="265">
        <v>11000</v>
      </c>
      <c r="H15" s="265">
        <v>11000</v>
      </c>
      <c r="I15" s="265">
        <v>0</v>
      </c>
      <c r="M15" s="27"/>
      <c r="N15" s="32"/>
      <c r="O15" s="27"/>
      <c r="P15" s="30"/>
    </row>
    <row r="16" spans="1:16" ht="5.25" customHeight="1">
      <c r="B16" s="38"/>
      <c r="C16" s="38"/>
      <c r="D16" s="38"/>
      <c r="E16" s="39"/>
      <c r="F16" s="38"/>
      <c r="G16" s="38"/>
      <c r="H16" s="38"/>
      <c r="I16" s="38"/>
      <c r="L16" s="30"/>
      <c r="M16" s="30"/>
      <c r="N16" s="27"/>
      <c r="O16" s="30"/>
    </row>
    <row r="17" spans="2:12" ht="13.5" customHeight="1">
      <c r="B17" s="38"/>
      <c r="J17" s="27"/>
      <c r="K17" s="27"/>
      <c r="L17" s="30"/>
    </row>
    <row r="18" spans="2:12" ht="13.5" customHeight="1">
      <c r="B18" s="38"/>
      <c r="C18" s="40"/>
      <c r="E18" s="40"/>
      <c r="J18" s="27"/>
      <c r="K18" s="27"/>
      <c r="L18" s="27"/>
    </row>
    <row r="20" spans="2:12" ht="21">
      <c r="F20" s="41"/>
    </row>
  </sheetData>
  <mergeCells count="4">
    <mergeCell ref="B2:I2"/>
    <mergeCell ref="B4:B5"/>
    <mergeCell ref="C4:C5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showGridLines="0" zoomScaleNormal="100" zoomScaleSheetLayoutView="70" workbookViewId="0"/>
  </sheetViews>
  <sheetFormatPr defaultRowHeight="13.5"/>
  <cols>
    <col min="1" max="1" width="15.375" style="26" bestFit="1" customWidth="1"/>
    <col min="2" max="2" width="15.625" style="26" customWidth="1"/>
    <col min="3" max="12" width="7.625" style="26" customWidth="1"/>
    <col min="13" max="16384" width="9" style="26"/>
  </cols>
  <sheetData>
    <row r="2" spans="2:16" ht="16.5" customHeight="1">
      <c r="B2" s="42"/>
      <c r="D2" s="339" t="s">
        <v>310</v>
      </c>
      <c r="E2" s="43"/>
      <c r="F2" s="43"/>
      <c r="G2" s="43"/>
      <c r="H2" s="44"/>
      <c r="I2" s="44"/>
      <c r="J2" s="44"/>
      <c r="M2" s="27"/>
      <c r="N2" s="27"/>
      <c r="O2" s="27"/>
    </row>
    <row r="3" spans="2:16" ht="14.25" customHeight="1" thickBot="1">
      <c r="B3" s="338" t="s">
        <v>309</v>
      </c>
      <c r="C3" s="28"/>
      <c r="D3" s="28"/>
      <c r="E3" s="28"/>
      <c r="F3" s="28"/>
      <c r="G3" s="28"/>
      <c r="H3" s="28"/>
      <c r="I3" s="28"/>
      <c r="J3" s="28"/>
      <c r="K3" s="45"/>
      <c r="L3" s="29"/>
      <c r="M3" s="32"/>
      <c r="N3" s="27"/>
      <c r="O3" s="27"/>
    </row>
    <row r="4" spans="2:16" ht="13.5" customHeight="1">
      <c r="B4" s="403" t="s">
        <v>18</v>
      </c>
      <c r="C4" s="394" t="s">
        <v>218</v>
      </c>
      <c r="D4" s="400" t="s">
        <v>135</v>
      </c>
      <c r="E4" s="46"/>
      <c r="F4" s="46"/>
      <c r="G4" s="46"/>
      <c r="H4" s="394" t="s">
        <v>217</v>
      </c>
      <c r="I4" s="394" t="s">
        <v>112</v>
      </c>
      <c r="J4" s="400" t="s">
        <v>86</v>
      </c>
      <c r="K4" s="46"/>
      <c r="L4" s="47"/>
      <c r="M4" s="27"/>
      <c r="N4" s="30"/>
      <c r="O4" s="27"/>
      <c r="P4" s="27"/>
    </row>
    <row r="5" spans="2:16" ht="13.5" customHeight="1">
      <c r="B5" s="404"/>
      <c r="C5" s="395"/>
      <c r="D5" s="401"/>
      <c r="E5" s="397" t="s">
        <v>216</v>
      </c>
      <c r="F5" s="397" t="s">
        <v>215</v>
      </c>
      <c r="G5" s="397" t="s">
        <v>214</v>
      </c>
      <c r="H5" s="395"/>
      <c r="I5" s="395"/>
      <c r="J5" s="401"/>
      <c r="K5" s="398" t="s">
        <v>213</v>
      </c>
      <c r="L5" s="392" t="s">
        <v>212</v>
      </c>
      <c r="M5" s="27"/>
      <c r="N5" s="32"/>
      <c r="O5" s="27"/>
      <c r="P5" s="27"/>
    </row>
    <row r="6" spans="2:16" ht="13.5" customHeight="1">
      <c r="B6" s="405"/>
      <c r="C6" s="396"/>
      <c r="D6" s="402"/>
      <c r="E6" s="396"/>
      <c r="F6" s="396"/>
      <c r="G6" s="396"/>
      <c r="H6" s="396"/>
      <c r="I6" s="396"/>
      <c r="J6" s="402"/>
      <c r="K6" s="399"/>
      <c r="L6" s="393"/>
      <c r="M6" s="30"/>
      <c r="N6" s="30"/>
      <c r="O6" s="27"/>
      <c r="P6" s="27"/>
    </row>
    <row r="7" spans="2:16" ht="13.5" customHeight="1">
      <c r="B7" s="287" t="s">
        <v>271</v>
      </c>
      <c r="C7" s="289">
        <v>345587</v>
      </c>
      <c r="D7" s="289">
        <v>205983</v>
      </c>
      <c r="E7" s="289">
        <v>5556</v>
      </c>
      <c r="F7" s="289">
        <v>3180</v>
      </c>
      <c r="G7" s="289">
        <v>197248</v>
      </c>
      <c r="H7" s="289">
        <v>117000</v>
      </c>
      <c r="I7" s="289">
        <v>22604</v>
      </c>
      <c r="J7" s="289">
        <v>331042</v>
      </c>
      <c r="K7" s="289">
        <v>322042</v>
      </c>
      <c r="L7" s="290">
        <v>9000</v>
      </c>
      <c r="M7" s="30"/>
      <c r="N7" s="30"/>
      <c r="O7" s="30"/>
      <c r="P7" s="30"/>
    </row>
    <row r="8" spans="2:16" ht="13.5" customHeight="1">
      <c r="B8" s="288" t="s">
        <v>229</v>
      </c>
      <c r="C8" s="291">
        <v>377602</v>
      </c>
      <c r="D8" s="291">
        <v>243057</v>
      </c>
      <c r="E8" s="291">
        <v>3929</v>
      </c>
      <c r="F8" s="291">
        <v>9102</v>
      </c>
      <c r="G8" s="291">
        <v>230026</v>
      </c>
      <c r="H8" s="291">
        <v>120000</v>
      </c>
      <c r="I8" s="291">
        <v>14545</v>
      </c>
      <c r="J8" s="291">
        <v>371720</v>
      </c>
      <c r="K8" s="291">
        <v>348720</v>
      </c>
      <c r="L8" s="291">
        <v>23000</v>
      </c>
      <c r="M8" s="27"/>
      <c r="N8" s="27"/>
      <c r="O8" s="27"/>
      <c r="P8" s="27"/>
    </row>
    <row r="9" spans="2:16" ht="13.5" customHeight="1">
      <c r="B9" s="288" t="s">
        <v>240</v>
      </c>
      <c r="C9" s="292">
        <v>383932</v>
      </c>
      <c r="D9" s="291">
        <v>264050</v>
      </c>
      <c r="E9" s="291">
        <v>4086</v>
      </c>
      <c r="F9" s="291">
        <v>6244</v>
      </c>
      <c r="G9" s="291">
        <v>253720</v>
      </c>
      <c r="H9" s="291">
        <v>114000</v>
      </c>
      <c r="I9" s="291">
        <v>5882</v>
      </c>
      <c r="J9" s="291">
        <v>378468</v>
      </c>
      <c r="K9" s="291">
        <v>363468</v>
      </c>
      <c r="L9" s="291">
        <v>15000</v>
      </c>
      <c r="M9" s="30"/>
      <c r="N9" s="30"/>
      <c r="O9" s="30"/>
      <c r="P9" s="30"/>
    </row>
    <row r="10" spans="2:16" ht="13.5" customHeight="1">
      <c r="B10" s="288" t="s">
        <v>241</v>
      </c>
      <c r="C10" s="291">
        <v>409116</v>
      </c>
      <c r="D10" s="291">
        <v>291652</v>
      </c>
      <c r="E10" s="291">
        <v>4164</v>
      </c>
      <c r="F10" s="291">
        <v>12462</v>
      </c>
      <c r="G10" s="291">
        <v>275026</v>
      </c>
      <c r="H10" s="291">
        <v>112000</v>
      </c>
      <c r="I10" s="291">
        <v>5464</v>
      </c>
      <c r="J10" s="291">
        <v>403680</v>
      </c>
      <c r="K10" s="291">
        <v>384680</v>
      </c>
      <c r="L10" s="291">
        <v>19000</v>
      </c>
      <c r="M10" s="27"/>
      <c r="N10" s="30"/>
      <c r="O10" s="27"/>
      <c r="P10" s="30"/>
    </row>
    <row r="11" spans="2:16" ht="13.5" customHeight="1" thickBot="1">
      <c r="B11" s="293" t="s">
        <v>275</v>
      </c>
      <c r="C11" s="286">
        <v>426287</v>
      </c>
      <c r="D11" s="286">
        <v>278851</v>
      </c>
      <c r="E11" s="286">
        <v>3403</v>
      </c>
      <c r="F11" s="286">
        <v>13734</v>
      </c>
      <c r="G11" s="286">
        <v>261714</v>
      </c>
      <c r="H11" s="286">
        <v>142000</v>
      </c>
      <c r="I11" s="286">
        <v>5436</v>
      </c>
      <c r="J11" s="286">
        <v>420810</v>
      </c>
      <c r="K11" s="286">
        <v>410810</v>
      </c>
      <c r="L11" s="286">
        <v>10000</v>
      </c>
      <c r="M11" s="27"/>
      <c r="N11" s="30"/>
      <c r="O11" s="27"/>
      <c r="P11" s="27"/>
    </row>
    <row r="12" spans="2:16" ht="13.5" customHeight="1">
      <c r="B12" s="294" t="s">
        <v>138</v>
      </c>
      <c r="C12" s="295"/>
      <c r="D12" s="295"/>
      <c r="E12" s="291"/>
      <c r="F12" s="291"/>
      <c r="G12" s="291"/>
      <c r="H12" s="291"/>
      <c r="I12" s="291"/>
      <c r="J12" s="291"/>
      <c r="K12" s="291"/>
      <c r="L12" s="291"/>
      <c r="M12" s="27"/>
      <c r="N12" s="30"/>
      <c r="O12" s="27"/>
      <c r="P12" s="27"/>
    </row>
    <row r="13" spans="2:16" ht="12.75" customHeight="1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0"/>
      <c r="N13" s="30"/>
      <c r="O13" s="30"/>
    </row>
  </sheetData>
  <mergeCells count="11">
    <mergeCell ref="B4:B6"/>
    <mergeCell ref="C4:C6"/>
    <mergeCell ref="E5:E6"/>
    <mergeCell ref="F5:F6"/>
    <mergeCell ref="D4:D6"/>
    <mergeCell ref="L5:L6"/>
    <mergeCell ref="I4:I6"/>
    <mergeCell ref="H4:H6"/>
    <mergeCell ref="G5:G6"/>
    <mergeCell ref="K5:K6"/>
    <mergeCell ref="J4:J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zoomScaleNormal="100" zoomScaleSheetLayoutView="70" workbookViewId="0"/>
  </sheetViews>
  <sheetFormatPr defaultRowHeight="13.5"/>
  <cols>
    <col min="1" max="1" width="15.375" style="26" bestFit="1" customWidth="1"/>
    <col min="2" max="2" width="15.5" style="26" customWidth="1"/>
    <col min="3" max="10" width="9.625" style="26" customWidth="1"/>
    <col min="11" max="16384" width="9" style="26"/>
  </cols>
  <sheetData>
    <row r="1" spans="1:16" ht="18" customHeight="1"/>
    <row r="2" spans="1:16" ht="21" customHeight="1">
      <c r="A2" s="49"/>
      <c r="B2" s="406" t="s">
        <v>311</v>
      </c>
      <c r="C2" s="407"/>
      <c r="D2" s="407"/>
      <c r="E2" s="407"/>
      <c r="F2" s="407"/>
      <c r="G2" s="407"/>
      <c r="H2" s="407"/>
      <c r="I2" s="407"/>
      <c r="J2" s="407"/>
      <c r="K2" s="27"/>
      <c r="L2" s="27"/>
      <c r="M2" s="27"/>
    </row>
    <row r="3" spans="1:16" ht="16.5" customHeight="1" thickBot="1">
      <c r="A3" s="36"/>
      <c r="B3" s="179"/>
      <c r="C3" s="179"/>
      <c r="D3" s="179"/>
      <c r="E3" s="179"/>
      <c r="F3" s="179"/>
      <c r="G3" s="179"/>
      <c r="H3" s="179"/>
      <c r="I3" s="179"/>
      <c r="J3" s="180" t="s">
        <v>233</v>
      </c>
      <c r="M3" s="27"/>
      <c r="N3" s="30"/>
      <c r="O3" s="27"/>
      <c r="P3" s="27"/>
    </row>
    <row r="4" spans="1:16" ht="13.5" customHeight="1">
      <c r="A4" s="36"/>
      <c r="B4" s="413" t="s">
        <v>6</v>
      </c>
      <c r="C4" s="415" t="s">
        <v>87</v>
      </c>
      <c r="D4" s="408" t="s">
        <v>143</v>
      </c>
      <c r="E4" s="409"/>
      <c r="F4" s="410"/>
      <c r="G4" s="411" t="s">
        <v>144</v>
      </c>
      <c r="H4" s="412"/>
      <c r="I4" s="412"/>
      <c r="J4" s="412"/>
      <c r="M4" s="30"/>
      <c r="N4" s="30"/>
      <c r="O4" s="27"/>
      <c r="P4" s="30"/>
    </row>
    <row r="5" spans="1:16" ht="13.5" customHeight="1">
      <c r="A5" s="36"/>
      <c r="B5" s="414"/>
      <c r="C5" s="416"/>
      <c r="D5" s="181" t="s">
        <v>5</v>
      </c>
      <c r="E5" s="182" t="s">
        <v>145</v>
      </c>
      <c r="F5" s="183" t="s">
        <v>146</v>
      </c>
      <c r="G5" s="184" t="s">
        <v>5</v>
      </c>
      <c r="H5" s="185" t="s">
        <v>147</v>
      </c>
      <c r="I5" s="185" t="s">
        <v>148</v>
      </c>
      <c r="J5" s="185" t="s">
        <v>149</v>
      </c>
      <c r="M5" s="30"/>
      <c r="N5" s="30"/>
      <c r="O5" s="27"/>
      <c r="P5" s="30"/>
    </row>
    <row r="6" spans="1:16" ht="13.5" customHeight="1">
      <c r="A6" s="36"/>
      <c r="B6" s="186" t="s">
        <v>221</v>
      </c>
      <c r="C6" s="187">
        <v>282</v>
      </c>
      <c r="D6" s="187">
        <v>183</v>
      </c>
      <c r="E6" s="188" t="s">
        <v>130</v>
      </c>
      <c r="F6" s="18" t="s">
        <v>130</v>
      </c>
      <c r="G6" s="18">
        <v>99</v>
      </c>
      <c r="H6" s="18">
        <v>77</v>
      </c>
      <c r="I6" s="18" t="s">
        <v>130</v>
      </c>
      <c r="J6" s="18" t="s">
        <v>234</v>
      </c>
      <c r="M6" s="30"/>
      <c r="N6" s="30"/>
      <c r="O6" s="27"/>
      <c r="P6" s="30"/>
    </row>
    <row r="7" spans="1:16" ht="13.5" customHeight="1">
      <c r="A7" s="36"/>
      <c r="B7" s="189" t="s">
        <v>235</v>
      </c>
      <c r="C7" s="14">
        <v>282</v>
      </c>
      <c r="D7" s="14">
        <v>196</v>
      </c>
      <c r="E7" s="188">
        <v>196</v>
      </c>
      <c r="F7" s="18" t="s">
        <v>114</v>
      </c>
      <c r="G7" s="18">
        <v>86</v>
      </c>
      <c r="H7" s="18">
        <v>67</v>
      </c>
      <c r="I7" s="18" t="s">
        <v>130</v>
      </c>
      <c r="J7" s="18" t="s">
        <v>234</v>
      </c>
      <c r="M7" s="27"/>
      <c r="N7" s="27"/>
      <c r="O7" s="27"/>
      <c r="P7" s="27"/>
    </row>
    <row r="8" spans="1:16" ht="13.5" customHeight="1">
      <c r="A8" s="36"/>
      <c r="B8" s="189" t="s">
        <v>236</v>
      </c>
      <c r="C8" s="14">
        <v>271</v>
      </c>
      <c r="D8" s="18">
        <v>199</v>
      </c>
      <c r="E8" s="18" t="s">
        <v>130</v>
      </c>
      <c r="F8" s="18" t="s">
        <v>130</v>
      </c>
      <c r="G8" s="18">
        <v>72</v>
      </c>
      <c r="H8" s="18">
        <v>55</v>
      </c>
      <c r="I8" s="18" t="s">
        <v>130</v>
      </c>
      <c r="J8" s="18" t="s">
        <v>130</v>
      </c>
      <c r="M8" s="30"/>
      <c r="N8" s="32"/>
      <c r="O8" s="27"/>
      <c r="P8" s="30"/>
    </row>
    <row r="9" spans="1:16" ht="13.5" customHeight="1">
      <c r="A9" s="36"/>
      <c r="B9" s="189" t="s">
        <v>237</v>
      </c>
      <c r="C9" s="14">
        <v>270</v>
      </c>
      <c r="D9" s="18">
        <v>193</v>
      </c>
      <c r="E9" s="18" t="s">
        <v>130</v>
      </c>
      <c r="F9" s="18" t="s">
        <v>130</v>
      </c>
      <c r="G9" s="18">
        <v>77</v>
      </c>
      <c r="H9" s="18">
        <v>59</v>
      </c>
      <c r="I9" s="18">
        <v>1</v>
      </c>
      <c r="J9" s="18" t="s">
        <v>130</v>
      </c>
      <c r="M9" s="27"/>
      <c r="N9" s="32"/>
      <c r="O9" s="27"/>
      <c r="P9" s="30"/>
    </row>
    <row r="10" spans="1:16" ht="13.5" customHeight="1" thickBot="1">
      <c r="A10" s="36"/>
      <c r="B10" s="190" t="s">
        <v>222</v>
      </c>
      <c r="C10" s="22">
        <v>268</v>
      </c>
      <c r="D10" s="19">
        <v>191</v>
      </c>
      <c r="E10" s="19" t="s">
        <v>130</v>
      </c>
      <c r="F10" s="19" t="s">
        <v>130</v>
      </c>
      <c r="G10" s="19">
        <v>77</v>
      </c>
      <c r="H10" s="19">
        <v>63</v>
      </c>
      <c r="I10" s="19" t="s">
        <v>130</v>
      </c>
      <c r="J10" s="19" t="s">
        <v>234</v>
      </c>
      <c r="M10" s="27"/>
      <c r="N10" s="27"/>
      <c r="O10" s="27"/>
      <c r="P10" s="32"/>
    </row>
    <row r="11" spans="1:16" ht="15" customHeight="1">
      <c r="A11" s="36"/>
      <c r="B11" s="187" t="s">
        <v>321</v>
      </c>
      <c r="C11" s="191"/>
      <c r="D11" s="191"/>
      <c r="E11" s="191"/>
      <c r="F11" s="191"/>
      <c r="G11" s="191"/>
      <c r="H11" s="191"/>
      <c r="I11" s="191"/>
      <c r="J11" s="191"/>
      <c r="K11" s="27"/>
      <c r="L11" s="27"/>
      <c r="M11" s="32"/>
    </row>
    <row r="13" spans="1:16" ht="21">
      <c r="F13" s="41"/>
    </row>
  </sheetData>
  <mergeCells count="5">
    <mergeCell ref="B2:J2"/>
    <mergeCell ref="D4:F4"/>
    <mergeCell ref="G4:J4"/>
    <mergeCell ref="B4:B5"/>
    <mergeCell ref="C4:C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zoomScaleNormal="100" zoomScaleSheetLayoutView="70" workbookViewId="0"/>
  </sheetViews>
  <sheetFormatPr defaultRowHeight="13.5"/>
  <cols>
    <col min="1" max="1" width="15.375" style="26" bestFit="1" customWidth="1"/>
    <col min="2" max="2" width="12.25" style="26" customWidth="1"/>
    <col min="3" max="7" width="7.125" style="26" customWidth="1"/>
    <col min="8" max="11" width="11.125" style="26" customWidth="1"/>
    <col min="12" max="16384" width="9" style="26"/>
  </cols>
  <sheetData>
    <row r="2" spans="1:16" ht="21" customHeight="1">
      <c r="A2" s="49"/>
      <c r="B2" s="423" t="s">
        <v>312</v>
      </c>
      <c r="C2" s="407"/>
      <c r="D2" s="407"/>
      <c r="E2" s="407"/>
      <c r="F2" s="407"/>
      <c r="G2" s="407"/>
      <c r="H2" s="407"/>
      <c r="I2" s="407"/>
      <c r="J2" s="407"/>
      <c r="K2" s="407"/>
      <c r="L2" s="27"/>
      <c r="M2" s="27"/>
      <c r="N2" s="30"/>
    </row>
    <row r="3" spans="1:16" ht="15" customHeight="1" thickBot="1">
      <c r="B3" s="179"/>
      <c r="C3" s="179"/>
      <c r="D3" s="179"/>
      <c r="E3" s="179"/>
      <c r="F3" s="179"/>
      <c r="G3" s="179"/>
      <c r="H3" s="179"/>
      <c r="I3" s="179"/>
      <c r="J3" s="179"/>
      <c r="K3" s="192" t="s">
        <v>238</v>
      </c>
      <c r="L3" s="27"/>
      <c r="M3" s="27"/>
      <c r="N3" s="30"/>
    </row>
    <row r="4" spans="1:16" ht="13.5" customHeight="1">
      <c r="B4" s="413" t="s">
        <v>126</v>
      </c>
      <c r="C4" s="415" t="s">
        <v>150</v>
      </c>
      <c r="D4" s="408" t="s">
        <v>151</v>
      </c>
      <c r="E4" s="409"/>
      <c r="F4" s="409"/>
      <c r="G4" s="410"/>
      <c r="H4" s="417" t="s">
        <v>127</v>
      </c>
      <c r="I4" s="420" t="s">
        <v>128</v>
      </c>
      <c r="J4" s="432" t="s">
        <v>129</v>
      </c>
      <c r="K4" s="429" t="s">
        <v>149</v>
      </c>
      <c r="M4" s="27"/>
      <c r="N4" s="27"/>
      <c r="O4" s="27"/>
      <c r="P4" s="30"/>
    </row>
    <row r="5" spans="1:16" ht="13.5" customHeight="1">
      <c r="B5" s="424"/>
      <c r="C5" s="425"/>
      <c r="D5" s="426" t="s">
        <v>5</v>
      </c>
      <c r="E5" s="427" t="s">
        <v>88</v>
      </c>
      <c r="F5" s="427" t="s">
        <v>19</v>
      </c>
      <c r="G5" s="427" t="s">
        <v>152</v>
      </c>
      <c r="H5" s="418"/>
      <c r="I5" s="421"/>
      <c r="J5" s="433"/>
      <c r="K5" s="430"/>
      <c r="M5" s="27"/>
      <c r="N5" s="27"/>
      <c r="O5" s="27"/>
      <c r="P5" s="32"/>
    </row>
    <row r="6" spans="1:16" ht="13.5" customHeight="1">
      <c r="B6" s="414"/>
      <c r="C6" s="416"/>
      <c r="D6" s="416"/>
      <c r="E6" s="428"/>
      <c r="F6" s="428"/>
      <c r="G6" s="428"/>
      <c r="H6" s="419"/>
      <c r="I6" s="422"/>
      <c r="J6" s="434"/>
      <c r="K6" s="431"/>
      <c r="M6" s="27"/>
      <c r="N6" s="27"/>
      <c r="O6" s="27"/>
      <c r="P6" s="27"/>
    </row>
    <row r="7" spans="1:16" ht="13.5" customHeight="1">
      <c r="B7" s="186" t="s">
        <v>239</v>
      </c>
      <c r="C7" s="194">
        <v>188</v>
      </c>
      <c r="D7" s="194">
        <v>181</v>
      </c>
      <c r="E7" s="194">
        <v>71</v>
      </c>
      <c r="F7" s="194">
        <v>77</v>
      </c>
      <c r="G7" s="194">
        <v>33</v>
      </c>
      <c r="H7" s="194">
        <v>4</v>
      </c>
      <c r="I7" s="194" t="s">
        <v>234</v>
      </c>
      <c r="J7" s="194" t="s">
        <v>130</v>
      </c>
      <c r="K7" s="195" t="s">
        <v>130</v>
      </c>
      <c r="M7" s="27"/>
      <c r="N7" s="27"/>
      <c r="O7" s="27"/>
      <c r="P7" s="27"/>
    </row>
    <row r="8" spans="1:16" ht="13.5" customHeight="1">
      <c r="B8" s="189" t="s">
        <v>230</v>
      </c>
      <c r="C8" s="194">
        <v>187</v>
      </c>
      <c r="D8" s="194">
        <v>185</v>
      </c>
      <c r="E8" s="194">
        <v>83</v>
      </c>
      <c r="F8" s="194">
        <v>76</v>
      </c>
      <c r="G8" s="194">
        <v>26</v>
      </c>
      <c r="H8" s="194" t="s">
        <v>130</v>
      </c>
      <c r="I8" s="194" t="s">
        <v>130</v>
      </c>
      <c r="J8" s="194" t="s">
        <v>130</v>
      </c>
      <c r="K8" s="195" t="s">
        <v>130</v>
      </c>
      <c r="M8" s="27"/>
      <c r="N8" s="27"/>
      <c r="O8" s="27"/>
      <c r="P8" s="30"/>
    </row>
    <row r="9" spans="1:16" ht="13.5" customHeight="1">
      <c r="B9" s="189" t="s">
        <v>229</v>
      </c>
      <c r="C9" s="196">
        <v>180</v>
      </c>
      <c r="D9" s="196">
        <v>176</v>
      </c>
      <c r="E9" s="196">
        <v>77</v>
      </c>
      <c r="F9" s="196">
        <v>72</v>
      </c>
      <c r="G9" s="196">
        <v>27</v>
      </c>
      <c r="H9" s="197" t="s">
        <v>130</v>
      </c>
      <c r="I9" s="197">
        <v>1</v>
      </c>
      <c r="J9" s="195" t="s">
        <v>130</v>
      </c>
      <c r="K9" s="18" t="s">
        <v>130</v>
      </c>
      <c r="M9" s="27"/>
      <c r="N9" s="30"/>
      <c r="O9" s="27"/>
      <c r="P9" s="27"/>
    </row>
    <row r="10" spans="1:16" ht="13.5" customHeight="1">
      <c r="B10" s="189" t="s">
        <v>240</v>
      </c>
      <c r="C10" s="196">
        <v>175</v>
      </c>
      <c r="D10" s="196">
        <v>171</v>
      </c>
      <c r="E10" s="196">
        <v>70</v>
      </c>
      <c r="F10" s="196">
        <v>72</v>
      </c>
      <c r="G10" s="196">
        <v>29</v>
      </c>
      <c r="H10" s="197">
        <v>1</v>
      </c>
      <c r="I10" s="197" t="s">
        <v>130</v>
      </c>
      <c r="J10" s="195" t="s">
        <v>130</v>
      </c>
      <c r="K10" s="18" t="s">
        <v>114</v>
      </c>
      <c r="M10" s="27"/>
      <c r="N10" s="32"/>
      <c r="O10" s="27"/>
      <c r="P10" s="30"/>
    </row>
    <row r="11" spans="1:16" ht="13.5" customHeight="1" thickBot="1">
      <c r="B11" s="190" t="s">
        <v>241</v>
      </c>
      <c r="C11" s="198">
        <v>180</v>
      </c>
      <c r="D11" s="199">
        <v>179</v>
      </c>
      <c r="E11" s="199">
        <v>73</v>
      </c>
      <c r="F11" s="199">
        <v>81</v>
      </c>
      <c r="G11" s="199">
        <v>25</v>
      </c>
      <c r="H11" s="200" t="s">
        <v>234</v>
      </c>
      <c r="I11" s="200" t="s">
        <v>234</v>
      </c>
      <c r="J11" s="201" t="s">
        <v>234</v>
      </c>
      <c r="K11" s="19" t="s">
        <v>242</v>
      </c>
      <c r="M11" s="27"/>
      <c r="N11" s="27"/>
      <c r="O11" s="27"/>
      <c r="P11" s="30"/>
    </row>
    <row r="12" spans="1:16" ht="15" customHeight="1">
      <c r="B12" s="187" t="s">
        <v>321</v>
      </c>
      <c r="C12" s="191"/>
      <c r="D12" s="191"/>
      <c r="E12" s="191"/>
      <c r="F12" s="191"/>
      <c r="G12" s="191"/>
      <c r="H12" s="191"/>
      <c r="I12" s="191"/>
      <c r="J12" s="191"/>
      <c r="K12" s="191"/>
      <c r="L12" s="27"/>
      <c r="M12" s="27"/>
      <c r="N12" s="27"/>
    </row>
    <row r="13" spans="1:16" ht="13.5" customHeight="1">
      <c r="B13" s="38"/>
      <c r="L13" s="27"/>
      <c r="M13" s="27"/>
      <c r="N13" s="30"/>
    </row>
    <row r="14" spans="1:16" ht="13.5" customHeight="1">
      <c r="B14" s="38"/>
      <c r="L14" s="27"/>
      <c r="M14" s="27"/>
      <c r="N14" s="27"/>
    </row>
    <row r="16" spans="1:16" ht="21">
      <c r="F16" s="41"/>
    </row>
  </sheetData>
  <mergeCells count="12">
    <mergeCell ref="H4:H6"/>
    <mergeCell ref="I4:I6"/>
    <mergeCell ref="B2:K2"/>
    <mergeCell ref="B4:B6"/>
    <mergeCell ref="C4:C6"/>
    <mergeCell ref="D4:G4"/>
    <mergeCell ref="D5:D6"/>
    <mergeCell ref="E5:E6"/>
    <mergeCell ref="F5:F6"/>
    <mergeCell ref="G5:G6"/>
    <mergeCell ref="K4:K6"/>
    <mergeCell ref="J4:J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4"/>
  <sheetViews>
    <sheetView showGridLines="0" zoomScaleNormal="100" zoomScaleSheetLayoutView="70" workbookViewId="0"/>
  </sheetViews>
  <sheetFormatPr defaultRowHeight="17.25"/>
  <cols>
    <col min="1" max="1" width="16.875" style="57" bestFit="1" customWidth="1"/>
    <col min="2" max="2" width="3.5" style="27" customWidth="1"/>
    <col min="3" max="3" width="7.125" style="27" customWidth="1"/>
    <col min="4" max="4" width="8.25" style="27" customWidth="1"/>
    <col min="5" max="13" width="8.125" style="27" customWidth="1"/>
    <col min="14" max="16384" width="9" style="27"/>
  </cols>
  <sheetData>
    <row r="2" spans="1:16" ht="21">
      <c r="A2" s="143"/>
      <c r="B2" s="345" t="s">
        <v>305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6" ht="15" customHeight="1" thickBot="1">
      <c r="B3" s="296"/>
      <c r="C3" s="296"/>
      <c r="D3" s="296"/>
      <c r="E3" s="296"/>
      <c r="F3" s="296"/>
      <c r="G3" s="296"/>
      <c r="H3" s="307"/>
      <c r="I3" s="307"/>
      <c r="J3" s="307"/>
      <c r="K3" s="307"/>
      <c r="L3" s="307"/>
      <c r="M3" s="321" t="s">
        <v>232</v>
      </c>
    </row>
    <row r="4" spans="1:16" ht="15" customHeight="1">
      <c r="B4" s="358" t="s">
        <v>20</v>
      </c>
      <c r="C4" s="442"/>
      <c r="D4" s="443"/>
      <c r="E4" s="368" t="s">
        <v>165</v>
      </c>
      <c r="F4" s="369"/>
      <c r="G4" s="370"/>
      <c r="H4" s="368" t="s">
        <v>219</v>
      </c>
      <c r="I4" s="369"/>
      <c r="J4" s="370"/>
      <c r="K4" s="368" t="s">
        <v>220</v>
      </c>
      <c r="L4" s="369"/>
      <c r="M4" s="369"/>
      <c r="N4" s="140"/>
    </row>
    <row r="5" spans="1:16" ht="15" customHeight="1">
      <c r="B5" s="444"/>
      <c r="C5" s="444"/>
      <c r="D5" s="445"/>
      <c r="E5" s="308" t="s">
        <v>21</v>
      </c>
      <c r="F5" s="308" t="s">
        <v>113</v>
      </c>
      <c r="G5" s="308" t="s">
        <v>22</v>
      </c>
      <c r="H5" s="308" t="s">
        <v>21</v>
      </c>
      <c r="I5" s="308" t="s">
        <v>113</v>
      </c>
      <c r="J5" s="308" t="s">
        <v>22</v>
      </c>
      <c r="K5" s="308" t="s">
        <v>21</v>
      </c>
      <c r="L5" s="308" t="s">
        <v>113</v>
      </c>
      <c r="M5" s="308" t="s">
        <v>22</v>
      </c>
      <c r="N5" s="73"/>
      <c r="O5" s="73"/>
      <c r="P5" s="147"/>
    </row>
    <row r="6" spans="1:16" ht="14.1" customHeight="1">
      <c r="B6" s="364" t="s">
        <v>284</v>
      </c>
      <c r="C6" s="364"/>
      <c r="D6" s="446"/>
      <c r="E6" s="299">
        <v>293839</v>
      </c>
      <c r="F6" s="299">
        <v>64631</v>
      </c>
      <c r="G6" s="299">
        <v>1181</v>
      </c>
      <c r="H6" s="299">
        <v>184628</v>
      </c>
      <c r="I6" s="299">
        <v>52782</v>
      </c>
      <c r="J6" s="299">
        <v>1027</v>
      </c>
      <c r="K6" s="299">
        <v>103287</v>
      </c>
      <c r="L6" s="299">
        <v>11848</v>
      </c>
      <c r="M6" s="299">
        <v>154</v>
      </c>
    </row>
    <row r="7" spans="1:16" ht="14.1" customHeight="1">
      <c r="B7" s="449" t="s">
        <v>276</v>
      </c>
      <c r="C7" s="449"/>
      <c r="D7" s="450"/>
      <c r="E7" s="299">
        <v>294869</v>
      </c>
      <c r="F7" s="299">
        <v>88116</v>
      </c>
      <c r="G7" s="299">
        <v>1384</v>
      </c>
      <c r="H7" s="299">
        <v>184004</v>
      </c>
      <c r="I7" s="299">
        <v>75974</v>
      </c>
      <c r="J7" s="299">
        <v>1232</v>
      </c>
      <c r="K7" s="299">
        <v>104960</v>
      </c>
      <c r="L7" s="299">
        <v>12143</v>
      </c>
      <c r="M7" s="299">
        <v>153</v>
      </c>
    </row>
    <row r="8" spans="1:16" ht="14.1" customHeight="1">
      <c r="B8" s="449" t="s">
        <v>277</v>
      </c>
      <c r="C8" s="449"/>
      <c r="D8" s="450"/>
      <c r="E8" s="301">
        <v>295249</v>
      </c>
      <c r="F8" s="301">
        <v>92001</v>
      </c>
      <c r="G8" s="301">
        <v>1400</v>
      </c>
      <c r="H8" s="301">
        <v>183443</v>
      </c>
      <c r="I8" s="301">
        <v>79672</v>
      </c>
      <c r="J8" s="301">
        <v>1247</v>
      </c>
      <c r="K8" s="301">
        <v>105786</v>
      </c>
      <c r="L8" s="301">
        <v>12330</v>
      </c>
      <c r="M8" s="301">
        <v>152</v>
      </c>
    </row>
    <row r="9" spans="1:16" ht="14.1" customHeight="1">
      <c r="B9" s="449" t="s">
        <v>278</v>
      </c>
      <c r="C9" s="449"/>
      <c r="D9" s="450"/>
      <c r="E9" s="301">
        <f>E12+E15+E16</f>
        <v>295316.46999999997</v>
      </c>
      <c r="F9" s="301">
        <v>93172</v>
      </c>
      <c r="G9" s="301">
        <f t="shared" ref="G9:M9" si="0">G12</f>
        <v>1289</v>
      </c>
      <c r="H9" s="301">
        <f t="shared" si="0"/>
        <v>182500.08</v>
      </c>
      <c r="I9" s="301">
        <f t="shared" si="0"/>
        <v>81158</v>
      </c>
      <c r="J9" s="301">
        <f t="shared" si="0"/>
        <v>1142</v>
      </c>
      <c r="K9" s="301">
        <f t="shared" si="0"/>
        <v>105904.39</v>
      </c>
      <c r="L9" s="301">
        <f t="shared" si="0"/>
        <v>12475</v>
      </c>
      <c r="M9" s="301">
        <f t="shared" si="0"/>
        <v>147</v>
      </c>
      <c r="N9" s="32"/>
    </row>
    <row r="10" spans="1:16" ht="14.1" customHeight="1">
      <c r="B10" s="449" t="s">
        <v>272</v>
      </c>
      <c r="C10" s="449"/>
      <c r="D10" s="450"/>
      <c r="E10" s="301">
        <v>295315.01</v>
      </c>
      <c r="F10" s="301">
        <v>93634</v>
      </c>
      <c r="G10" s="301">
        <v>1290</v>
      </c>
      <c r="H10" s="301">
        <v>182507.81999999983</v>
      </c>
      <c r="I10" s="301">
        <v>81160</v>
      </c>
      <c r="J10" s="301">
        <v>1142</v>
      </c>
      <c r="K10" s="301">
        <v>105896.23999999993</v>
      </c>
      <c r="L10" s="301">
        <v>12474</v>
      </c>
      <c r="M10" s="301">
        <v>148</v>
      </c>
      <c r="N10" s="32"/>
    </row>
    <row r="11" spans="1:16" ht="14.1" customHeight="1">
      <c r="B11" s="309"/>
      <c r="C11" s="309"/>
      <c r="D11" s="309"/>
      <c r="E11" s="310"/>
      <c r="F11" s="297"/>
      <c r="G11" s="297"/>
      <c r="H11" s="297"/>
      <c r="I11" s="297"/>
      <c r="J11" s="297"/>
      <c r="K11" s="297"/>
      <c r="L11" s="297"/>
      <c r="M11" s="297"/>
      <c r="N11" s="32"/>
    </row>
    <row r="12" spans="1:16" ht="14.1" customHeight="1">
      <c r="B12" s="311" t="s">
        <v>223</v>
      </c>
      <c r="C12" s="435" t="s">
        <v>53</v>
      </c>
      <c r="D12" s="436"/>
      <c r="E12" s="312">
        <f>E14+E13</f>
        <v>288404.46999999997</v>
      </c>
      <c r="F12" s="299">
        <f t="shared" ref="F12:M12" si="1">F14+F13</f>
        <v>93633</v>
      </c>
      <c r="G12" s="299">
        <f t="shared" si="1"/>
        <v>1289</v>
      </c>
      <c r="H12" s="299">
        <f t="shared" si="1"/>
        <v>182500.08</v>
      </c>
      <c r="I12" s="299">
        <f t="shared" si="1"/>
        <v>81158</v>
      </c>
      <c r="J12" s="299">
        <f t="shared" si="1"/>
        <v>1142</v>
      </c>
      <c r="K12" s="299">
        <f t="shared" si="1"/>
        <v>105904.39</v>
      </c>
      <c r="L12" s="299">
        <f t="shared" si="1"/>
        <v>12475</v>
      </c>
      <c r="M12" s="299">
        <f t="shared" si="1"/>
        <v>147</v>
      </c>
      <c r="N12" s="32"/>
    </row>
    <row r="13" spans="1:16" ht="14.1" customHeight="1">
      <c r="B13" s="311" t="s">
        <v>224</v>
      </c>
      <c r="C13" s="435" t="s">
        <v>225</v>
      </c>
      <c r="D13" s="436" t="s">
        <v>23</v>
      </c>
      <c r="E13" s="312">
        <f t="shared" ref="E13:G14" si="2">H13+K13</f>
        <v>188595.13999999998</v>
      </c>
      <c r="F13" s="313">
        <f t="shared" si="2"/>
        <v>82986</v>
      </c>
      <c r="G13" s="313">
        <f t="shared" si="2"/>
        <v>1150</v>
      </c>
      <c r="H13" s="299">
        <v>179387.41999999998</v>
      </c>
      <c r="I13" s="299">
        <v>80848</v>
      </c>
      <c r="J13" s="299">
        <v>1137</v>
      </c>
      <c r="K13" s="299">
        <v>9207.7199999999993</v>
      </c>
      <c r="L13" s="299">
        <v>2138</v>
      </c>
      <c r="M13" s="299">
        <v>13</v>
      </c>
      <c r="N13" s="32"/>
    </row>
    <row r="14" spans="1:16" ht="14.1" customHeight="1">
      <c r="B14" s="311" t="s">
        <v>226</v>
      </c>
      <c r="C14" s="435" t="s">
        <v>227</v>
      </c>
      <c r="D14" s="436" t="s">
        <v>24</v>
      </c>
      <c r="E14" s="312">
        <f t="shared" si="2"/>
        <v>99809.33</v>
      </c>
      <c r="F14" s="313">
        <f t="shared" si="2"/>
        <v>10647</v>
      </c>
      <c r="G14" s="313">
        <f t="shared" si="2"/>
        <v>139</v>
      </c>
      <c r="H14" s="313">
        <v>3112.66</v>
      </c>
      <c r="I14" s="313">
        <v>310</v>
      </c>
      <c r="J14" s="313">
        <v>5</v>
      </c>
      <c r="K14" s="313">
        <v>96696.67</v>
      </c>
      <c r="L14" s="313">
        <v>10337</v>
      </c>
      <c r="M14" s="313">
        <v>134</v>
      </c>
      <c r="N14" s="32"/>
    </row>
    <row r="15" spans="1:16" ht="14.1" customHeight="1">
      <c r="B15" s="437" t="s">
        <v>279</v>
      </c>
      <c r="C15" s="438"/>
      <c r="D15" s="439"/>
      <c r="E15" s="314">
        <v>3782</v>
      </c>
      <c r="F15" s="315">
        <v>371</v>
      </c>
      <c r="G15" s="315" t="s">
        <v>280</v>
      </c>
      <c r="H15" s="315" t="s">
        <v>280</v>
      </c>
      <c r="I15" s="315" t="s">
        <v>280</v>
      </c>
      <c r="J15" s="315" t="s">
        <v>280</v>
      </c>
      <c r="K15" s="315" t="s">
        <v>280</v>
      </c>
      <c r="L15" s="315" t="s">
        <v>280</v>
      </c>
      <c r="M15" s="315" t="s">
        <v>280</v>
      </c>
      <c r="N15" s="32"/>
    </row>
    <row r="16" spans="1:16" ht="14.1" customHeight="1">
      <c r="B16" s="311" t="s">
        <v>27</v>
      </c>
      <c r="C16" s="447" t="s">
        <v>281</v>
      </c>
      <c r="D16" s="448"/>
      <c r="E16" s="312">
        <v>3130</v>
      </c>
      <c r="F16" s="298" t="s">
        <v>280</v>
      </c>
      <c r="G16" s="298" t="s">
        <v>280</v>
      </c>
      <c r="H16" s="298" t="s">
        <v>280</v>
      </c>
      <c r="I16" s="298" t="s">
        <v>280</v>
      </c>
      <c r="J16" s="298" t="s">
        <v>280</v>
      </c>
      <c r="K16" s="298" t="s">
        <v>280</v>
      </c>
      <c r="L16" s="298" t="s">
        <v>280</v>
      </c>
      <c r="M16" s="298" t="s">
        <v>280</v>
      </c>
      <c r="N16" s="32"/>
    </row>
    <row r="17" spans="2:14" ht="14.1" customHeight="1">
      <c r="B17" s="311" t="s">
        <v>282</v>
      </c>
      <c r="C17" s="435" t="s">
        <v>28</v>
      </c>
      <c r="D17" s="436"/>
      <c r="E17" s="312">
        <v>1203</v>
      </c>
      <c r="F17" s="298" t="s">
        <v>280</v>
      </c>
      <c r="G17" s="298" t="s">
        <v>280</v>
      </c>
      <c r="H17" s="298">
        <v>1102</v>
      </c>
      <c r="I17" s="298" t="s">
        <v>280</v>
      </c>
      <c r="J17" s="298" t="s">
        <v>280</v>
      </c>
      <c r="K17" s="298">
        <v>101</v>
      </c>
      <c r="L17" s="298" t="s">
        <v>280</v>
      </c>
      <c r="M17" s="298" t="s">
        <v>280</v>
      </c>
      <c r="N17" s="32"/>
    </row>
    <row r="18" spans="2:14" ht="14.1" customHeight="1">
      <c r="B18" s="311" t="s">
        <v>25</v>
      </c>
      <c r="C18" s="435" t="s">
        <v>29</v>
      </c>
      <c r="D18" s="436"/>
      <c r="E18" s="312">
        <v>1257</v>
      </c>
      <c r="F18" s="298" t="s">
        <v>280</v>
      </c>
      <c r="G18" s="298" t="s">
        <v>280</v>
      </c>
      <c r="H18" s="298" t="s">
        <v>280</v>
      </c>
      <c r="I18" s="298" t="s">
        <v>280</v>
      </c>
      <c r="J18" s="298" t="s">
        <v>280</v>
      </c>
      <c r="K18" s="298" t="s">
        <v>280</v>
      </c>
      <c r="L18" s="298" t="s">
        <v>280</v>
      </c>
      <c r="M18" s="298" t="s">
        <v>280</v>
      </c>
      <c r="N18" s="32"/>
    </row>
    <row r="19" spans="2:14" ht="14.1" customHeight="1" thickBot="1">
      <c r="B19" s="316" t="s">
        <v>26</v>
      </c>
      <c r="C19" s="440" t="s">
        <v>283</v>
      </c>
      <c r="D19" s="441"/>
      <c r="E19" s="317">
        <v>670</v>
      </c>
      <c r="F19" s="318" t="s">
        <v>280</v>
      </c>
      <c r="G19" s="318" t="s">
        <v>280</v>
      </c>
      <c r="H19" s="318" t="s">
        <v>228</v>
      </c>
      <c r="I19" s="318" t="s">
        <v>228</v>
      </c>
      <c r="J19" s="318" t="s">
        <v>228</v>
      </c>
      <c r="K19" s="318" t="s">
        <v>228</v>
      </c>
      <c r="L19" s="318" t="s">
        <v>228</v>
      </c>
      <c r="M19" s="318" t="s">
        <v>280</v>
      </c>
      <c r="N19" s="32"/>
    </row>
    <row r="20" spans="2:14" ht="15" customHeight="1">
      <c r="B20" s="319" t="s">
        <v>138</v>
      </c>
      <c r="C20" s="320"/>
      <c r="D20" s="304"/>
      <c r="E20" s="304"/>
      <c r="F20" s="304"/>
      <c r="G20" s="304"/>
      <c r="H20" s="304"/>
      <c r="I20" s="304"/>
      <c r="J20" s="304"/>
      <c r="K20" s="304"/>
      <c r="L20" s="304"/>
      <c r="M20" s="304"/>
    </row>
    <row r="21" spans="2:14" ht="15" customHeight="1">
      <c r="B21" s="319"/>
      <c r="C21" s="320"/>
      <c r="D21" s="304"/>
      <c r="E21" s="304"/>
      <c r="F21" s="304"/>
      <c r="G21" s="304"/>
      <c r="H21" s="304"/>
      <c r="I21" s="304"/>
      <c r="J21" s="304"/>
      <c r="K21" s="304"/>
      <c r="L21" s="304"/>
      <c r="M21" s="304"/>
    </row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</sheetData>
  <mergeCells count="18">
    <mergeCell ref="C13:D13"/>
    <mergeCell ref="B10:D10"/>
    <mergeCell ref="C14:D14"/>
    <mergeCell ref="B15:D15"/>
    <mergeCell ref="C19:D19"/>
    <mergeCell ref="C18:D18"/>
    <mergeCell ref="B2:M2"/>
    <mergeCell ref="B4:D5"/>
    <mergeCell ref="E4:G4"/>
    <mergeCell ref="H4:J4"/>
    <mergeCell ref="K4:M4"/>
    <mergeCell ref="B6:D6"/>
    <mergeCell ref="C16:D16"/>
    <mergeCell ref="C17:D17"/>
    <mergeCell ref="B7:D7"/>
    <mergeCell ref="B8:D8"/>
    <mergeCell ref="B9:D9"/>
    <mergeCell ref="C12:D1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統計表一覧</vt:lpstr>
      <vt:lpstr>65 </vt:lpstr>
      <vt:lpstr>66 </vt:lpstr>
      <vt:lpstr>67</vt:lpstr>
      <vt:lpstr>68(1)</vt:lpstr>
      <vt:lpstr>68(2)</vt:lpstr>
      <vt:lpstr>69</vt:lpstr>
      <vt:lpstr>70</vt:lpstr>
      <vt:lpstr>71</vt:lpstr>
      <vt:lpstr>72</vt:lpstr>
      <vt:lpstr>73(1)</vt:lpstr>
      <vt:lpstr>73(2)</vt:lpstr>
      <vt:lpstr>74-1</vt:lpstr>
      <vt:lpstr>74-2</vt:lpstr>
      <vt:lpstr>74-3</vt:lpstr>
      <vt:lpstr>75</vt:lpstr>
      <vt:lpstr>76</vt:lpstr>
      <vt:lpstr>77</vt:lpstr>
      <vt:lpstr>78</vt:lpstr>
      <vt:lpstr>'65 '!Print_Area</vt:lpstr>
      <vt:lpstr>'66 '!Print_Area</vt:lpstr>
      <vt:lpstr>'67'!Print_Area</vt:lpstr>
      <vt:lpstr>'68(1)'!Print_Area</vt:lpstr>
      <vt:lpstr>'68(2)'!Print_Area</vt:lpstr>
      <vt:lpstr>'69'!Print_Area</vt:lpstr>
      <vt:lpstr>'70'!Print_Area</vt:lpstr>
      <vt:lpstr>'71'!Print_Area</vt:lpstr>
      <vt:lpstr>'72'!Print_Area</vt:lpstr>
      <vt:lpstr>'73(1)'!Print_Area</vt:lpstr>
      <vt:lpstr>'73(2)'!Print_Area</vt:lpstr>
      <vt:lpstr>'74-1'!Print_Area</vt:lpstr>
      <vt:lpstr>'74-2'!Print_Area</vt:lpstr>
      <vt:lpstr>'74-3'!Print_Area</vt:lpstr>
      <vt:lpstr>'75'!Print_Area</vt:lpstr>
      <vt:lpstr>'76'!Print_Area</vt:lpstr>
      <vt:lpstr>'77'!Print_Area</vt:lpstr>
      <vt:lpstr>'78'!Print_Area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kanrisya</cp:lastModifiedBy>
  <cp:lastPrinted>2016-02-24T03:32:58Z</cp:lastPrinted>
  <dcterms:created xsi:type="dcterms:W3CDTF">2003-12-12T07:24:24Z</dcterms:created>
  <dcterms:modified xsi:type="dcterms:W3CDTF">2016-04-27T01:40:18Z</dcterms:modified>
</cp:coreProperties>
</file>