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H27完成版統計書HPファイル\"/>
    </mc:Choice>
  </mc:AlternateContent>
  <bookViews>
    <workbookView xWindow="0" yWindow="0" windowWidth="20490" windowHeight="7815" activeTab="7"/>
  </bookViews>
  <sheets>
    <sheet name="統計表一覧" sheetId="9" r:id="rId1"/>
    <sheet name="124" sheetId="2" r:id="rId2"/>
    <sheet name="125" sheetId="3" r:id="rId3"/>
    <sheet name="126" sheetId="4" r:id="rId4"/>
    <sheet name="127" sheetId="5" r:id="rId5"/>
    <sheet name="128" sheetId="6" r:id="rId6"/>
    <sheet name="129" sheetId="7" r:id="rId7"/>
    <sheet name="130" sheetId="8" r:id="rId8"/>
    <sheet name="Sheet1" sheetId="1" r:id="rId9"/>
  </sheets>
  <definedNames>
    <definedName name="_xlnm.Print_Area" localSheetId="1">'124'!$B$2:$Q$12</definedName>
    <definedName name="_xlnm.Print_Area" localSheetId="2">'125'!$B$2:$G$12</definedName>
    <definedName name="_xlnm.Print_Area" localSheetId="3">'126'!$B$2:$G$13</definedName>
    <definedName name="_xlnm.Print_Area" localSheetId="4">'127'!$B$2:$L$14</definedName>
    <definedName name="_xlnm.Print_Area" localSheetId="5">'128'!$B$2:$J$11</definedName>
    <definedName name="_xlnm.Print_Area" localSheetId="6">'129'!$B$2:$J$25</definedName>
    <definedName name="_xlnm.Print_Area" localSheetId="7">'130'!$B$2:$I$15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8" l="1"/>
  <c r="H11" i="8"/>
  <c r="I10" i="8"/>
  <c r="H10" i="8"/>
  <c r="I9" i="8"/>
  <c r="H9" i="8"/>
  <c r="J11" i="7"/>
  <c r="I11" i="7"/>
  <c r="H11" i="7"/>
  <c r="G11" i="7"/>
  <c r="F11" i="7"/>
  <c r="E11" i="7"/>
  <c r="C11" i="7"/>
</calcChain>
</file>

<file path=xl/sharedStrings.xml><?xml version="1.0" encoding="utf-8"?>
<sst xmlns="http://schemas.openxmlformats.org/spreadsheetml/2006/main" count="170" uniqueCount="129">
  <si>
    <t>年  度  末</t>
    <phoneticPr fontId="8"/>
  </si>
  <si>
    <t>銀  行</t>
    <phoneticPr fontId="5"/>
  </si>
  <si>
    <t>労働金庫</t>
    <rPh sb="0" eb="2">
      <t>ロウドウ</t>
    </rPh>
    <rPh sb="2" eb="4">
      <t>キンコ</t>
    </rPh>
    <phoneticPr fontId="5"/>
  </si>
  <si>
    <t>信用金庫</t>
    <phoneticPr fontId="5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</si>
  <si>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5"/>
  </si>
  <si>
    <t>商工中金</t>
    <rPh sb="1" eb="2">
      <t>コウ</t>
    </rPh>
    <rPh sb="2" eb="3">
      <t>チュウ</t>
    </rPh>
    <rPh sb="3" eb="4">
      <t>キン</t>
    </rPh>
    <phoneticPr fontId="8"/>
  </si>
  <si>
    <t>生命
保険</t>
    <rPh sb="3" eb="5">
      <t>ホケン</t>
    </rPh>
    <phoneticPr fontId="8"/>
  </si>
  <si>
    <t>証券会社</t>
    <rPh sb="2" eb="3">
      <t>カイ</t>
    </rPh>
    <rPh sb="3" eb="4">
      <t>シャ</t>
    </rPh>
    <phoneticPr fontId="5"/>
  </si>
  <si>
    <t>（簡易郵便局）　　郵便局</t>
    <rPh sb="1" eb="3">
      <t>カンイ</t>
    </rPh>
    <rPh sb="3" eb="6">
      <t>ユウビンキョク</t>
    </rPh>
    <rPh sb="9" eb="12">
      <t>ユウビンキョク</t>
    </rPh>
    <phoneticPr fontId="8"/>
  </si>
  <si>
    <t>（信用連合会）　　　農協</t>
    <rPh sb="1" eb="3">
      <t>シンヨウ</t>
    </rPh>
    <rPh sb="3" eb="6">
      <t>レンゴウカイ</t>
    </rPh>
    <rPh sb="10" eb="12">
      <t>ノウキョウ</t>
    </rPh>
    <phoneticPr fontId="8"/>
  </si>
  <si>
    <t>（代理店・取次店）信用漁連</t>
    <rPh sb="1" eb="4">
      <t>ダイリテン</t>
    </rPh>
    <rPh sb="5" eb="6">
      <t>ト</t>
    </rPh>
    <rPh sb="6" eb="7">
      <t>ツギ</t>
    </rPh>
    <rPh sb="7" eb="8">
      <t>テン</t>
    </rPh>
    <rPh sb="9" eb="11">
      <t>シンヨウ</t>
    </rPh>
    <rPh sb="11" eb="13">
      <t>ギョレン</t>
    </rPh>
    <phoneticPr fontId="8"/>
  </si>
  <si>
    <t>その他</t>
    <rPh sb="2" eb="3">
      <t>タ</t>
    </rPh>
    <phoneticPr fontId="8"/>
  </si>
  <si>
    <t>本店</t>
    <rPh sb="1" eb="2">
      <t>テン</t>
    </rPh>
    <phoneticPr fontId="8"/>
  </si>
  <si>
    <t>支店（出張所）</t>
    <rPh sb="0" eb="2">
      <t>シテン</t>
    </rPh>
    <rPh sb="3" eb="6">
      <t>シュッチョウショ</t>
    </rPh>
    <phoneticPr fontId="8"/>
  </si>
  <si>
    <t>本店</t>
    <rPh sb="0" eb="2">
      <t>ホンテン</t>
    </rPh>
    <phoneticPr fontId="8"/>
  </si>
  <si>
    <t>支店</t>
    <rPh sb="0" eb="2">
      <t>シテン</t>
    </rPh>
    <phoneticPr fontId="8"/>
  </si>
  <si>
    <t>支社等</t>
    <rPh sb="0" eb="2">
      <t>シシャ</t>
    </rPh>
    <rPh sb="2" eb="3">
      <t>ナド</t>
    </rPh>
    <phoneticPr fontId="8"/>
  </si>
  <si>
    <t>-</t>
  </si>
  <si>
    <t>-</t>
    <phoneticPr fontId="8"/>
  </si>
  <si>
    <t>注１　生命保険については，徳島県生命保険協会加盟支社数等である。</t>
    <rPh sb="3" eb="5">
      <t>セイメイ</t>
    </rPh>
    <rPh sb="5" eb="7">
      <t>ホケン</t>
    </rPh>
    <rPh sb="13" eb="16">
      <t>トクシマケン</t>
    </rPh>
    <rPh sb="16" eb="18">
      <t>セイメイ</t>
    </rPh>
    <rPh sb="18" eb="20">
      <t>ホケン</t>
    </rPh>
    <rPh sb="20" eb="22">
      <t>キョウカイ</t>
    </rPh>
    <rPh sb="22" eb="24">
      <t>カメイ</t>
    </rPh>
    <rPh sb="24" eb="27">
      <t>シシャスウ</t>
    </rPh>
    <rPh sb="27" eb="28">
      <t>トウ</t>
    </rPh>
    <phoneticPr fontId="8"/>
  </si>
  <si>
    <t>　２　証券会社（　）は，営業所である。</t>
    <rPh sb="3" eb="5">
      <t>ショウケン</t>
    </rPh>
    <rPh sb="5" eb="7">
      <t>ガイシャ</t>
    </rPh>
    <rPh sb="12" eb="15">
      <t>エイギョウショ</t>
    </rPh>
    <phoneticPr fontId="8"/>
  </si>
  <si>
    <t>　３  農協の（　）は，金融店舗数である。</t>
    <rPh sb="4" eb="6">
      <t>ノウキョウ</t>
    </rPh>
    <rPh sb="12" eb="14">
      <t>キンユウ</t>
    </rPh>
    <rPh sb="14" eb="17">
      <t>テンポスウ</t>
    </rPh>
    <phoneticPr fontId="5"/>
  </si>
  <si>
    <t>資料　四国財務局徳島財務事務所,徳島県信用農業協同組合連合会,徳島信用漁業協同組合連合会,日本郵便株式会社四国支社</t>
    <rPh sb="31" eb="33">
      <t>トクシマ</t>
    </rPh>
    <rPh sb="33" eb="35">
      <t>シンヨウ</t>
    </rPh>
    <rPh sb="35" eb="37">
      <t>ギョギョウ</t>
    </rPh>
    <rPh sb="37" eb="39">
      <t>キョウドウ</t>
    </rPh>
    <rPh sb="39" eb="41">
      <t>クミアイ</t>
    </rPh>
    <rPh sb="41" eb="44">
      <t>レンゴウカイ</t>
    </rPh>
    <phoneticPr fontId="5"/>
  </si>
  <si>
    <t xml:space="preserve"> （単位：百万円）</t>
    <phoneticPr fontId="8"/>
  </si>
  <si>
    <t>金 融 機 関</t>
  </si>
  <si>
    <t>総額</t>
    <phoneticPr fontId="8"/>
  </si>
  <si>
    <t>国内銀行</t>
    <rPh sb="0" eb="2">
      <t>コクナイ</t>
    </rPh>
    <phoneticPr fontId="8"/>
  </si>
  <si>
    <t xml:space="preserve">    う　ち　地　銀　２</t>
    <rPh sb="8" eb="9">
      <t>チ</t>
    </rPh>
    <rPh sb="10" eb="11">
      <t>ギン</t>
    </rPh>
    <phoneticPr fontId="8"/>
  </si>
  <si>
    <t>X</t>
    <phoneticPr fontId="8"/>
  </si>
  <si>
    <t>その他</t>
  </si>
  <si>
    <t>資料　日本銀行徳島事務所</t>
  </si>
  <si>
    <t>（単位：件，百万円）</t>
    <rPh sb="4" eb="5">
      <t>ケン</t>
    </rPh>
    <rPh sb="6" eb="8">
      <t>ヒャクマン</t>
    </rPh>
    <phoneticPr fontId="5"/>
  </si>
  <si>
    <t xml:space="preserve">  年　　度  </t>
    <phoneticPr fontId="8"/>
  </si>
  <si>
    <t>総　　　数</t>
  </si>
  <si>
    <t>普 通 貸 付</t>
  </si>
  <si>
    <t>恩給担保貸付</t>
  </si>
  <si>
    <t>教 育 貸 付</t>
  </si>
  <si>
    <t>生活衛生貸付</t>
    <rPh sb="0" eb="2">
      <t>セイカツ</t>
    </rPh>
    <rPh sb="2" eb="4">
      <t>エイセイ</t>
    </rPh>
    <rPh sb="4" eb="6">
      <t>カシツケ</t>
    </rPh>
    <phoneticPr fontId="8"/>
  </si>
  <si>
    <t>件 数</t>
  </si>
  <si>
    <t>件　　　数</t>
    <rPh sb="0" eb="1">
      <t>ケン</t>
    </rPh>
    <rPh sb="4" eb="5">
      <t>カズ</t>
    </rPh>
    <phoneticPr fontId="8"/>
  </si>
  <si>
    <t>金　　　額</t>
    <rPh sb="0" eb="1">
      <t>キン</t>
    </rPh>
    <rPh sb="4" eb="5">
      <t>ガク</t>
    </rPh>
    <phoneticPr fontId="8"/>
  </si>
  <si>
    <t>資料　住宅金融支援機構四国支店</t>
    <rPh sb="0" eb="2">
      <t>シリョウ</t>
    </rPh>
    <rPh sb="3" eb="5">
      <t>ジュウタク</t>
    </rPh>
    <rPh sb="5" eb="7">
      <t>キンユウ</t>
    </rPh>
    <rPh sb="7" eb="9">
      <t>シエン</t>
    </rPh>
    <rPh sb="9" eb="11">
      <t>キコウ</t>
    </rPh>
    <rPh sb="11" eb="13">
      <t>シコク</t>
    </rPh>
    <rPh sb="13" eb="15">
      <t>シテン</t>
    </rPh>
    <phoneticPr fontId="8"/>
  </si>
  <si>
    <t>資料　徳島手形交換所</t>
  </si>
  <si>
    <t>　   12</t>
  </si>
  <si>
    <t>　   11</t>
  </si>
  <si>
    <t>　    9</t>
  </si>
  <si>
    <t>　    8</t>
  </si>
  <si>
    <t>　    7</t>
  </si>
  <si>
    <t>　    6</t>
  </si>
  <si>
    <t>　    5</t>
  </si>
  <si>
    <t>　    4</t>
  </si>
  <si>
    <t>　    3</t>
  </si>
  <si>
    <t xml:space="preserve">  24</t>
  </si>
  <si>
    <t xml:space="preserve">  23</t>
  </si>
  <si>
    <t>金 額</t>
  </si>
  <si>
    <t>枚 数</t>
  </si>
  <si>
    <t>金       額</t>
  </si>
  <si>
    <t>資 金 不 足</t>
  </si>
  <si>
    <t>取引停止処分</t>
  </si>
  <si>
    <t>不 渡 手 形</t>
  </si>
  <si>
    <t>手 形 交 換 高</t>
  </si>
  <si>
    <t>保　有　契　約</t>
    <rPh sb="0" eb="1">
      <t>タモツ</t>
    </rPh>
    <rPh sb="2" eb="3">
      <t>ユウ</t>
    </rPh>
    <rPh sb="4" eb="5">
      <t>チギリ</t>
    </rPh>
    <rPh sb="6" eb="7">
      <t>ヤク</t>
    </rPh>
    <phoneticPr fontId="8"/>
  </si>
  <si>
    <t>会社数</t>
    <rPh sb="0" eb="3">
      <t>カイシャスウ</t>
    </rPh>
    <phoneticPr fontId="8"/>
  </si>
  <si>
    <t>個       人</t>
  </si>
  <si>
    <t>団       体</t>
  </si>
  <si>
    <t>件   数</t>
  </si>
  <si>
    <t>保 険 金 額</t>
  </si>
  <si>
    <t>件    数</t>
  </si>
  <si>
    <t>保険金額</t>
  </si>
  <si>
    <t>被保険者数</t>
  </si>
  <si>
    <t>23</t>
  </si>
  <si>
    <t>　　　３．保有契約は、個人保険・個人年金保険・団体保険の合計数値である。</t>
    <rPh sb="5" eb="7">
      <t>ホユウ</t>
    </rPh>
    <rPh sb="7" eb="9">
      <t>ケイヤク</t>
    </rPh>
    <rPh sb="11" eb="13">
      <t>コジン</t>
    </rPh>
    <rPh sb="13" eb="15">
      <t>ホケン</t>
    </rPh>
    <rPh sb="16" eb="18">
      <t>コジン</t>
    </rPh>
    <rPh sb="18" eb="20">
      <t>ネンキン</t>
    </rPh>
    <rPh sb="20" eb="22">
      <t>ホケン</t>
    </rPh>
    <rPh sb="23" eb="25">
      <t>ダンタイ</t>
    </rPh>
    <rPh sb="25" eb="27">
      <t>ホケン</t>
    </rPh>
    <rPh sb="28" eb="30">
      <t>ゴウケイ</t>
    </rPh>
    <rPh sb="30" eb="32">
      <t>スウチ</t>
    </rPh>
    <phoneticPr fontId="8"/>
  </si>
  <si>
    <t>資料　生命保険協会</t>
  </si>
  <si>
    <t>13　金　　　融</t>
    <rPh sb="3" eb="4">
      <t>キン</t>
    </rPh>
    <rPh sb="7" eb="8">
      <t>ユウ</t>
    </rPh>
    <phoneticPr fontId="8"/>
  </si>
  <si>
    <t>県内金融機関数</t>
    <rPh sb="0" eb="2">
      <t>ケンナイ</t>
    </rPh>
    <rPh sb="2" eb="4">
      <t>キンユウ</t>
    </rPh>
    <rPh sb="4" eb="6">
      <t>キカン</t>
    </rPh>
    <rPh sb="6" eb="7">
      <t>スウ</t>
    </rPh>
    <phoneticPr fontId="8"/>
  </si>
  <si>
    <t>金融機関別預金残高</t>
    <rPh sb="0" eb="2">
      <t>キンユウ</t>
    </rPh>
    <rPh sb="2" eb="4">
      <t>キカン</t>
    </rPh>
    <rPh sb="4" eb="5">
      <t>ベツ</t>
    </rPh>
    <rPh sb="5" eb="7">
      <t>ヨキン</t>
    </rPh>
    <rPh sb="7" eb="9">
      <t>ザンダカ</t>
    </rPh>
    <phoneticPr fontId="8"/>
  </si>
  <si>
    <t>金融機関別貸出残高</t>
    <rPh sb="0" eb="2">
      <t>キンユウ</t>
    </rPh>
    <rPh sb="2" eb="4">
      <t>キカン</t>
    </rPh>
    <rPh sb="4" eb="5">
      <t>ベツ</t>
    </rPh>
    <rPh sb="5" eb="6">
      <t>カ</t>
    </rPh>
    <rPh sb="6" eb="7">
      <t>ダ</t>
    </rPh>
    <rPh sb="7" eb="9">
      <t>ザンダカ</t>
    </rPh>
    <phoneticPr fontId="8"/>
  </si>
  <si>
    <t>日本政策金融公庫国民生活事業貸付状況</t>
    <rPh sb="0" eb="2">
      <t>ニホン</t>
    </rPh>
    <rPh sb="2" eb="4">
      <t>セイサク</t>
    </rPh>
    <rPh sb="4" eb="6">
      <t>キンユウ</t>
    </rPh>
    <rPh sb="6" eb="8">
      <t>コウコ</t>
    </rPh>
    <rPh sb="8" eb="10">
      <t>コクミン</t>
    </rPh>
    <rPh sb="10" eb="12">
      <t>セイカツ</t>
    </rPh>
    <rPh sb="12" eb="14">
      <t>ジギョウ</t>
    </rPh>
    <rPh sb="14" eb="15">
      <t>カ</t>
    </rPh>
    <rPh sb="15" eb="16">
      <t>ツ</t>
    </rPh>
    <rPh sb="16" eb="18">
      <t>ジョウキョウ</t>
    </rPh>
    <phoneticPr fontId="8"/>
  </si>
  <si>
    <t>証券化支援業務（買取型）買取状況</t>
    <rPh sb="0" eb="2">
      <t>ショウケン</t>
    </rPh>
    <rPh sb="2" eb="3">
      <t>カ</t>
    </rPh>
    <rPh sb="3" eb="5">
      <t>シエン</t>
    </rPh>
    <rPh sb="5" eb="7">
      <t>ギョウム</t>
    </rPh>
    <rPh sb="8" eb="9">
      <t>カ</t>
    </rPh>
    <rPh sb="9" eb="10">
      <t>ト</t>
    </rPh>
    <rPh sb="10" eb="11">
      <t>カタ</t>
    </rPh>
    <rPh sb="12" eb="13">
      <t>カ</t>
    </rPh>
    <rPh sb="13" eb="14">
      <t>ト</t>
    </rPh>
    <rPh sb="14" eb="16">
      <t>ジョウキョウ</t>
    </rPh>
    <phoneticPr fontId="8"/>
  </si>
  <si>
    <t>手形交換高</t>
    <rPh sb="0" eb="2">
      <t>テガタ</t>
    </rPh>
    <rPh sb="2" eb="4">
      <t>コウカン</t>
    </rPh>
    <rPh sb="4" eb="5">
      <t>ダカ</t>
    </rPh>
    <phoneticPr fontId="8"/>
  </si>
  <si>
    <t>生命保険</t>
    <rPh sb="0" eb="2">
      <t>セイメイ</t>
    </rPh>
    <rPh sb="2" eb="4">
      <t>ホケン</t>
    </rPh>
    <phoneticPr fontId="8"/>
  </si>
  <si>
    <r>
      <t xml:space="preserve"> </t>
    </r>
    <r>
      <rPr>
        <b/>
        <sz val="16"/>
        <color indexed="8"/>
        <rFont val="ＭＳ 明朝"/>
        <family val="1"/>
        <charset val="128"/>
      </rPr>
      <t>124　県内金融機関数</t>
    </r>
    <r>
      <rPr>
        <sz val="12"/>
        <color indexed="8"/>
        <rFont val="ＭＳ 明朝"/>
        <family val="1"/>
        <charset val="128"/>
      </rPr>
      <t>（平成24・25年度）</t>
    </r>
    <rPh sb="13" eb="15">
      <t>ヘイセイ</t>
    </rPh>
    <rPh sb="20" eb="22">
      <t>ネンド</t>
    </rPh>
    <phoneticPr fontId="5"/>
  </si>
  <si>
    <t>平成24年度</t>
    <phoneticPr fontId="5"/>
  </si>
  <si>
    <t>-</t>
    <phoneticPr fontId="8"/>
  </si>
  <si>
    <r>
      <t>125　金融機関別預金残高</t>
    </r>
    <r>
      <rPr>
        <sz val="12"/>
        <color indexed="8"/>
        <rFont val="ＭＳ 明朝"/>
        <family val="1"/>
        <charset val="128"/>
      </rPr>
      <t>（平成21～25年度末）</t>
    </r>
    <rPh sb="23" eb="24">
      <t>マツ</t>
    </rPh>
    <phoneticPr fontId="5"/>
  </si>
  <si>
    <t>平成21年度末</t>
    <rPh sb="6" eb="7">
      <t>マツ</t>
    </rPh>
    <phoneticPr fontId="8"/>
  </si>
  <si>
    <t>X</t>
  </si>
  <si>
    <t>注１　国内銀行(ゆうちょ銀行を除く）は、県内店舗の合計額。</t>
    <rPh sb="0" eb="1">
      <t>チュウ</t>
    </rPh>
    <phoneticPr fontId="8"/>
  </si>
  <si>
    <t>　２　その他は、信用金庫、信用組合、農協、漁協（信漁連を含む）、四国労働金庫、商工中金の県内店舗における合計額。</t>
    <phoneticPr fontId="8"/>
  </si>
  <si>
    <t>　３　銀行勘定を集計。ただし、オフショア勘定を除く。</t>
    <phoneticPr fontId="8"/>
  </si>
  <si>
    <r>
      <t>126　金融機関別貸出残高</t>
    </r>
    <r>
      <rPr>
        <sz val="12"/>
        <color indexed="8"/>
        <rFont val="ＭＳ 明朝"/>
        <family val="1"/>
        <charset val="128"/>
      </rPr>
      <t>（平成21～25年度末）</t>
    </r>
    <rPh sb="23" eb="24">
      <t>マツ</t>
    </rPh>
    <phoneticPr fontId="5"/>
  </si>
  <si>
    <t>注１　国内銀行（ゆうちょ銀行を除く）は、県内店舗の合計額。</t>
    <rPh sb="0" eb="1">
      <t>チュウ</t>
    </rPh>
    <phoneticPr fontId="8"/>
  </si>
  <si>
    <t>　４　中央政府向け貸出を除く。</t>
    <phoneticPr fontId="8"/>
  </si>
  <si>
    <r>
      <t>127　日本政策金融公庫国民生活事業貸付状況</t>
    </r>
    <r>
      <rPr>
        <sz val="12"/>
        <color indexed="8"/>
        <rFont val="ＭＳ 明朝"/>
        <family val="1"/>
        <charset val="128"/>
      </rPr>
      <t>（平成21～25年度）</t>
    </r>
    <rPh sb="4" eb="6">
      <t>ニホン</t>
    </rPh>
    <rPh sb="6" eb="8">
      <t>セイサク</t>
    </rPh>
    <rPh sb="8" eb="10">
      <t>キンユウ</t>
    </rPh>
    <rPh sb="12" eb="14">
      <t>コクミン</t>
    </rPh>
    <rPh sb="14" eb="16">
      <t>セイカツ</t>
    </rPh>
    <rPh sb="16" eb="18">
      <t>ジギョウ</t>
    </rPh>
    <rPh sb="18" eb="19">
      <t>カ</t>
    </rPh>
    <rPh sb="19" eb="20">
      <t>ツ</t>
    </rPh>
    <rPh sb="20" eb="22">
      <t>ジョウキョウ</t>
    </rPh>
    <phoneticPr fontId="5"/>
  </si>
  <si>
    <t xml:space="preserve">  年　　度  </t>
    <phoneticPr fontId="8"/>
  </si>
  <si>
    <t>金 額</t>
    <phoneticPr fontId="8"/>
  </si>
  <si>
    <t xml:space="preserve"> 平成21年度</t>
    <phoneticPr fontId="8"/>
  </si>
  <si>
    <t xml:space="preserve">     22</t>
    <phoneticPr fontId="8"/>
  </si>
  <si>
    <t xml:space="preserve">     23</t>
    <phoneticPr fontId="8"/>
  </si>
  <si>
    <t xml:space="preserve">     24</t>
    <phoneticPr fontId="8"/>
  </si>
  <si>
    <t xml:space="preserve">     25</t>
    <phoneticPr fontId="8"/>
  </si>
  <si>
    <t>注１　総数は全体貸付の合計とした。</t>
    <phoneticPr fontId="8"/>
  </si>
  <si>
    <t>　２　生活衛生貸付についても直扱とした。</t>
    <phoneticPr fontId="8"/>
  </si>
  <si>
    <t>資料　日本政策金融公庫徳島支店　</t>
    <phoneticPr fontId="8"/>
  </si>
  <si>
    <r>
      <t>128　証券化支援業務（買取型）買取状況</t>
    </r>
    <r>
      <rPr>
        <sz val="12"/>
        <color indexed="8"/>
        <rFont val="ＭＳ 明朝"/>
        <family val="1"/>
        <charset val="128"/>
      </rPr>
      <t>（平成21～25年度）</t>
    </r>
    <rPh sb="4" eb="6">
      <t>ショウケン</t>
    </rPh>
    <rPh sb="6" eb="7">
      <t>カ</t>
    </rPh>
    <rPh sb="7" eb="9">
      <t>シエン</t>
    </rPh>
    <rPh sb="9" eb="11">
      <t>ギョウム</t>
    </rPh>
    <rPh sb="12" eb="13">
      <t>カ</t>
    </rPh>
    <rPh sb="13" eb="14">
      <t>ト</t>
    </rPh>
    <rPh sb="14" eb="15">
      <t>ガタ</t>
    </rPh>
    <rPh sb="16" eb="17">
      <t>カ</t>
    </rPh>
    <rPh sb="17" eb="18">
      <t>ト</t>
    </rPh>
    <rPh sb="18" eb="20">
      <t>ジョウキョウ</t>
    </rPh>
    <phoneticPr fontId="5"/>
  </si>
  <si>
    <t xml:space="preserve">  （単位：千円）</t>
    <phoneticPr fontId="8"/>
  </si>
  <si>
    <t>平成21年度</t>
    <phoneticPr fontId="8"/>
  </si>
  <si>
    <r>
      <t>129　手形交換高</t>
    </r>
    <r>
      <rPr>
        <sz val="12"/>
        <color indexed="8"/>
        <rFont val="ＭＳ 明朝"/>
        <family val="1"/>
        <charset val="128"/>
      </rPr>
      <t>（平成21～25年）</t>
    </r>
    <rPh sb="10" eb="12">
      <t>ヘイセイ</t>
    </rPh>
    <rPh sb="17" eb="18">
      <t>ネン</t>
    </rPh>
    <phoneticPr fontId="5"/>
  </si>
  <si>
    <t>（単位：金額・千円）</t>
    <rPh sb="4" eb="6">
      <t>キンガク</t>
    </rPh>
    <phoneticPr fontId="8"/>
  </si>
  <si>
    <t>年    月</t>
    <phoneticPr fontId="8"/>
  </si>
  <si>
    <t>枚    数</t>
    <phoneticPr fontId="5"/>
  </si>
  <si>
    <t>金  額</t>
    <phoneticPr fontId="5"/>
  </si>
  <si>
    <t>平成21年</t>
    <phoneticPr fontId="8"/>
  </si>
  <si>
    <t xml:space="preserve">  22</t>
    <phoneticPr fontId="8"/>
  </si>
  <si>
    <t xml:space="preserve">  25</t>
  </si>
  <si>
    <t>25年 1月</t>
    <rPh sb="2" eb="3">
      <t>ネン</t>
    </rPh>
    <rPh sb="5" eb="6">
      <t>ガツ</t>
    </rPh>
    <phoneticPr fontId="5"/>
  </si>
  <si>
    <t>　    2</t>
    <phoneticPr fontId="8"/>
  </si>
  <si>
    <t>　   10</t>
    <phoneticPr fontId="8"/>
  </si>
  <si>
    <t>注　  各月の手形交換高金額は単位未満切り捨てのため，年間の合計とは一致していません。</t>
    <phoneticPr fontId="8"/>
  </si>
  <si>
    <r>
      <t>130　生命保険</t>
    </r>
    <r>
      <rPr>
        <sz val="12"/>
        <color indexed="8"/>
        <rFont val="ＭＳ 明朝"/>
        <family val="1"/>
        <charset val="128"/>
      </rPr>
      <t>（平成21～25年度）</t>
    </r>
    <phoneticPr fontId="5"/>
  </si>
  <si>
    <t>（単位：金額・百万円）</t>
    <phoneticPr fontId="5"/>
  </si>
  <si>
    <t xml:space="preserve">　年　　度  </t>
    <phoneticPr fontId="8"/>
  </si>
  <si>
    <t>新  　　　　契　　　  　約</t>
    <phoneticPr fontId="8"/>
  </si>
  <si>
    <t>平成21年度</t>
    <phoneticPr fontId="8"/>
  </si>
  <si>
    <t>22</t>
    <phoneticPr fontId="8"/>
  </si>
  <si>
    <t>24</t>
  </si>
  <si>
    <t>25</t>
  </si>
  <si>
    <t>注    １．平成20年度：45社、21年度：46社、22年度：47社、23・24・25年度：43社の合計数値である。</t>
    <rPh sb="7" eb="9">
      <t>ヘイセイ</t>
    </rPh>
    <rPh sb="11" eb="13">
      <t>ネンド</t>
    </rPh>
    <rPh sb="16" eb="17">
      <t>シャ</t>
    </rPh>
    <rPh sb="20" eb="22">
      <t>ネンド</t>
    </rPh>
    <rPh sb="25" eb="26">
      <t>シャ</t>
    </rPh>
    <rPh sb="29" eb="31">
      <t>ネンド</t>
    </rPh>
    <rPh sb="34" eb="35">
      <t>シャ</t>
    </rPh>
    <rPh sb="44" eb="46">
      <t>ネンド</t>
    </rPh>
    <rPh sb="49" eb="50">
      <t>シャ</t>
    </rPh>
    <rPh sb="51" eb="53">
      <t>ゴウケイ</t>
    </rPh>
    <rPh sb="53" eb="55">
      <t>スウチ</t>
    </rPh>
    <phoneticPr fontId="8"/>
  </si>
  <si>
    <t>　　　２．個人保険・団体保険の金額表示は、主要保障金額。</t>
    <rPh sb="5" eb="7">
      <t>コジン</t>
    </rPh>
    <rPh sb="7" eb="9">
      <t>ホケン</t>
    </rPh>
    <rPh sb="10" eb="12">
      <t>ダンタイ</t>
    </rPh>
    <rPh sb="12" eb="14">
      <t>ホケン</t>
    </rPh>
    <rPh sb="15" eb="17">
      <t>キンガク</t>
    </rPh>
    <rPh sb="17" eb="19">
      <t>ヒョウジ</t>
    </rPh>
    <rPh sb="21" eb="23">
      <t>シュヨウ</t>
    </rPh>
    <rPh sb="23" eb="25">
      <t>ホショウ</t>
    </rPh>
    <rPh sb="25" eb="27">
      <t>キンガク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</si>
</sst>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0_);\(0\)"/>
    <numFmt numFmtId="178" formatCode="#,##0;&quot;△ &quot;#,##0"/>
  </numFmts>
  <fonts count="25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u/>
      <sz val="6.6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38" fontId="4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1" applyFont="1" applyAlignment="1" applyProtection="1"/>
    <xf numFmtId="0" fontId="6" fillId="0" borderId="0" xfId="2" applyFont="1" applyBorder="1" applyAlignment="1"/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3" fillId="0" borderId="0" xfId="1" applyFont="1" applyAlignment="1" applyProtection="1">
      <alignment vertical="center"/>
    </xf>
    <xf numFmtId="37" fontId="6" fillId="0" borderId="0" xfId="2" applyNumberFormat="1" applyFont="1" applyBorder="1" applyAlignment="1"/>
    <xf numFmtId="3" fontId="6" fillId="0" borderId="0" xfId="2" applyNumberFormat="1" applyFont="1"/>
    <xf numFmtId="3" fontId="6" fillId="0" borderId="0" xfId="2" applyNumberFormat="1" applyFont="1" applyAlignment="1">
      <alignment vertical="center"/>
    </xf>
    <xf numFmtId="3" fontId="6" fillId="0" borderId="0" xfId="2" applyNumberFormat="1" applyFont="1" applyBorder="1"/>
    <xf numFmtId="0" fontId="7" fillId="0" borderId="0" xfId="2" applyFont="1" applyBorder="1" applyAlignment="1">
      <alignment horizontal="left" vertical="center"/>
    </xf>
    <xf numFmtId="0" fontId="4" fillId="0" borderId="0" xfId="2"/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16" fillId="0" borderId="0" xfId="1" applyFont="1" applyAlignment="1" applyProtection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distributed" textRotation="255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distributed" textRotation="255"/>
    </xf>
    <xf numFmtId="0" fontId="20" fillId="0" borderId="9" xfId="0" applyFont="1" applyBorder="1" applyAlignment="1">
      <alignment horizontal="center" vertical="distributed" textRotation="255"/>
    </xf>
    <xf numFmtId="0" fontId="21" fillId="0" borderId="10" xfId="0" applyFont="1" applyBorder="1" applyAlignment="1">
      <alignment horizontal="center" vertical="distributed" textRotation="255"/>
    </xf>
    <xf numFmtId="0" fontId="20" fillId="0" borderId="11" xfId="0" applyFont="1" applyBorder="1" applyAlignment="1">
      <alignment horizontal="center" vertical="distributed" textRotation="255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distributed" textRotation="255"/>
    </xf>
    <xf numFmtId="0" fontId="21" fillId="0" borderId="14" xfId="0" applyFont="1" applyBorder="1" applyAlignment="1">
      <alignment vertical="distributed" textRotation="255"/>
    </xf>
    <xf numFmtId="0" fontId="20" fillId="0" borderId="15" xfId="0" applyFont="1" applyBorder="1" applyAlignment="1">
      <alignment horizontal="center" vertical="distributed" textRotation="255"/>
    </xf>
    <xf numFmtId="0" fontId="20" fillId="0" borderId="16" xfId="0" applyFont="1" applyBorder="1" applyAlignment="1">
      <alignment vertical="distributed" textRotation="255"/>
    </xf>
    <xf numFmtId="0" fontId="20" fillId="0" borderId="17" xfId="0" applyFont="1" applyBorder="1" applyAlignment="1">
      <alignment vertical="distributed" textRotation="255"/>
    </xf>
    <xf numFmtId="0" fontId="21" fillId="0" borderId="18" xfId="0" applyFont="1" applyBorder="1" applyAlignment="1">
      <alignment horizontal="center" vertical="distributed" textRotation="255"/>
    </xf>
    <xf numFmtId="0" fontId="20" fillId="0" borderId="19" xfId="0" applyFont="1" applyBorder="1" applyAlignment="1">
      <alignment horizontal="center" vertical="distributed" textRotation="255"/>
    </xf>
    <xf numFmtId="0" fontId="21" fillId="0" borderId="20" xfId="0" applyFont="1" applyBorder="1" applyAlignment="1">
      <alignment horizontal="center" vertical="distributed" textRotation="255"/>
    </xf>
    <xf numFmtId="0" fontId="20" fillId="0" borderId="21" xfId="0" applyFont="1" applyBorder="1" applyAlignment="1">
      <alignment horizontal="center" vertical="distributed" textRotation="255"/>
    </xf>
    <xf numFmtId="0" fontId="20" fillId="0" borderId="22" xfId="0" applyFont="1" applyBorder="1" applyAlignment="1">
      <alignment horizontal="center" vertical="center"/>
    </xf>
    <xf numFmtId="37" fontId="20" fillId="0" borderId="23" xfId="0" applyNumberFormat="1" applyFont="1" applyBorder="1" applyAlignment="1" applyProtection="1">
      <alignment horizontal="right" vertical="center"/>
    </xf>
    <xf numFmtId="37" fontId="20" fillId="0" borderId="0" xfId="0" applyNumberFormat="1" applyFont="1" applyBorder="1" applyAlignment="1" applyProtection="1">
      <alignment vertical="center"/>
    </xf>
    <xf numFmtId="37" fontId="20" fillId="0" borderId="0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76" fontId="20" fillId="0" borderId="23" xfId="0" applyNumberFormat="1" applyFont="1" applyBorder="1" applyAlignment="1" applyProtection="1">
      <alignment horizontal="right" vertical="center"/>
    </xf>
    <xf numFmtId="176" fontId="20" fillId="0" borderId="0" xfId="0" applyNumberFormat="1" applyFont="1" applyBorder="1" applyAlignment="1" applyProtection="1">
      <alignment vertical="center"/>
    </xf>
    <xf numFmtId="176" fontId="20" fillId="0" borderId="0" xfId="0" applyNumberFormat="1" applyFont="1" applyBorder="1" applyAlignment="1" applyProtection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quotePrefix="1" applyNumberFormat="1" applyFont="1" applyBorder="1" applyAlignment="1">
      <alignment horizontal="right" vertical="center"/>
    </xf>
    <xf numFmtId="177" fontId="20" fillId="0" borderId="0" xfId="0" quotePrefix="1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22" xfId="0" quotePrefix="1" applyFont="1" applyBorder="1" applyAlignment="1">
      <alignment horizontal="center" vertical="center"/>
    </xf>
    <xf numFmtId="0" fontId="20" fillId="0" borderId="24" xfId="0" quotePrefix="1" applyFont="1" applyBorder="1" applyAlignment="1">
      <alignment horizontal="center" vertical="center"/>
    </xf>
    <xf numFmtId="37" fontId="20" fillId="0" borderId="25" xfId="0" applyNumberFormat="1" applyFont="1" applyBorder="1" applyAlignment="1" applyProtection="1">
      <alignment horizontal="right" vertical="center"/>
    </xf>
    <xf numFmtId="177" fontId="20" fillId="0" borderId="1" xfId="0" quotePrefix="1" applyNumberFormat="1" applyFont="1" applyBorder="1" applyAlignment="1">
      <alignment vertical="center"/>
    </xf>
    <xf numFmtId="176" fontId="20" fillId="0" borderId="1" xfId="0" applyNumberFormat="1" applyFont="1" applyBorder="1" applyAlignment="1" applyProtection="1">
      <alignment horizontal="right" vertical="center"/>
    </xf>
    <xf numFmtId="37" fontId="20" fillId="0" borderId="1" xfId="0" applyNumberFormat="1" applyFont="1" applyBorder="1" applyAlignment="1" applyProtection="1">
      <alignment horizontal="right" vertical="center"/>
    </xf>
    <xf numFmtId="37" fontId="20" fillId="0" borderId="1" xfId="0" applyNumberFormat="1" applyFont="1" applyBorder="1" applyAlignment="1" applyProtection="1">
      <alignment vertical="center"/>
    </xf>
    <xf numFmtId="0" fontId="20" fillId="0" borderId="1" xfId="0" applyFont="1" applyBorder="1" applyAlignment="1">
      <alignment horizontal="right" vertical="center"/>
    </xf>
    <xf numFmtId="176" fontId="20" fillId="0" borderId="1" xfId="0" quotePrefix="1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/>
    </xf>
    <xf numFmtId="37" fontId="20" fillId="0" borderId="30" xfId="0" applyNumberFormat="1" applyFont="1" applyBorder="1" applyAlignment="1" applyProtection="1">
      <alignment vertical="center"/>
    </xf>
    <xf numFmtId="37" fontId="20" fillId="0" borderId="31" xfId="0" applyNumberFormat="1" applyFont="1" applyBorder="1" applyAlignment="1" applyProtection="1">
      <alignment vertical="center"/>
    </xf>
    <xf numFmtId="38" fontId="20" fillId="0" borderId="0" xfId="3" applyFont="1" applyAlignment="1">
      <alignment vertical="center"/>
    </xf>
    <xf numFmtId="38" fontId="20" fillId="0" borderId="0" xfId="3" applyFont="1" applyFill="1" applyAlignment="1">
      <alignment vertical="center"/>
    </xf>
    <xf numFmtId="37" fontId="20" fillId="0" borderId="23" xfId="0" applyNumberFormat="1" applyFont="1" applyBorder="1" applyAlignment="1" applyProtection="1">
      <alignment vertical="center"/>
    </xf>
    <xf numFmtId="38" fontId="20" fillId="0" borderId="0" xfId="3" applyFont="1" applyFill="1" applyAlignment="1">
      <alignment horizontal="right" vertical="center"/>
    </xf>
    <xf numFmtId="0" fontId="20" fillId="0" borderId="24" xfId="0" applyFont="1" applyBorder="1" applyAlignment="1">
      <alignment horizontal="distributed" vertical="center"/>
    </xf>
    <xf numFmtId="37" fontId="20" fillId="0" borderId="25" xfId="0" applyNumberFormat="1" applyFont="1" applyBorder="1" applyAlignment="1" applyProtection="1">
      <alignment vertical="center"/>
    </xf>
    <xf numFmtId="38" fontId="20" fillId="0" borderId="1" xfId="3" applyFont="1" applyBorder="1" applyAlignment="1">
      <alignment vertical="center"/>
    </xf>
    <xf numFmtId="38" fontId="20" fillId="0" borderId="1" xfId="3" applyFont="1" applyFill="1" applyBorder="1" applyAlignment="1">
      <alignment vertical="center"/>
    </xf>
    <xf numFmtId="0" fontId="21" fillId="0" borderId="0" xfId="4" applyFont="1">
      <alignment vertical="center"/>
    </xf>
    <xf numFmtId="0" fontId="24" fillId="0" borderId="0" xfId="4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1" xfId="0" applyFont="1" applyBorder="1" applyAlignment="1">
      <alignment horizontal="distributed" vertical="center"/>
    </xf>
    <xf numFmtId="0" fontId="21" fillId="0" borderId="0" xfId="5" applyFont="1">
      <alignment vertical="center"/>
    </xf>
    <xf numFmtId="0" fontId="21" fillId="0" borderId="0" xfId="5" applyFont="1" applyAlignment="1">
      <alignment horizontal="left" vertical="center" wrapText="1"/>
    </xf>
    <xf numFmtId="0" fontId="10" fillId="0" borderId="0" xfId="4" applyFont="1">
      <alignment vertical="center"/>
    </xf>
    <xf numFmtId="0" fontId="23" fillId="0" borderId="32" xfId="0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20" fillId="0" borderId="32" xfId="0" applyFont="1" applyBorder="1" applyAlignment="1">
      <alignment horizontal="right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2" xfId="0" quotePrefix="1" applyFont="1" applyBorder="1" applyAlignment="1">
      <alignment horizontal="left"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44" xfId="0" applyNumberFormat="1" applyFont="1" applyBorder="1" applyAlignment="1">
      <alignment vertical="center"/>
    </xf>
    <xf numFmtId="0" fontId="20" fillId="0" borderId="24" xfId="0" quotePrefix="1" applyFont="1" applyBorder="1" applyAlignment="1">
      <alignment horizontal="left" vertical="center"/>
    </xf>
    <xf numFmtId="3" fontId="20" fillId="0" borderId="25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0" fillId="0" borderId="22" xfId="0" applyFont="1" applyBorder="1" applyAlignment="1">
      <alignment horizontal="center" vertical="center"/>
    </xf>
    <xf numFmtId="37" fontId="20" fillId="0" borderId="0" xfId="0" applyNumberFormat="1" applyFont="1" applyAlignment="1" applyProtection="1">
      <alignment vertical="center"/>
    </xf>
    <xf numFmtId="37" fontId="20" fillId="0" borderId="45" xfId="0" applyNumberFormat="1" applyFont="1" applyBorder="1" applyAlignment="1" applyProtection="1">
      <alignment vertical="center"/>
    </xf>
    <xf numFmtId="178" fontId="20" fillId="0" borderId="0" xfId="0" applyNumberFormat="1" applyFont="1" applyBorder="1" applyAlignment="1" applyProtection="1">
      <alignment vertical="center"/>
    </xf>
    <xf numFmtId="178" fontId="20" fillId="0" borderId="0" xfId="0" applyNumberFormat="1" applyFont="1" applyAlignment="1" applyProtection="1">
      <alignment vertical="center"/>
    </xf>
    <xf numFmtId="178" fontId="20" fillId="0" borderId="0" xfId="0" applyNumberFormat="1" applyFont="1" applyBorder="1" applyAlignment="1">
      <alignment vertical="center"/>
    </xf>
    <xf numFmtId="178" fontId="20" fillId="0" borderId="0" xfId="0" applyNumberFormat="1" applyFont="1" applyBorder="1" applyAlignment="1">
      <alignment horizontal="right" vertical="center"/>
    </xf>
    <xf numFmtId="0" fontId="20" fillId="0" borderId="46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/>
    <xf numFmtId="178" fontId="20" fillId="0" borderId="1" xfId="0" applyNumberFormat="1" applyFont="1" applyBorder="1" applyAlignment="1">
      <alignment vertical="center"/>
    </xf>
    <xf numFmtId="178" fontId="20" fillId="0" borderId="1" xfId="0" applyNumberFormat="1" applyFont="1" applyBorder="1" applyAlignment="1">
      <alignment horizontal="right" vertical="center"/>
    </xf>
    <xf numFmtId="178" fontId="20" fillId="0" borderId="45" xfId="0" applyNumberFormat="1" applyFont="1" applyBorder="1" applyAlignment="1" applyProtection="1">
      <alignment horizontal="right" vertical="center"/>
    </xf>
    <xf numFmtId="0" fontId="20" fillId="0" borderId="43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37" fontId="20" fillId="0" borderId="0" xfId="0" applyNumberFormat="1" applyFont="1" applyAlignment="1" applyProtection="1">
      <alignment horizontal="right" vertical="center"/>
    </xf>
    <xf numFmtId="0" fontId="20" fillId="0" borderId="22" xfId="0" quotePrefix="1" applyFont="1" applyBorder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0" fontId="20" fillId="0" borderId="0" xfId="0" quotePrefix="1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38" fontId="20" fillId="0" borderId="0" xfId="3" applyFont="1" applyAlignment="1">
      <alignment horizontal="right" vertical="center"/>
    </xf>
    <xf numFmtId="0" fontId="20" fillId="0" borderId="0" xfId="0" quotePrefix="1" applyFont="1" applyAlignment="1">
      <alignment horizontal="left" vertical="center"/>
    </xf>
    <xf numFmtId="0" fontId="20" fillId="0" borderId="0" xfId="0" quotePrefix="1" applyFont="1" applyAlignment="1">
      <alignment horizontal="right" vertical="center"/>
    </xf>
    <xf numFmtId="0" fontId="20" fillId="0" borderId="1" xfId="0" quotePrefix="1" applyFont="1" applyBorder="1" applyAlignment="1">
      <alignment horizontal="left" vertical="center"/>
    </xf>
    <xf numFmtId="37" fontId="20" fillId="0" borderId="51" xfId="0" applyNumberFormat="1" applyFont="1" applyBorder="1" applyAlignment="1" applyProtection="1">
      <alignment horizontal="right" vertical="center"/>
    </xf>
    <xf numFmtId="37" fontId="20" fillId="0" borderId="32" xfId="0" applyNumberFormat="1" applyFont="1" applyBorder="1" applyAlignment="1" applyProtection="1">
      <alignment horizontal="right" vertical="center"/>
    </xf>
    <xf numFmtId="38" fontId="20" fillId="0" borderId="32" xfId="3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78" fontId="20" fillId="0" borderId="38" xfId="0" applyNumberFormat="1" applyFont="1" applyBorder="1" applyAlignment="1">
      <alignment vertical="center"/>
    </xf>
    <xf numFmtId="178" fontId="20" fillId="0" borderId="45" xfId="0" applyNumberFormat="1" applyFont="1" applyBorder="1" applyAlignment="1">
      <alignment vertical="center"/>
    </xf>
    <xf numFmtId="178" fontId="20" fillId="0" borderId="23" xfId="0" applyNumberFormat="1" applyFont="1" applyBorder="1" applyAlignment="1">
      <alignment vertical="center"/>
    </xf>
    <xf numFmtId="0" fontId="20" fillId="0" borderId="24" xfId="0" quotePrefix="1" applyFont="1" applyBorder="1" applyAlignment="1">
      <alignment horizontal="center" vertical="center"/>
    </xf>
    <xf numFmtId="178" fontId="20" fillId="2" borderId="25" xfId="0" applyNumberFormat="1" applyFont="1" applyFill="1" applyBorder="1" applyAlignment="1">
      <alignment vertical="center"/>
    </xf>
    <xf numFmtId="178" fontId="20" fillId="2" borderId="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</cellXfs>
  <cellStyles count="6">
    <cellStyle name="ハイパーリンク" xfId="1" builtinId="8"/>
    <cellStyle name="桁区切り 2" xfId="3"/>
    <cellStyle name="標準" xfId="0" builtinId="0"/>
    <cellStyle name="標準 2" xfId="2"/>
    <cellStyle name="標準 6" xfId="5"/>
    <cellStyle name="標準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2" sqref="C12"/>
    </sheetView>
  </sheetViews>
  <sheetFormatPr defaultRowHeight="13.5"/>
  <cols>
    <col min="1" max="1" width="5" style="12" customWidth="1"/>
    <col min="2" max="2" width="3.6640625" style="12" customWidth="1"/>
    <col min="3" max="3" width="41.33203125" style="12" customWidth="1"/>
    <col min="4" max="256" width="9.33203125" style="12"/>
    <col min="257" max="257" width="5" style="12" customWidth="1"/>
    <col min="258" max="258" width="3.6640625" style="12" customWidth="1"/>
    <col min="259" max="259" width="41.33203125" style="12" customWidth="1"/>
    <col min="260" max="512" width="9.33203125" style="12"/>
    <col min="513" max="513" width="5" style="12" customWidth="1"/>
    <col min="514" max="514" width="3.6640625" style="12" customWidth="1"/>
    <col min="515" max="515" width="41.33203125" style="12" customWidth="1"/>
    <col min="516" max="768" width="9.33203125" style="12"/>
    <col min="769" max="769" width="5" style="12" customWidth="1"/>
    <col min="770" max="770" width="3.6640625" style="12" customWidth="1"/>
    <col min="771" max="771" width="41.33203125" style="12" customWidth="1"/>
    <col min="772" max="1024" width="9.33203125" style="12"/>
    <col min="1025" max="1025" width="5" style="12" customWidth="1"/>
    <col min="1026" max="1026" width="3.6640625" style="12" customWidth="1"/>
    <col min="1027" max="1027" width="41.33203125" style="12" customWidth="1"/>
    <col min="1028" max="1280" width="9.33203125" style="12"/>
    <col min="1281" max="1281" width="5" style="12" customWidth="1"/>
    <col min="1282" max="1282" width="3.6640625" style="12" customWidth="1"/>
    <col min="1283" max="1283" width="41.33203125" style="12" customWidth="1"/>
    <col min="1284" max="1536" width="9.33203125" style="12"/>
    <col min="1537" max="1537" width="5" style="12" customWidth="1"/>
    <col min="1538" max="1538" width="3.6640625" style="12" customWidth="1"/>
    <col min="1539" max="1539" width="41.33203125" style="12" customWidth="1"/>
    <col min="1540" max="1792" width="9.33203125" style="12"/>
    <col min="1793" max="1793" width="5" style="12" customWidth="1"/>
    <col min="1794" max="1794" width="3.6640625" style="12" customWidth="1"/>
    <col min="1795" max="1795" width="41.33203125" style="12" customWidth="1"/>
    <col min="1796" max="2048" width="9.33203125" style="12"/>
    <col min="2049" max="2049" width="5" style="12" customWidth="1"/>
    <col min="2050" max="2050" width="3.6640625" style="12" customWidth="1"/>
    <col min="2051" max="2051" width="41.33203125" style="12" customWidth="1"/>
    <col min="2052" max="2304" width="9.33203125" style="12"/>
    <col min="2305" max="2305" width="5" style="12" customWidth="1"/>
    <col min="2306" max="2306" width="3.6640625" style="12" customWidth="1"/>
    <col min="2307" max="2307" width="41.33203125" style="12" customWidth="1"/>
    <col min="2308" max="2560" width="9.33203125" style="12"/>
    <col min="2561" max="2561" width="5" style="12" customWidth="1"/>
    <col min="2562" max="2562" width="3.6640625" style="12" customWidth="1"/>
    <col min="2563" max="2563" width="41.33203125" style="12" customWidth="1"/>
    <col min="2564" max="2816" width="9.33203125" style="12"/>
    <col min="2817" max="2817" width="5" style="12" customWidth="1"/>
    <col min="2818" max="2818" width="3.6640625" style="12" customWidth="1"/>
    <col min="2819" max="2819" width="41.33203125" style="12" customWidth="1"/>
    <col min="2820" max="3072" width="9.33203125" style="12"/>
    <col min="3073" max="3073" width="5" style="12" customWidth="1"/>
    <col min="3074" max="3074" width="3.6640625" style="12" customWidth="1"/>
    <col min="3075" max="3075" width="41.33203125" style="12" customWidth="1"/>
    <col min="3076" max="3328" width="9.33203125" style="12"/>
    <col min="3329" max="3329" width="5" style="12" customWidth="1"/>
    <col min="3330" max="3330" width="3.6640625" style="12" customWidth="1"/>
    <col min="3331" max="3331" width="41.33203125" style="12" customWidth="1"/>
    <col min="3332" max="3584" width="9.33203125" style="12"/>
    <col min="3585" max="3585" width="5" style="12" customWidth="1"/>
    <col min="3586" max="3586" width="3.6640625" style="12" customWidth="1"/>
    <col min="3587" max="3587" width="41.33203125" style="12" customWidth="1"/>
    <col min="3588" max="3840" width="9.33203125" style="12"/>
    <col min="3841" max="3841" width="5" style="12" customWidth="1"/>
    <col min="3842" max="3842" width="3.6640625" style="12" customWidth="1"/>
    <col min="3843" max="3843" width="41.33203125" style="12" customWidth="1"/>
    <col min="3844" max="4096" width="9.33203125" style="12"/>
    <col min="4097" max="4097" width="5" style="12" customWidth="1"/>
    <col min="4098" max="4098" width="3.6640625" style="12" customWidth="1"/>
    <col min="4099" max="4099" width="41.33203125" style="12" customWidth="1"/>
    <col min="4100" max="4352" width="9.33203125" style="12"/>
    <col min="4353" max="4353" width="5" style="12" customWidth="1"/>
    <col min="4354" max="4354" width="3.6640625" style="12" customWidth="1"/>
    <col min="4355" max="4355" width="41.33203125" style="12" customWidth="1"/>
    <col min="4356" max="4608" width="9.33203125" style="12"/>
    <col min="4609" max="4609" width="5" style="12" customWidth="1"/>
    <col min="4610" max="4610" width="3.6640625" style="12" customWidth="1"/>
    <col min="4611" max="4611" width="41.33203125" style="12" customWidth="1"/>
    <col min="4612" max="4864" width="9.33203125" style="12"/>
    <col min="4865" max="4865" width="5" style="12" customWidth="1"/>
    <col min="4866" max="4866" width="3.6640625" style="12" customWidth="1"/>
    <col min="4867" max="4867" width="41.33203125" style="12" customWidth="1"/>
    <col min="4868" max="5120" width="9.33203125" style="12"/>
    <col min="5121" max="5121" width="5" style="12" customWidth="1"/>
    <col min="5122" max="5122" width="3.6640625" style="12" customWidth="1"/>
    <col min="5123" max="5123" width="41.33203125" style="12" customWidth="1"/>
    <col min="5124" max="5376" width="9.33203125" style="12"/>
    <col min="5377" max="5377" width="5" style="12" customWidth="1"/>
    <col min="5378" max="5378" width="3.6640625" style="12" customWidth="1"/>
    <col min="5379" max="5379" width="41.33203125" style="12" customWidth="1"/>
    <col min="5380" max="5632" width="9.33203125" style="12"/>
    <col min="5633" max="5633" width="5" style="12" customWidth="1"/>
    <col min="5634" max="5634" width="3.6640625" style="12" customWidth="1"/>
    <col min="5635" max="5635" width="41.33203125" style="12" customWidth="1"/>
    <col min="5636" max="5888" width="9.33203125" style="12"/>
    <col min="5889" max="5889" width="5" style="12" customWidth="1"/>
    <col min="5890" max="5890" width="3.6640625" style="12" customWidth="1"/>
    <col min="5891" max="5891" width="41.33203125" style="12" customWidth="1"/>
    <col min="5892" max="6144" width="9.33203125" style="12"/>
    <col min="6145" max="6145" width="5" style="12" customWidth="1"/>
    <col min="6146" max="6146" width="3.6640625" style="12" customWidth="1"/>
    <col min="6147" max="6147" width="41.33203125" style="12" customWidth="1"/>
    <col min="6148" max="6400" width="9.33203125" style="12"/>
    <col min="6401" max="6401" width="5" style="12" customWidth="1"/>
    <col min="6402" max="6402" width="3.6640625" style="12" customWidth="1"/>
    <col min="6403" max="6403" width="41.33203125" style="12" customWidth="1"/>
    <col min="6404" max="6656" width="9.33203125" style="12"/>
    <col min="6657" max="6657" width="5" style="12" customWidth="1"/>
    <col min="6658" max="6658" width="3.6640625" style="12" customWidth="1"/>
    <col min="6659" max="6659" width="41.33203125" style="12" customWidth="1"/>
    <col min="6660" max="6912" width="9.33203125" style="12"/>
    <col min="6913" max="6913" width="5" style="12" customWidth="1"/>
    <col min="6914" max="6914" width="3.6640625" style="12" customWidth="1"/>
    <col min="6915" max="6915" width="41.33203125" style="12" customWidth="1"/>
    <col min="6916" max="7168" width="9.33203125" style="12"/>
    <col min="7169" max="7169" width="5" style="12" customWidth="1"/>
    <col min="7170" max="7170" width="3.6640625" style="12" customWidth="1"/>
    <col min="7171" max="7171" width="41.33203125" style="12" customWidth="1"/>
    <col min="7172" max="7424" width="9.33203125" style="12"/>
    <col min="7425" max="7425" width="5" style="12" customWidth="1"/>
    <col min="7426" max="7426" width="3.6640625" style="12" customWidth="1"/>
    <col min="7427" max="7427" width="41.33203125" style="12" customWidth="1"/>
    <col min="7428" max="7680" width="9.33203125" style="12"/>
    <col min="7681" max="7681" width="5" style="12" customWidth="1"/>
    <col min="7682" max="7682" width="3.6640625" style="12" customWidth="1"/>
    <col min="7683" max="7683" width="41.33203125" style="12" customWidth="1"/>
    <col min="7684" max="7936" width="9.33203125" style="12"/>
    <col min="7937" max="7937" width="5" style="12" customWidth="1"/>
    <col min="7938" max="7938" width="3.6640625" style="12" customWidth="1"/>
    <col min="7939" max="7939" width="41.33203125" style="12" customWidth="1"/>
    <col min="7940" max="8192" width="9.33203125" style="12"/>
    <col min="8193" max="8193" width="5" style="12" customWidth="1"/>
    <col min="8194" max="8194" width="3.6640625" style="12" customWidth="1"/>
    <col min="8195" max="8195" width="41.33203125" style="12" customWidth="1"/>
    <col min="8196" max="8448" width="9.33203125" style="12"/>
    <col min="8449" max="8449" width="5" style="12" customWidth="1"/>
    <col min="8450" max="8450" width="3.6640625" style="12" customWidth="1"/>
    <col min="8451" max="8451" width="41.33203125" style="12" customWidth="1"/>
    <col min="8452" max="8704" width="9.33203125" style="12"/>
    <col min="8705" max="8705" width="5" style="12" customWidth="1"/>
    <col min="8706" max="8706" width="3.6640625" style="12" customWidth="1"/>
    <col min="8707" max="8707" width="41.33203125" style="12" customWidth="1"/>
    <col min="8708" max="8960" width="9.33203125" style="12"/>
    <col min="8961" max="8961" width="5" style="12" customWidth="1"/>
    <col min="8962" max="8962" width="3.6640625" style="12" customWidth="1"/>
    <col min="8963" max="8963" width="41.33203125" style="12" customWidth="1"/>
    <col min="8964" max="9216" width="9.33203125" style="12"/>
    <col min="9217" max="9217" width="5" style="12" customWidth="1"/>
    <col min="9218" max="9218" width="3.6640625" style="12" customWidth="1"/>
    <col min="9219" max="9219" width="41.33203125" style="12" customWidth="1"/>
    <col min="9220" max="9472" width="9.33203125" style="12"/>
    <col min="9473" max="9473" width="5" style="12" customWidth="1"/>
    <col min="9474" max="9474" width="3.6640625" style="12" customWidth="1"/>
    <col min="9475" max="9475" width="41.33203125" style="12" customWidth="1"/>
    <col min="9476" max="9728" width="9.33203125" style="12"/>
    <col min="9729" max="9729" width="5" style="12" customWidth="1"/>
    <col min="9730" max="9730" width="3.6640625" style="12" customWidth="1"/>
    <col min="9731" max="9731" width="41.33203125" style="12" customWidth="1"/>
    <col min="9732" max="9984" width="9.33203125" style="12"/>
    <col min="9985" max="9985" width="5" style="12" customWidth="1"/>
    <col min="9986" max="9986" width="3.6640625" style="12" customWidth="1"/>
    <col min="9987" max="9987" width="41.33203125" style="12" customWidth="1"/>
    <col min="9988" max="10240" width="9.33203125" style="12"/>
    <col min="10241" max="10241" width="5" style="12" customWidth="1"/>
    <col min="10242" max="10242" width="3.6640625" style="12" customWidth="1"/>
    <col min="10243" max="10243" width="41.33203125" style="12" customWidth="1"/>
    <col min="10244" max="10496" width="9.33203125" style="12"/>
    <col min="10497" max="10497" width="5" style="12" customWidth="1"/>
    <col min="10498" max="10498" width="3.6640625" style="12" customWidth="1"/>
    <col min="10499" max="10499" width="41.33203125" style="12" customWidth="1"/>
    <col min="10500" max="10752" width="9.33203125" style="12"/>
    <col min="10753" max="10753" width="5" style="12" customWidth="1"/>
    <col min="10754" max="10754" width="3.6640625" style="12" customWidth="1"/>
    <col min="10755" max="10755" width="41.33203125" style="12" customWidth="1"/>
    <col min="10756" max="11008" width="9.33203125" style="12"/>
    <col min="11009" max="11009" width="5" style="12" customWidth="1"/>
    <col min="11010" max="11010" width="3.6640625" style="12" customWidth="1"/>
    <col min="11011" max="11011" width="41.33203125" style="12" customWidth="1"/>
    <col min="11012" max="11264" width="9.33203125" style="12"/>
    <col min="11265" max="11265" width="5" style="12" customWidth="1"/>
    <col min="11266" max="11266" width="3.6640625" style="12" customWidth="1"/>
    <col min="11267" max="11267" width="41.33203125" style="12" customWidth="1"/>
    <col min="11268" max="11520" width="9.33203125" style="12"/>
    <col min="11521" max="11521" width="5" style="12" customWidth="1"/>
    <col min="11522" max="11522" width="3.6640625" style="12" customWidth="1"/>
    <col min="11523" max="11523" width="41.33203125" style="12" customWidth="1"/>
    <col min="11524" max="11776" width="9.33203125" style="12"/>
    <col min="11777" max="11777" width="5" style="12" customWidth="1"/>
    <col min="11778" max="11778" width="3.6640625" style="12" customWidth="1"/>
    <col min="11779" max="11779" width="41.33203125" style="12" customWidth="1"/>
    <col min="11780" max="12032" width="9.33203125" style="12"/>
    <col min="12033" max="12033" width="5" style="12" customWidth="1"/>
    <col min="12034" max="12034" width="3.6640625" style="12" customWidth="1"/>
    <col min="12035" max="12035" width="41.33203125" style="12" customWidth="1"/>
    <col min="12036" max="12288" width="9.33203125" style="12"/>
    <col min="12289" max="12289" width="5" style="12" customWidth="1"/>
    <col min="12290" max="12290" width="3.6640625" style="12" customWidth="1"/>
    <col min="12291" max="12291" width="41.33203125" style="12" customWidth="1"/>
    <col min="12292" max="12544" width="9.33203125" style="12"/>
    <col min="12545" max="12545" width="5" style="12" customWidth="1"/>
    <col min="12546" max="12546" width="3.6640625" style="12" customWidth="1"/>
    <col min="12547" max="12547" width="41.33203125" style="12" customWidth="1"/>
    <col min="12548" max="12800" width="9.33203125" style="12"/>
    <col min="12801" max="12801" width="5" style="12" customWidth="1"/>
    <col min="12802" max="12802" width="3.6640625" style="12" customWidth="1"/>
    <col min="12803" max="12803" width="41.33203125" style="12" customWidth="1"/>
    <col min="12804" max="13056" width="9.33203125" style="12"/>
    <col min="13057" max="13057" width="5" style="12" customWidth="1"/>
    <col min="13058" max="13058" width="3.6640625" style="12" customWidth="1"/>
    <col min="13059" max="13059" width="41.33203125" style="12" customWidth="1"/>
    <col min="13060" max="13312" width="9.33203125" style="12"/>
    <col min="13313" max="13313" width="5" style="12" customWidth="1"/>
    <col min="13314" max="13314" width="3.6640625" style="12" customWidth="1"/>
    <col min="13315" max="13315" width="41.33203125" style="12" customWidth="1"/>
    <col min="13316" max="13568" width="9.33203125" style="12"/>
    <col min="13569" max="13569" width="5" style="12" customWidth="1"/>
    <col min="13570" max="13570" width="3.6640625" style="12" customWidth="1"/>
    <col min="13571" max="13571" width="41.33203125" style="12" customWidth="1"/>
    <col min="13572" max="13824" width="9.33203125" style="12"/>
    <col min="13825" max="13825" width="5" style="12" customWidth="1"/>
    <col min="13826" max="13826" width="3.6640625" style="12" customWidth="1"/>
    <col min="13827" max="13827" width="41.33203125" style="12" customWidth="1"/>
    <col min="13828" max="14080" width="9.33203125" style="12"/>
    <col min="14081" max="14081" width="5" style="12" customWidth="1"/>
    <col min="14082" max="14082" width="3.6640625" style="12" customWidth="1"/>
    <col min="14083" max="14083" width="41.33203125" style="12" customWidth="1"/>
    <col min="14084" max="14336" width="9.33203125" style="12"/>
    <col min="14337" max="14337" width="5" style="12" customWidth="1"/>
    <col min="14338" max="14338" width="3.6640625" style="12" customWidth="1"/>
    <col min="14339" max="14339" width="41.33203125" style="12" customWidth="1"/>
    <col min="14340" max="14592" width="9.33203125" style="12"/>
    <col min="14593" max="14593" width="5" style="12" customWidth="1"/>
    <col min="14594" max="14594" width="3.6640625" style="12" customWidth="1"/>
    <col min="14595" max="14595" width="41.33203125" style="12" customWidth="1"/>
    <col min="14596" max="14848" width="9.33203125" style="12"/>
    <col min="14849" max="14849" width="5" style="12" customWidth="1"/>
    <col min="14850" max="14850" width="3.6640625" style="12" customWidth="1"/>
    <col min="14851" max="14851" width="41.33203125" style="12" customWidth="1"/>
    <col min="14852" max="15104" width="9.33203125" style="12"/>
    <col min="15105" max="15105" width="5" style="12" customWidth="1"/>
    <col min="15106" max="15106" width="3.6640625" style="12" customWidth="1"/>
    <col min="15107" max="15107" width="41.33203125" style="12" customWidth="1"/>
    <col min="15108" max="15360" width="9.33203125" style="12"/>
    <col min="15361" max="15361" width="5" style="12" customWidth="1"/>
    <col min="15362" max="15362" width="3.6640625" style="12" customWidth="1"/>
    <col min="15363" max="15363" width="41.33203125" style="12" customWidth="1"/>
    <col min="15364" max="15616" width="9.33203125" style="12"/>
    <col min="15617" max="15617" width="5" style="12" customWidth="1"/>
    <col min="15618" max="15618" width="3.6640625" style="12" customWidth="1"/>
    <col min="15619" max="15619" width="41.33203125" style="12" customWidth="1"/>
    <col min="15620" max="15872" width="9.33203125" style="12"/>
    <col min="15873" max="15873" width="5" style="12" customWidth="1"/>
    <col min="15874" max="15874" width="3.6640625" style="12" customWidth="1"/>
    <col min="15875" max="15875" width="41.33203125" style="12" customWidth="1"/>
    <col min="15876" max="16128" width="9.33203125" style="12"/>
    <col min="16129" max="16129" width="5" style="12" customWidth="1"/>
    <col min="16130" max="16130" width="3.6640625" style="12" customWidth="1"/>
    <col min="16131" max="16131" width="41.33203125" style="12" customWidth="1"/>
    <col min="16132" max="16384" width="9.33203125" style="12"/>
  </cols>
  <sheetData>
    <row r="1" spans="1:3" ht="19.5" customHeight="1">
      <c r="A1" s="18" t="s">
        <v>73</v>
      </c>
      <c r="B1" s="19"/>
      <c r="C1" s="19"/>
    </row>
    <row r="2" spans="1:3" ht="14.25">
      <c r="A2" s="13"/>
      <c r="B2" s="14"/>
      <c r="C2" s="14"/>
    </row>
    <row r="3" spans="1:3" ht="14.25">
      <c r="A3" s="15">
        <v>124</v>
      </c>
      <c r="B3" s="16"/>
      <c r="C3" s="17" t="s">
        <v>74</v>
      </c>
    </row>
    <row r="4" spans="1:3" ht="14.25">
      <c r="A4" s="15">
        <v>125</v>
      </c>
      <c r="B4" s="16"/>
      <c r="C4" s="17" t="s">
        <v>75</v>
      </c>
    </row>
    <row r="5" spans="1:3" ht="14.25">
      <c r="A5" s="15">
        <v>126</v>
      </c>
      <c r="B5" s="16"/>
      <c r="C5" s="17" t="s">
        <v>76</v>
      </c>
    </row>
    <row r="6" spans="1:3" ht="14.25">
      <c r="A6" s="15">
        <v>127</v>
      </c>
      <c r="B6" s="16"/>
      <c r="C6" s="17" t="s">
        <v>77</v>
      </c>
    </row>
    <row r="7" spans="1:3" ht="14.25">
      <c r="A7" s="15">
        <v>128</v>
      </c>
      <c r="B7" s="16"/>
      <c r="C7" s="17" t="s">
        <v>78</v>
      </c>
    </row>
    <row r="8" spans="1:3" ht="14.25">
      <c r="A8" s="15">
        <v>129</v>
      </c>
      <c r="B8" s="16"/>
      <c r="C8" s="17" t="s">
        <v>79</v>
      </c>
    </row>
    <row r="9" spans="1:3" ht="14.25">
      <c r="A9" s="15">
        <v>130</v>
      </c>
      <c r="B9" s="16"/>
      <c r="C9" s="17" t="s">
        <v>80</v>
      </c>
    </row>
  </sheetData>
  <mergeCells count="1">
    <mergeCell ref="A1:C1"/>
  </mergeCells>
  <phoneticPr fontId="1"/>
  <hyperlinks>
    <hyperlink ref="C3" location="'124'!A1" display="県内金融機関数"/>
    <hyperlink ref="C4" location="'125'!A1" display="金融機関別預金残高"/>
    <hyperlink ref="C5" location="'126'!A1" display="金融機関別貸出残高"/>
    <hyperlink ref="C6" location="'127'!A1" display="日本政策金融公庫国民生活事業貸付状況"/>
    <hyperlink ref="C7" location="'128'!A1" display="証券化支援業務（買取型）買取状況"/>
    <hyperlink ref="C8" location="'129'!A1" display="手形交換高"/>
    <hyperlink ref="C9" location="'130'!A1" display="生命保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view="pageBreakPreview" zoomScaleNormal="100" zoomScaleSheetLayoutView="75" workbookViewId="0">
      <selection activeCell="B2" sqref="B2:Q12"/>
    </sheetView>
  </sheetViews>
  <sheetFormatPr defaultRowHeight="13.5"/>
  <cols>
    <col min="1" max="1" width="15.83203125" style="2" bestFit="1" customWidth="1"/>
    <col min="2" max="2" width="22.5" style="2" customWidth="1"/>
    <col min="3" max="17" width="6.83203125" style="2" customWidth="1"/>
    <col min="18" max="16384" width="9.33203125" style="2"/>
  </cols>
  <sheetData>
    <row r="2" spans="1:17" ht="28.5" customHeight="1" thickBot="1">
      <c r="A2" s="1"/>
      <c r="B2" s="20" t="s">
        <v>81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" customHeight="1">
      <c r="B3" s="21" t="s">
        <v>0</v>
      </c>
      <c r="C3" s="22" t="s">
        <v>1</v>
      </c>
      <c r="D3" s="23"/>
      <c r="E3" s="24" t="s">
        <v>2</v>
      </c>
      <c r="F3" s="25"/>
      <c r="G3" s="22" t="s">
        <v>3</v>
      </c>
      <c r="H3" s="23"/>
      <c r="I3" s="26" t="s">
        <v>4</v>
      </c>
      <c r="J3" s="26" t="s">
        <v>5</v>
      </c>
      <c r="K3" s="27" t="s">
        <v>6</v>
      </c>
      <c r="L3" s="28" t="s">
        <v>7</v>
      </c>
      <c r="M3" s="29"/>
      <c r="N3" s="30" t="s">
        <v>8</v>
      </c>
      <c r="O3" s="31" t="s">
        <v>9</v>
      </c>
      <c r="P3" s="32" t="s">
        <v>10</v>
      </c>
      <c r="Q3" s="33" t="s">
        <v>11</v>
      </c>
    </row>
    <row r="4" spans="1:17" ht="46.5">
      <c r="B4" s="34"/>
      <c r="C4" s="35" t="s">
        <v>12</v>
      </c>
      <c r="D4" s="36" t="s">
        <v>13</v>
      </c>
      <c r="E4" s="35" t="s">
        <v>14</v>
      </c>
      <c r="F4" s="35" t="s">
        <v>15</v>
      </c>
      <c r="G4" s="35" t="s">
        <v>14</v>
      </c>
      <c r="H4" s="36" t="s">
        <v>13</v>
      </c>
      <c r="I4" s="37"/>
      <c r="J4" s="37"/>
      <c r="K4" s="35" t="s">
        <v>16</v>
      </c>
      <c r="L4" s="38" t="s">
        <v>14</v>
      </c>
      <c r="M4" s="39" t="s">
        <v>15</v>
      </c>
      <c r="N4" s="40"/>
      <c r="O4" s="41"/>
      <c r="P4" s="42"/>
      <c r="Q4" s="43"/>
    </row>
    <row r="5" spans="1:17" ht="15" customHeight="1">
      <c r="B5" s="44" t="s">
        <v>82</v>
      </c>
      <c r="C5" s="45">
        <v>2</v>
      </c>
      <c r="D5" s="46">
        <v>168</v>
      </c>
      <c r="E5" s="47" t="s">
        <v>17</v>
      </c>
      <c r="F5" s="47">
        <v>5</v>
      </c>
      <c r="G5" s="47">
        <v>2</v>
      </c>
      <c r="H5" s="46">
        <v>28</v>
      </c>
      <c r="I5" s="47">
        <v>1</v>
      </c>
      <c r="J5" s="47">
        <v>1</v>
      </c>
      <c r="K5" s="48">
        <v>15</v>
      </c>
      <c r="L5" s="48">
        <v>2</v>
      </c>
      <c r="M5" s="48">
        <v>8</v>
      </c>
      <c r="N5" s="48">
        <v>203</v>
      </c>
      <c r="O5" s="49">
        <v>16</v>
      </c>
      <c r="P5" s="50">
        <v>1</v>
      </c>
      <c r="Q5" s="48" t="s">
        <v>17</v>
      </c>
    </row>
    <row r="6" spans="1:17" ht="15" customHeight="1">
      <c r="B6" s="44"/>
      <c r="C6" s="51"/>
      <c r="D6" s="52">
        <v>-8</v>
      </c>
      <c r="E6" s="53"/>
      <c r="F6" s="53"/>
      <c r="G6" s="53"/>
      <c r="H6" s="52"/>
      <c r="I6" s="53"/>
      <c r="J6" s="54"/>
      <c r="K6" s="54"/>
      <c r="L6" s="54"/>
      <c r="M6" s="55">
        <v>-8</v>
      </c>
      <c r="N6" s="55">
        <v>-36</v>
      </c>
      <c r="O6" s="56">
        <v>-96</v>
      </c>
      <c r="P6" s="54">
        <v>-23</v>
      </c>
      <c r="Q6" s="57"/>
    </row>
    <row r="7" spans="1:17" ht="15" customHeight="1">
      <c r="B7" s="58">
        <v>25</v>
      </c>
      <c r="C7" s="45">
        <v>2</v>
      </c>
      <c r="D7" s="46">
        <v>168</v>
      </c>
      <c r="E7" s="47" t="s">
        <v>83</v>
      </c>
      <c r="F7" s="47">
        <v>5</v>
      </c>
      <c r="G7" s="47">
        <v>2</v>
      </c>
      <c r="H7" s="46">
        <v>28</v>
      </c>
      <c r="I7" s="47">
        <v>1</v>
      </c>
      <c r="J7" s="47">
        <v>1</v>
      </c>
      <c r="K7" s="48">
        <v>19</v>
      </c>
      <c r="L7" s="48">
        <v>2</v>
      </c>
      <c r="M7" s="48">
        <v>7</v>
      </c>
      <c r="N7" s="48">
        <v>202</v>
      </c>
      <c r="O7" s="49">
        <v>16</v>
      </c>
      <c r="P7" s="49">
        <v>1</v>
      </c>
      <c r="Q7" s="48" t="s">
        <v>17</v>
      </c>
    </row>
    <row r="8" spans="1:17" ht="15" customHeight="1" thickBot="1">
      <c r="B8" s="59"/>
      <c r="C8" s="60"/>
      <c r="D8" s="61">
        <v>-8</v>
      </c>
      <c r="E8" s="62"/>
      <c r="F8" s="63"/>
      <c r="G8" s="63"/>
      <c r="H8" s="64"/>
      <c r="I8" s="63"/>
      <c r="J8" s="65"/>
      <c r="K8" s="65"/>
      <c r="L8" s="65"/>
      <c r="M8" s="61">
        <v>-7</v>
      </c>
      <c r="N8" s="66">
        <v>-37</v>
      </c>
      <c r="O8" s="61">
        <v>-96</v>
      </c>
      <c r="P8" s="61">
        <v>-21</v>
      </c>
      <c r="Q8" s="67"/>
    </row>
    <row r="9" spans="1:17" ht="13.5" customHeight="1">
      <c r="B9" s="68" t="s">
        <v>19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3.5" customHeight="1">
      <c r="B10" s="70" t="s">
        <v>20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3.5" customHeight="1">
      <c r="B11" s="70" t="s">
        <v>21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6.5" customHeight="1">
      <c r="B12" s="68" t="s">
        <v>22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3.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3.5" customHeight="1"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9.9499999999999993" customHeight="1"/>
    <row r="16" spans="1:1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</sheetData>
  <mergeCells count="14">
    <mergeCell ref="P3:P4"/>
    <mergeCell ref="Q3:Q4"/>
    <mergeCell ref="B5:B6"/>
    <mergeCell ref="B7:B8"/>
    <mergeCell ref="B2:Q2"/>
    <mergeCell ref="B3:B4"/>
    <mergeCell ref="C3:D3"/>
    <mergeCell ref="E3:F3"/>
    <mergeCell ref="G3:H3"/>
    <mergeCell ref="I3:I4"/>
    <mergeCell ref="J3:J4"/>
    <mergeCell ref="L3:M3"/>
    <mergeCell ref="N3:N4"/>
    <mergeCell ref="O3:O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firstPageNumber="190" orientation="portrait" useFirstPageNumber="1" r:id="rId1"/>
  <headerFooter alignWithMargins="0"/>
  <rowBreaks count="1" manualBreakCount="1">
    <brk id="58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00" workbookViewId="0">
      <selection activeCell="B2" sqref="B2:G12"/>
    </sheetView>
  </sheetViews>
  <sheetFormatPr defaultRowHeight="13.5"/>
  <cols>
    <col min="1" max="1" width="15.83203125" style="2" bestFit="1" customWidth="1"/>
    <col min="2" max="2" width="27.6640625" style="2" customWidth="1"/>
    <col min="3" max="7" width="19.5" style="2" customWidth="1"/>
    <col min="8" max="8" width="14" style="2" bestFit="1" customWidth="1"/>
    <col min="9" max="16384" width="9.33203125" style="2"/>
  </cols>
  <sheetData>
    <row r="1" spans="1:8" ht="24.75" customHeight="1"/>
    <row r="2" spans="1:8" ht="29.25" customHeight="1">
      <c r="A2" s="6"/>
      <c r="B2" s="71" t="s">
        <v>84</v>
      </c>
      <c r="C2" s="72"/>
      <c r="D2" s="72"/>
      <c r="E2" s="72"/>
      <c r="F2" s="72"/>
      <c r="G2" s="72"/>
    </row>
    <row r="3" spans="1:8" ht="13.5" customHeight="1" thickBot="1">
      <c r="B3" s="73"/>
      <c r="C3" s="73"/>
      <c r="D3" s="73"/>
      <c r="E3" s="73"/>
      <c r="F3" s="73"/>
      <c r="G3" s="48" t="s">
        <v>23</v>
      </c>
    </row>
    <row r="4" spans="1:8" ht="28.5" customHeight="1">
      <c r="B4" s="74" t="s">
        <v>24</v>
      </c>
      <c r="C4" s="75" t="s">
        <v>85</v>
      </c>
      <c r="D4" s="75">
        <v>22</v>
      </c>
      <c r="E4" s="75">
        <v>23</v>
      </c>
      <c r="F4" s="76">
        <v>24</v>
      </c>
      <c r="G4" s="77">
        <v>25</v>
      </c>
    </row>
    <row r="5" spans="1:8" ht="20.100000000000001" customHeight="1">
      <c r="B5" s="78" t="s">
        <v>25</v>
      </c>
      <c r="C5" s="79">
        <v>5080124</v>
      </c>
      <c r="D5" s="80">
        <v>5194363</v>
      </c>
      <c r="E5" s="80">
        <v>5267054</v>
      </c>
      <c r="F5" s="81">
        <v>5379161</v>
      </c>
      <c r="G5" s="82">
        <v>5551761</v>
      </c>
      <c r="H5" s="7"/>
    </row>
    <row r="6" spans="1:8" ht="20.100000000000001" customHeight="1">
      <c r="B6" s="78" t="s">
        <v>26</v>
      </c>
      <c r="C6" s="83">
        <v>3843114</v>
      </c>
      <c r="D6" s="46">
        <v>3938729</v>
      </c>
      <c r="E6" s="46">
        <v>3999405</v>
      </c>
      <c r="F6" s="46">
        <v>4097546</v>
      </c>
      <c r="G6" s="82">
        <v>4257908</v>
      </c>
    </row>
    <row r="7" spans="1:8" ht="20.100000000000001" customHeight="1">
      <c r="B7" s="48" t="s">
        <v>27</v>
      </c>
      <c r="C7" s="83">
        <v>1070795</v>
      </c>
      <c r="D7" s="46">
        <v>1095583</v>
      </c>
      <c r="E7" s="46">
        <v>1110746</v>
      </c>
      <c r="F7" s="47" t="s">
        <v>86</v>
      </c>
      <c r="G7" s="84" t="s">
        <v>28</v>
      </c>
    </row>
    <row r="8" spans="1:8" ht="20.100000000000001" customHeight="1" thickBot="1">
      <c r="B8" s="85" t="s">
        <v>29</v>
      </c>
      <c r="C8" s="86">
        <v>1237010</v>
      </c>
      <c r="D8" s="64">
        <v>1255634</v>
      </c>
      <c r="E8" s="64">
        <v>1267649</v>
      </c>
      <c r="F8" s="87">
        <v>1281615</v>
      </c>
      <c r="G8" s="88">
        <v>1293853</v>
      </c>
    </row>
    <row r="9" spans="1:8" ht="13.5" customHeight="1">
      <c r="B9" s="89" t="s">
        <v>87</v>
      </c>
      <c r="C9" s="73"/>
      <c r="D9" s="73"/>
      <c r="E9" s="73"/>
      <c r="F9" s="73"/>
      <c r="G9" s="73"/>
    </row>
    <row r="10" spans="1:8" ht="13.5" customHeight="1">
      <c r="B10" s="90" t="s">
        <v>88</v>
      </c>
      <c r="C10" s="90"/>
      <c r="D10" s="90"/>
      <c r="E10" s="90"/>
      <c r="F10" s="90"/>
      <c r="G10" s="90"/>
    </row>
    <row r="11" spans="1:8" ht="13.5" customHeight="1">
      <c r="B11" s="89" t="s">
        <v>89</v>
      </c>
      <c r="C11" s="73"/>
      <c r="D11" s="73"/>
      <c r="E11" s="73"/>
      <c r="F11" s="73"/>
      <c r="G11" s="73"/>
    </row>
    <row r="12" spans="1:8" ht="13.5" customHeight="1">
      <c r="B12" s="69" t="s">
        <v>30</v>
      </c>
      <c r="C12" s="91"/>
      <c r="D12" s="91"/>
      <c r="E12" s="91"/>
      <c r="F12" s="91"/>
      <c r="G12" s="91"/>
    </row>
  </sheetData>
  <mergeCells count="2">
    <mergeCell ref="B2:G2"/>
    <mergeCell ref="B10:G10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100" workbookViewId="0">
      <selection activeCell="B2" sqref="B2:G13"/>
    </sheetView>
  </sheetViews>
  <sheetFormatPr defaultRowHeight="13.5"/>
  <cols>
    <col min="1" max="1" width="15.83203125" style="2" bestFit="1" customWidth="1"/>
    <col min="2" max="2" width="27.6640625" style="2" customWidth="1"/>
    <col min="3" max="7" width="19.5" style="2" customWidth="1"/>
    <col min="8" max="8" width="14" style="2" bestFit="1" customWidth="1"/>
    <col min="9" max="16384" width="9.33203125" style="2"/>
  </cols>
  <sheetData>
    <row r="1" spans="1:8" ht="33" customHeight="1"/>
    <row r="2" spans="1:8" ht="26.25" customHeight="1">
      <c r="B2" s="71" t="s">
        <v>90</v>
      </c>
      <c r="C2" s="72"/>
      <c r="D2" s="72"/>
      <c r="E2" s="72"/>
      <c r="F2" s="72"/>
      <c r="G2" s="72"/>
    </row>
    <row r="3" spans="1:8" ht="14.25" customHeight="1" thickBot="1">
      <c r="B3" s="73"/>
      <c r="C3" s="73"/>
      <c r="D3" s="73"/>
      <c r="E3" s="73"/>
      <c r="F3" s="73"/>
      <c r="G3" s="48" t="s">
        <v>23</v>
      </c>
    </row>
    <row r="4" spans="1:8" ht="28.5" customHeight="1">
      <c r="A4" s="1"/>
      <c r="B4" s="74" t="s">
        <v>24</v>
      </c>
      <c r="C4" s="75" t="s">
        <v>85</v>
      </c>
      <c r="D4" s="75">
        <v>22</v>
      </c>
      <c r="E4" s="75">
        <v>23</v>
      </c>
      <c r="F4" s="76">
        <v>24</v>
      </c>
      <c r="G4" s="77">
        <v>25</v>
      </c>
    </row>
    <row r="5" spans="1:8" ht="19.5" customHeight="1">
      <c r="B5" s="92" t="s">
        <v>25</v>
      </c>
      <c r="C5" s="79">
        <v>2245086</v>
      </c>
      <c r="D5" s="80">
        <v>2219760</v>
      </c>
      <c r="E5" s="80">
        <v>2184071</v>
      </c>
      <c r="F5" s="80">
        <v>2144548</v>
      </c>
      <c r="G5" s="82">
        <v>2184158</v>
      </c>
    </row>
    <row r="6" spans="1:8" ht="17.100000000000001" customHeight="1">
      <c r="B6" s="92" t="s">
        <v>26</v>
      </c>
      <c r="C6" s="83">
        <v>1857452</v>
      </c>
      <c r="D6" s="46">
        <v>1839054</v>
      </c>
      <c r="E6" s="46">
        <v>1810166</v>
      </c>
      <c r="F6" s="46">
        <v>1780002</v>
      </c>
      <c r="G6" s="82">
        <v>1821275</v>
      </c>
    </row>
    <row r="7" spans="1:8" ht="20.100000000000001" customHeight="1">
      <c r="B7" s="48" t="s">
        <v>27</v>
      </c>
      <c r="C7" s="83">
        <v>516904</v>
      </c>
      <c r="D7" s="46">
        <v>513322</v>
      </c>
      <c r="E7" s="46">
        <v>507230</v>
      </c>
      <c r="F7" s="47" t="s">
        <v>86</v>
      </c>
      <c r="G7" s="84" t="s">
        <v>28</v>
      </c>
      <c r="H7" s="7"/>
    </row>
    <row r="8" spans="1:8" ht="20.100000000000001" customHeight="1" thickBot="1">
      <c r="B8" s="93" t="s">
        <v>29</v>
      </c>
      <c r="C8" s="86">
        <v>387634</v>
      </c>
      <c r="D8" s="64">
        <v>380706</v>
      </c>
      <c r="E8" s="64">
        <v>373905</v>
      </c>
      <c r="F8" s="64">
        <v>364546</v>
      </c>
      <c r="G8" s="88">
        <v>362883</v>
      </c>
    </row>
    <row r="9" spans="1:8" ht="13.5" customHeight="1">
      <c r="B9" s="94" t="s">
        <v>91</v>
      </c>
      <c r="C9" s="73"/>
      <c r="D9" s="73"/>
      <c r="E9" s="73"/>
      <c r="F9" s="73"/>
      <c r="G9" s="73"/>
    </row>
    <row r="10" spans="1:8" ht="13.5" customHeight="1">
      <c r="B10" s="95" t="s">
        <v>88</v>
      </c>
      <c r="C10" s="95"/>
      <c r="D10" s="95"/>
      <c r="E10" s="95"/>
      <c r="F10" s="95"/>
      <c r="G10" s="95"/>
    </row>
    <row r="11" spans="1:8" ht="13.5" customHeight="1">
      <c r="B11" s="94" t="s">
        <v>89</v>
      </c>
      <c r="C11" s="91"/>
      <c r="D11" s="91"/>
      <c r="E11" s="91"/>
      <c r="F11" s="91"/>
      <c r="G11" s="91"/>
    </row>
    <row r="12" spans="1:8" ht="13.5" customHeight="1">
      <c r="B12" s="94" t="s">
        <v>92</v>
      </c>
      <c r="C12" s="91"/>
      <c r="D12" s="96"/>
      <c r="E12" s="91"/>
      <c r="F12" s="91"/>
      <c r="G12" s="91"/>
    </row>
    <row r="13" spans="1:8" ht="13.5" customHeight="1">
      <c r="B13" s="69" t="s">
        <v>30</v>
      </c>
      <c r="C13" s="73"/>
      <c r="D13" s="73"/>
      <c r="E13" s="73"/>
      <c r="F13" s="73"/>
      <c r="G13" s="73"/>
    </row>
  </sheetData>
  <mergeCells count="2">
    <mergeCell ref="B2:G2"/>
    <mergeCell ref="B10:G10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view="pageBreakPreview" zoomScaleNormal="100" zoomScaleSheetLayoutView="75" workbookViewId="0">
      <selection activeCell="B2" sqref="B2:L14"/>
    </sheetView>
  </sheetViews>
  <sheetFormatPr defaultColWidth="19.5" defaultRowHeight="13.5"/>
  <cols>
    <col min="1" max="1" width="19.5" style="8"/>
    <col min="2" max="2" width="17.6640625" style="8" customWidth="1"/>
    <col min="3" max="10" width="10.6640625" style="8" customWidth="1"/>
    <col min="11" max="11" width="11.5" style="8" customWidth="1"/>
    <col min="12" max="12" width="11.1640625" style="8" customWidth="1"/>
    <col min="13" max="16384" width="19.5" style="8"/>
  </cols>
  <sheetData>
    <row r="1" spans="1:12" ht="18" customHeight="1"/>
    <row r="2" spans="1:12" ht="28.5" customHeight="1">
      <c r="A2" s="1"/>
      <c r="B2" s="71" t="s">
        <v>93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9" customFormat="1" ht="19.5" customHeight="1" thickBot="1">
      <c r="B3" s="97"/>
      <c r="C3" s="97"/>
      <c r="D3" s="97"/>
      <c r="E3" s="97"/>
      <c r="F3" s="97"/>
      <c r="G3" s="97"/>
      <c r="H3" s="97"/>
      <c r="I3" s="97"/>
      <c r="J3" s="98"/>
      <c r="K3" s="97"/>
      <c r="L3" s="99" t="s">
        <v>31</v>
      </c>
    </row>
    <row r="4" spans="1:12" ht="9.75" customHeight="1">
      <c r="B4" s="100" t="s">
        <v>94</v>
      </c>
      <c r="C4" s="101" t="s">
        <v>33</v>
      </c>
      <c r="D4" s="102"/>
      <c r="E4" s="103"/>
      <c r="F4" s="103"/>
      <c r="G4" s="103"/>
      <c r="H4" s="103"/>
      <c r="I4" s="103"/>
      <c r="J4" s="103"/>
      <c r="K4" s="104"/>
      <c r="L4" s="104"/>
    </row>
    <row r="5" spans="1:12" ht="18" customHeight="1">
      <c r="B5" s="44"/>
      <c r="C5" s="105"/>
      <c r="D5" s="106"/>
      <c r="E5" s="107" t="s">
        <v>34</v>
      </c>
      <c r="F5" s="108"/>
      <c r="G5" s="107" t="s">
        <v>35</v>
      </c>
      <c r="H5" s="108"/>
      <c r="I5" s="107" t="s">
        <v>36</v>
      </c>
      <c r="J5" s="108"/>
      <c r="K5" s="109" t="s">
        <v>37</v>
      </c>
      <c r="L5" s="110"/>
    </row>
    <row r="6" spans="1:12" ht="18" customHeight="1">
      <c r="B6" s="111"/>
      <c r="C6" s="112" t="s">
        <v>38</v>
      </c>
      <c r="D6" s="112" t="s">
        <v>95</v>
      </c>
      <c r="E6" s="112" t="s">
        <v>38</v>
      </c>
      <c r="F6" s="112" t="s">
        <v>95</v>
      </c>
      <c r="G6" s="112" t="s">
        <v>38</v>
      </c>
      <c r="H6" s="112" t="s">
        <v>95</v>
      </c>
      <c r="I6" s="112" t="s">
        <v>38</v>
      </c>
      <c r="J6" s="112" t="s">
        <v>95</v>
      </c>
      <c r="K6" s="112" t="s">
        <v>38</v>
      </c>
      <c r="L6" s="113" t="s">
        <v>95</v>
      </c>
    </row>
    <row r="7" spans="1:12" ht="18" customHeight="1">
      <c r="B7" s="114" t="s">
        <v>96</v>
      </c>
      <c r="C7" s="46">
        <v>13172</v>
      </c>
      <c r="D7" s="46">
        <v>37694</v>
      </c>
      <c r="E7" s="46">
        <v>6891</v>
      </c>
      <c r="F7" s="46">
        <v>30471</v>
      </c>
      <c r="G7" s="46">
        <v>797</v>
      </c>
      <c r="H7" s="46">
        <v>269</v>
      </c>
      <c r="I7" s="46">
        <v>4687</v>
      </c>
      <c r="J7" s="46">
        <v>4142</v>
      </c>
      <c r="K7" s="47">
        <v>797</v>
      </c>
      <c r="L7" s="47">
        <v>2810</v>
      </c>
    </row>
    <row r="8" spans="1:12" ht="18" customHeight="1">
      <c r="B8" s="115" t="s">
        <v>97</v>
      </c>
      <c r="C8" s="116">
        <v>12534</v>
      </c>
      <c r="D8" s="116">
        <v>38689</v>
      </c>
      <c r="E8" s="116">
        <v>6540</v>
      </c>
      <c r="F8" s="116">
        <v>31662</v>
      </c>
      <c r="G8" s="116">
        <v>722</v>
      </c>
      <c r="H8" s="116">
        <v>238</v>
      </c>
      <c r="I8" s="116">
        <v>4534</v>
      </c>
      <c r="J8" s="116">
        <v>4062</v>
      </c>
      <c r="K8" s="117">
        <v>738</v>
      </c>
      <c r="L8" s="117">
        <v>2725</v>
      </c>
    </row>
    <row r="9" spans="1:12" ht="18" customHeight="1">
      <c r="B9" s="115" t="s">
        <v>98</v>
      </c>
      <c r="C9" s="118">
        <v>12104</v>
      </c>
      <c r="D9" s="116">
        <v>38601</v>
      </c>
      <c r="E9" s="116">
        <v>6426</v>
      </c>
      <c r="F9" s="116">
        <v>31881</v>
      </c>
      <c r="G9" s="116">
        <v>713</v>
      </c>
      <c r="H9" s="116">
        <v>210</v>
      </c>
      <c r="I9" s="116">
        <v>4251</v>
      </c>
      <c r="J9" s="116">
        <v>3885</v>
      </c>
      <c r="K9" s="117">
        <v>714</v>
      </c>
      <c r="L9" s="117">
        <v>2624</v>
      </c>
    </row>
    <row r="10" spans="1:12" ht="18" customHeight="1">
      <c r="B10" s="115" t="s">
        <v>99</v>
      </c>
      <c r="C10" s="118">
        <v>11744</v>
      </c>
      <c r="D10" s="116">
        <v>38181</v>
      </c>
      <c r="E10" s="116">
        <v>6400</v>
      </c>
      <c r="F10" s="116">
        <v>31721</v>
      </c>
      <c r="G10" s="116">
        <v>646</v>
      </c>
      <c r="H10" s="116">
        <v>192</v>
      </c>
      <c r="I10" s="116">
        <v>3994</v>
      </c>
      <c r="J10" s="116">
        <v>3680</v>
      </c>
      <c r="K10" s="117">
        <v>704</v>
      </c>
      <c r="L10" s="117">
        <v>2587</v>
      </c>
    </row>
    <row r="11" spans="1:12" ht="18" customHeight="1" thickBot="1">
      <c r="B11" s="119" t="s">
        <v>100</v>
      </c>
      <c r="C11" s="120">
        <v>11275</v>
      </c>
      <c r="D11" s="121">
        <v>37805</v>
      </c>
      <c r="E11" s="121">
        <v>6259</v>
      </c>
      <c r="F11" s="121">
        <v>31577</v>
      </c>
      <c r="G11" s="121">
        <v>549</v>
      </c>
      <c r="H11" s="121">
        <v>148</v>
      </c>
      <c r="I11" s="121">
        <v>3794</v>
      </c>
      <c r="J11" s="121">
        <v>3612</v>
      </c>
      <c r="K11" s="122">
        <v>673</v>
      </c>
      <c r="L11" s="122">
        <v>2466</v>
      </c>
    </row>
    <row r="12" spans="1:12" ht="16.5" customHeight="1">
      <c r="B12" s="69" t="s">
        <v>101</v>
      </c>
      <c r="C12" s="123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6.5" customHeight="1">
      <c r="B13" s="123" t="s">
        <v>102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6.5" customHeight="1">
      <c r="B14" s="123" t="s">
        <v>103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ht="9.9499999999999993" customHeight="1"/>
    <row r="16" spans="1:12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</sheetData>
  <mergeCells count="7">
    <mergeCell ref="B2:L2"/>
    <mergeCell ref="B4:B6"/>
    <mergeCell ref="C4:D5"/>
    <mergeCell ref="E5:F5"/>
    <mergeCell ref="G5:H5"/>
    <mergeCell ref="I5:J5"/>
    <mergeCell ref="K5:L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2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Normal="100" zoomScaleSheetLayoutView="75" workbookViewId="0">
      <selection activeCell="B2" sqref="B2:J11"/>
    </sheetView>
  </sheetViews>
  <sheetFormatPr defaultColWidth="19.5" defaultRowHeight="13.5"/>
  <cols>
    <col min="1" max="1" width="19.5" style="8"/>
    <col min="2" max="2" width="18.33203125" style="8" customWidth="1"/>
    <col min="3" max="8" width="13.1640625" style="8" customWidth="1"/>
    <col min="9" max="10" width="13.83203125" style="8" customWidth="1"/>
    <col min="11" max="16384" width="19.5" style="8"/>
  </cols>
  <sheetData>
    <row r="1" spans="1:10" s="10" customFormat="1" ht="18" customHeight="1"/>
    <row r="2" spans="1:10" ht="28.5" customHeight="1">
      <c r="A2" s="1"/>
      <c r="B2" s="71" t="s">
        <v>104</v>
      </c>
      <c r="C2" s="71"/>
      <c r="D2" s="71"/>
      <c r="E2" s="71"/>
      <c r="F2" s="71"/>
      <c r="G2" s="71"/>
      <c r="H2" s="71"/>
      <c r="I2" s="71"/>
      <c r="J2" s="71"/>
    </row>
    <row r="3" spans="1:10" s="9" customFormat="1" ht="19.5" customHeight="1" thickBot="1">
      <c r="B3" s="97"/>
      <c r="C3" s="97"/>
      <c r="D3" s="97"/>
      <c r="E3" s="97"/>
      <c r="F3" s="97"/>
      <c r="G3" s="97"/>
      <c r="H3" s="97"/>
      <c r="I3" s="124"/>
      <c r="J3" s="99" t="s">
        <v>105</v>
      </c>
    </row>
    <row r="4" spans="1:10" ht="18" customHeight="1">
      <c r="B4" s="100" t="s">
        <v>32</v>
      </c>
      <c r="C4" s="101" t="s">
        <v>39</v>
      </c>
      <c r="D4" s="102"/>
      <c r="E4" s="102"/>
      <c r="F4" s="100"/>
      <c r="G4" s="101" t="s">
        <v>40</v>
      </c>
      <c r="H4" s="102"/>
      <c r="I4" s="102"/>
      <c r="J4" s="102"/>
    </row>
    <row r="5" spans="1:10" ht="18" customHeight="1">
      <c r="B5" s="111"/>
      <c r="C5" s="109"/>
      <c r="D5" s="110"/>
      <c r="E5" s="110"/>
      <c r="F5" s="111"/>
      <c r="G5" s="109"/>
      <c r="H5" s="110"/>
      <c r="I5" s="110"/>
      <c r="J5" s="110"/>
    </row>
    <row r="6" spans="1:10" ht="18" customHeight="1">
      <c r="B6" s="125" t="s">
        <v>106</v>
      </c>
      <c r="C6" s="126"/>
      <c r="D6" s="127"/>
      <c r="E6" s="126"/>
      <c r="F6" s="128">
        <v>137</v>
      </c>
      <c r="G6" s="129"/>
      <c r="H6" s="129"/>
      <c r="I6" s="137">
        <v>2445120</v>
      </c>
      <c r="J6" s="137"/>
    </row>
    <row r="7" spans="1:10" ht="18" customHeight="1">
      <c r="B7" s="125">
        <v>22</v>
      </c>
      <c r="C7" s="126"/>
      <c r="D7" s="126"/>
      <c r="E7" s="126"/>
      <c r="F7" s="130">
        <v>558</v>
      </c>
      <c r="G7" s="129"/>
      <c r="H7" s="129"/>
      <c r="I7" s="131">
        <v>11601040</v>
      </c>
      <c r="J7" s="131"/>
    </row>
    <row r="8" spans="1:10" ht="18" customHeight="1">
      <c r="B8" s="125">
        <v>23</v>
      </c>
      <c r="C8" s="126"/>
      <c r="D8" s="46"/>
      <c r="E8" s="126"/>
      <c r="F8" s="130">
        <v>566</v>
      </c>
      <c r="G8" s="129"/>
      <c r="H8" s="129"/>
      <c r="I8" s="131">
        <v>12367100</v>
      </c>
      <c r="J8" s="131"/>
    </row>
    <row r="9" spans="1:10" ht="18" customHeight="1">
      <c r="B9" s="125">
        <v>24</v>
      </c>
      <c r="C9" s="46"/>
      <c r="D9" s="46"/>
      <c r="E9" s="46"/>
      <c r="F9" s="130">
        <v>379</v>
      </c>
      <c r="G9" s="128"/>
      <c r="H9" s="128"/>
      <c r="I9" s="131">
        <v>8295940</v>
      </c>
      <c r="J9" s="131"/>
    </row>
    <row r="10" spans="1:10" ht="18" customHeight="1" thickBot="1">
      <c r="B10" s="132">
        <v>25</v>
      </c>
      <c r="C10" s="121"/>
      <c r="D10" s="133"/>
      <c r="E10" s="121"/>
      <c r="F10" s="134">
        <v>280</v>
      </c>
      <c r="G10" s="135"/>
      <c r="H10" s="135"/>
      <c r="I10" s="136">
        <v>5994370</v>
      </c>
      <c r="J10" s="136"/>
    </row>
    <row r="11" spans="1:10" ht="16.5" customHeight="1">
      <c r="B11" s="49" t="s">
        <v>41</v>
      </c>
      <c r="C11" s="49"/>
      <c r="D11" s="49"/>
      <c r="E11" s="49"/>
      <c r="F11" s="49"/>
      <c r="G11" s="49"/>
      <c r="H11" s="49"/>
      <c r="I11" s="49"/>
      <c r="J11" s="49"/>
    </row>
  </sheetData>
  <mergeCells count="9">
    <mergeCell ref="I8:J8"/>
    <mergeCell ref="I9:J9"/>
    <mergeCell ref="I10:J10"/>
    <mergeCell ref="B2:J2"/>
    <mergeCell ref="B4:B5"/>
    <mergeCell ref="C4:F5"/>
    <mergeCell ref="G4:J5"/>
    <mergeCell ref="I6:J6"/>
    <mergeCell ref="I7:J7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view="pageBreakPreview" zoomScaleNormal="100" workbookViewId="0">
      <selection activeCell="B2" sqref="B2:J25"/>
    </sheetView>
  </sheetViews>
  <sheetFormatPr defaultColWidth="19.5" defaultRowHeight="13.5"/>
  <cols>
    <col min="1" max="1" width="19.5" style="8"/>
    <col min="2" max="2" width="13" style="8" customWidth="1"/>
    <col min="3" max="3" width="15.6640625" style="8" bestFit="1" customWidth="1"/>
    <col min="4" max="4" width="22.33203125" style="8" bestFit="1" customWidth="1"/>
    <col min="5" max="5" width="9.6640625" style="8" bestFit="1" customWidth="1"/>
    <col min="6" max="6" width="19.5" style="8"/>
    <col min="7" max="7" width="9.6640625" style="8" bestFit="1" customWidth="1"/>
    <col min="8" max="8" width="13" style="8" bestFit="1" customWidth="1"/>
    <col min="9" max="9" width="9.6640625" style="8" bestFit="1" customWidth="1"/>
    <col min="10" max="10" width="13" style="8" bestFit="1" customWidth="1"/>
    <col min="11" max="16384" width="19.5" style="8"/>
  </cols>
  <sheetData>
    <row r="2" spans="1:10" ht="18.75">
      <c r="A2" s="1"/>
      <c r="B2" s="71" t="s">
        <v>107</v>
      </c>
      <c r="C2" s="71"/>
      <c r="D2" s="71"/>
      <c r="E2" s="71"/>
      <c r="F2" s="71"/>
      <c r="G2" s="71"/>
      <c r="H2" s="71"/>
      <c r="I2" s="71"/>
      <c r="J2" s="71"/>
    </row>
    <row r="3" spans="1:10" ht="19.5" customHeight="1" thickBot="1">
      <c r="B3" s="97"/>
      <c r="C3" s="97"/>
      <c r="D3" s="97"/>
      <c r="E3" s="97"/>
      <c r="F3" s="97"/>
      <c r="G3" s="97"/>
      <c r="H3" s="97"/>
      <c r="I3" s="98"/>
      <c r="J3" s="99" t="s">
        <v>108</v>
      </c>
    </row>
    <row r="4" spans="1:10" ht="11.25" customHeight="1">
      <c r="B4" s="100" t="s">
        <v>109</v>
      </c>
      <c r="C4" s="101" t="s">
        <v>60</v>
      </c>
      <c r="D4" s="100"/>
      <c r="E4" s="101" t="s">
        <v>59</v>
      </c>
      <c r="F4" s="100"/>
      <c r="G4" s="101" t="s">
        <v>58</v>
      </c>
      <c r="H4" s="102"/>
      <c r="I4" s="103"/>
      <c r="J4" s="103"/>
    </row>
    <row r="5" spans="1:10" ht="21.95" customHeight="1">
      <c r="B5" s="44"/>
      <c r="C5" s="109"/>
      <c r="D5" s="111"/>
      <c r="E5" s="109"/>
      <c r="F5" s="111"/>
      <c r="G5" s="109"/>
      <c r="H5" s="110"/>
      <c r="I5" s="138" t="s">
        <v>57</v>
      </c>
      <c r="J5" s="139"/>
    </row>
    <row r="6" spans="1:10" ht="21.95" customHeight="1">
      <c r="B6" s="111"/>
      <c r="C6" s="140" t="s">
        <v>110</v>
      </c>
      <c r="D6" s="140" t="s">
        <v>56</v>
      </c>
      <c r="E6" s="140" t="s">
        <v>55</v>
      </c>
      <c r="F6" s="140" t="s">
        <v>111</v>
      </c>
      <c r="G6" s="140" t="s">
        <v>55</v>
      </c>
      <c r="H6" s="140" t="s">
        <v>54</v>
      </c>
      <c r="I6" s="140" t="s">
        <v>55</v>
      </c>
      <c r="J6" s="140" t="s">
        <v>54</v>
      </c>
    </row>
    <row r="7" spans="1:10" ht="21.95" customHeight="1">
      <c r="B7" s="125" t="s">
        <v>112</v>
      </c>
      <c r="C7" s="141">
        <v>567564</v>
      </c>
      <c r="D7" s="141">
        <v>548925433</v>
      </c>
      <c r="E7" s="141">
        <v>305</v>
      </c>
      <c r="F7" s="141">
        <v>334119</v>
      </c>
      <c r="G7" s="141">
        <v>108</v>
      </c>
      <c r="H7" s="141">
        <v>120187</v>
      </c>
      <c r="I7" s="141">
        <v>91</v>
      </c>
      <c r="J7" s="141">
        <v>112452</v>
      </c>
    </row>
    <row r="8" spans="1:10" ht="21.95" customHeight="1">
      <c r="B8" s="142" t="s">
        <v>113</v>
      </c>
      <c r="C8" s="143">
        <v>507241</v>
      </c>
      <c r="D8" s="143">
        <v>527895558</v>
      </c>
      <c r="E8" s="143">
        <v>245</v>
      </c>
      <c r="F8" s="143">
        <v>321880</v>
      </c>
      <c r="G8" s="143">
        <v>86</v>
      </c>
      <c r="H8" s="143">
        <v>98934</v>
      </c>
      <c r="I8" s="143">
        <v>76</v>
      </c>
      <c r="J8" s="143">
        <v>93313</v>
      </c>
    </row>
    <row r="9" spans="1:10" ht="21.95" customHeight="1">
      <c r="B9" s="142" t="s">
        <v>53</v>
      </c>
      <c r="C9" s="143">
        <v>471942</v>
      </c>
      <c r="D9" s="143">
        <v>532876484</v>
      </c>
      <c r="E9" s="143">
        <v>311</v>
      </c>
      <c r="F9" s="143">
        <v>376989</v>
      </c>
      <c r="G9" s="143">
        <v>106</v>
      </c>
      <c r="H9" s="143">
        <v>118182</v>
      </c>
      <c r="I9" s="143">
        <v>96</v>
      </c>
      <c r="J9" s="143">
        <v>103621</v>
      </c>
    </row>
    <row r="10" spans="1:10" ht="21.95" customHeight="1">
      <c r="B10" s="142" t="s">
        <v>52</v>
      </c>
      <c r="C10" s="143">
        <v>440164</v>
      </c>
      <c r="D10" s="143">
        <v>502359189</v>
      </c>
      <c r="E10" s="143">
        <v>190</v>
      </c>
      <c r="F10" s="143">
        <v>181033</v>
      </c>
      <c r="G10" s="143">
        <v>88</v>
      </c>
      <c r="H10" s="143">
        <v>82263</v>
      </c>
      <c r="I10" s="143">
        <v>77</v>
      </c>
      <c r="J10" s="143">
        <v>77588</v>
      </c>
    </row>
    <row r="11" spans="1:10" ht="21.95" customHeight="1">
      <c r="B11" s="142" t="s">
        <v>114</v>
      </c>
      <c r="C11" s="143">
        <f>SUM(C12:C23)</f>
        <v>412674</v>
      </c>
      <c r="D11" s="143">
        <v>492733726</v>
      </c>
      <c r="E11" s="143">
        <f t="shared" ref="E11:J11" si="0">SUM(E12:E23)</f>
        <v>269</v>
      </c>
      <c r="F11" s="143">
        <f t="shared" si="0"/>
        <v>494269</v>
      </c>
      <c r="G11" s="143">
        <f t="shared" si="0"/>
        <v>122</v>
      </c>
      <c r="H11" s="143">
        <f t="shared" si="0"/>
        <v>190790</v>
      </c>
      <c r="I11" s="143">
        <f t="shared" si="0"/>
        <v>121</v>
      </c>
      <c r="J11" s="143">
        <f t="shared" si="0"/>
        <v>190290</v>
      </c>
    </row>
    <row r="12" spans="1:10" ht="21.95" customHeight="1">
      <c r="B12" s="144" t="s">
        <v>115</v>
      </c>
      <c r="C12" s="45">
        <v>41169</v>
      </c>
      <c r="D12" s="141">
        <v>48867576</v>
      </c>
      <c r="E12" s="141">
        <v>5</v>
      </c>
      <c r="F12" s="141">
        <v>1742</v>
      </c>
      <c r="G12" s="145">
        <v>4</v>
      </c>
      <c r="H12" s="146">
        <v>742</v>
      </c>
      <c r="I12" s="145">
        <v>4</v>
      </c>
      <c r="J12" s="146">
        <v>742</v>
      </c>
    </row>
    <row r="13" spans="1:10" ht="21.95" customHeight="1">
      <c r="B13" s="147" t="s">
        <v>116</v>
      </c>
      <c r="C13" s="45">
        <v>33191</v>
      </c>
      <c r="D13" s="141">
        <v>39451575</v>
      </c>
      <c r="E13" s="141">
        <v>21</v>
      </c>
      <c r="F13" s="141">
        <v>20385</v>
      </c>
      <c r="G13" s="148" t="s">
        <v>18</v>
      </c>
      <c r="H13" s="148" t="s">
        <v>18</v>
      </c>
      <c r="I13" s="148" t="s">
        <v>18</v>
      </c>
      <c r="J13" s="148" t="s">
        <v>18</v>
      </c>
    </row>
    <row r="14" spans="1:10" ht="21.95" customHeight="1">
      <c r="B14" s="147" t="s">
        <v>51</v>
      </c>
      <c r="C14" s="45">
        <v>29453</v>
      </c>
      <c r="D14" s="141">
        <v>38672589</v>
      </c>
      <c r="E14" s="141">
        <v>71</v>
      </c>
      <c r="F14" s="141">
        <v>174958</v>
      </c>
      <c r="G14" s="145">
        <v>18</v>
      </c>
      <c r="H14" s="146">
        <v>18533</v>
      </c>
      <c r="I14" s="145">
        <v>18</v>
      </c>
      <c r="J14" s="146">
        <v>18533</v>
      </c>
    </row>
    <row r="15" spans="1:10" ht="21.95" customHeight="1">
      <c r="B15" s="147" t="s">
        <v>50</v>
      </c>
      <c r="C15" s="45">
        <v>40707</v>
      </c>
      <c r="D15" s="141">
        <v>53934360</v>
      </c>
      <c r="E15" s="141">
        <v>47</v>
      </c>
      <c r="F15" s="141">
        <v>105013</v>
      </c>
      <c r="G15" s="145">
        <v>43</v>
      </c>
      <c r="H15" s="146">
        <v>95498</v>
      </c>
      <c r="I15" s="145">
        <v>43</v>
      </c>
      <c r="J15" s="146">
        <v>95498</v>
      </c>
    </row>
    <row r="16" spans="1:10" ht="21.95" customHeight="1">
      <c r="B16" s="147" t="s">
        <v>49</v>
      </c>
      <c r="C16" s="45">
        <v>35825</v>
      </c>
      <c r="D16" s="141">
        <v>41620969</v>
      </c>
      <c r="E16" s="141">
        <v>17</v>
      </c>
      <c r="F16" s="141">
        <v>37103</v>
      </c>
      <c r="G16" s="145" t="s">
        <v>17</v>
      </c>
      <c r="H16" s="146" t="s">
        <v>17</v>
      </c>
      <c r="I16" s="145" t="s">
        <v>17</v>
      </c>
      <c r="J16" s="146" t="s">
        <v>17</v>
      </c>
    </row>
    <row r="17" spans="2:10" ht="21.95" customHeight="1">
      <c r="B17" s="147" t="s">
        <v>48</v>
      </c>
      <c r="C17" s="45">
        <v>27400</v>
      </c>
      <c r="D17" s="141">
        <v>31360007</v>
      </c>
      <c r="E17" s="141">
        <v>2</v>
      </c>
      <c r="F17" s="141">
        <v>405</v>
      </c>
      <c r="G17" s="145">
        <v>2</v>
      </c>
      <c r="H17" s="146">
        <v>405</v>
      </c>
      <c r="I17" s="145">
        <v>2</v>
      </c>
      <c r="J17" s="146">
        <v>405</v>
      </c>
    </row>
    <row r="18" spans="2:10" ht="21.95" customHeight="1">
      <c r="B18" s="147" t="s">
        <v>47</v>
      </c>
      <c r="C18" s="45">
        <v>42440</v>
      </c>
      <c r="D18" s="141">
        <v>51253485</v>
      </c>
      <c r="E18" s="141">
        <v>21</v>
      </c>
      <c r="F18" s="141">
        <v>18258</v>
      </c>
      <c r="G18" s="145">
        <v>1</v>
      </c>
      <c r="H18" s="146">
        <v>1500</v>
      </c>
      <c r="I18" s="145">
        <v>1</v>
      </c>
      <c r="J18" s="146">
        <v>1500</v>
      </c>
    </row>
    <row r="19" spans="2:10" ht="21.95" customHeight="1">
      <c r="B19" s="147" t="s">
        <v>46</v>
      </c>
      <c r="C19" s="45">
        <v>28139</v>
      </c>
      <c r="D19" s="141">
        <v>31657582</v>
      </c>
      <c r="E19" s="141">
        <v>3</v>
      </c>
      <c r="F19" s="141">
        <v>546</v>
      </c>
      <c r="G19" s="145">
        <v>6</v>
      </c>
      <c r="H19" s="146">
        <v>2995</v>
      </c>
      <c r="I19" s="145">
        <v>6</v>
      </c>
      <c r="J19" s="146">
        <v>2995</v>
      </c>
    </row>
    <row r="20" spans="2:10" ht="21.95" customHeight="1">
      <c r="B20" s="147" t="s">
        <v>45</v>
      </c>
      <c r="C20" s="45">
        <v>39018</v>
      </c>
      <c r="D20" s="141">
        <v>51497900</v>
      </c>
      <c r="E20" s="141">
        <v>17</v>
      </c>
      <c r="F20" s="141">
        <v>8243</v>
      </c>
      <c r="G20" s="145">
        <v>8</v>
      </c>
      <c r="H20" s="146">
        <v>1734</v>
      </c>
      <c r="I20" s="145">
        <v>7</v>
      </c>
      <c r="J20" s="146">
        <v>1234</v>
      </c>
    </row>
    <row r="21" spans="2:10" ht="21.95" customHeight="1">
      <c r="B21" s="147" t="s">
        <v>117</v>
      </c>
      <c r="C21" s="45">
        <v>33894</v>
      </c>
      <c r="D21" s="141">
        <v>40417607</v>
      </c>
      <c r="E21" s="141">
        <v>40</v>
      </c>
      <c r="F21" s="141">
        <v>99789</v>
      </c>
      <c r="G21" s="145">
        <v>30</v>
      </c>
      <c r="H21" s="146">
        <v>60861</v>
      </c>
      <c r="I21" s="145">
        <v>30</v>
      </c>
      <c r="J21" s="146">
        <v>60861</v>
      </c>
    </row>
    <row r="22" spans="2:10" ht="21.95" customHeight="1">
      <c r="B22" s="147" t="s">
        <v>44</v>
      </c>
      <c r="C22" s="45">
        <v>26532</v>
      </c>
      <c r="D22" s="141">
        <v>27657969</v>
      </c>
      <c r="E22" s="141">
        <v>17</v>
      </c>
      <c r="F22" s="141">
        <v>20413</v>
      </c>
      <c r="G22" s="145">
        <v>10</v>
      </c>
      <c r="H22" s="146">
        <v>8522</v>
      </c>
      <c r="I22" s="145">
        <v>10</v>
      </c>
      <c r="J22" s="146">
        <v>8522</v>
      </c>
    </row>
    <row r="23" spans="2:10" ht="21.95" customHeight="1" thickBot="1">
      <c r="B23" s="149" t="s">
        <v>43</v>
      </c>
      <c r="C23" s="150">
        <v>34906</v>
      </c>
      <c r="D23" s="151">
        <v>36342101</v>
      </c>
      <c r="E23" s="151">
        <v>8</v>
      </c>
      <c r="F23" s="151">
        <v>7414</v>
      </c>
      <c r="G23" s="99" t="s">
        <v>17</v>
      </c>
      <c r="H23" s="152" t="s">
        <v>17</v>
      </c>
      <c r="I23" s="99" t="s">
        <v>17</v>
      </c>
      <c r="J23" s="152" t="s">
        <v>17</v>
      </c>
    </row>
    <row r="24" spans="2:10" ht="16.5" customHeight="1">
      <c r="B24" s="69" t="s">
        <v>118</v>
      </c>
      <c r="C24" s="69"/>
      <c r="D24" s="69"/>
      <c r="E24" s="69"/>
      <c r="F24" s="69"/>
      <c r="G24" s="69"/>
      <c r="H24" s="69"/>
      <c r="I24" s="69"/>
      <c r="J24" s="69"/>
    </row>
    <row r="25" spans="2:10" ht="16.5" customHeight="1">
      <c r="B25" s="69" t="s">
        <v>42</v>
      </c>
      <c r="C25" s="69"/>
      <c r="D25" s="123"/>
      <c r="E25" s="123"/>
      <c r="F25" s="123"/>
      <c r="G25" s="123"/>
      <c r="H25" s="123"/>
      <c r="I25" s="123"/>
      <c r="J25" s="123"/>
    </row>
    <row r="26" spans="2:10" ht="9.9499999999999993" customHeight="1"/>
    <row r="27" spans="2:10" ht="9.9499999999999993" customHeight="1"/>
    <row r="28" spans="2:10" ht="9.9499999999999993" customHeight="1"/>
    <row r="29" spans="2:10" ht="9.9499999999999993" customHeight="1"/>
    <row r="30" spans="2:10" ht="9.9499999999999993" customHeight="1"/>
    <row r="31" spans="2:10" ht="9.9499999999999993" customHeight="1"/>
    <row r="32" spans="2:10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</sheetData>
  <mergeCells count="6">
    <mergeCell ref="B2:J2"/>
    <mergeCell ref="B4:B6"/>
    <mergeCell ref="C4:D5"/>
    <mergeCell ref="E4:F5"/>
    <mergeCell ref="G4:H5"/>
    <mergeCell ref="I5:J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view="pageBreakPreview" zoomScaleNormal="100" workbookViewId="0">
      <selection activeCell="D7" sqref="D7"/>
    </sheetView>
  </sheetViews>
  <sheetFormatPr defaultColWidth="19.5" defaultRowHeight="13.5"/>
  <cols>
    <col min="1" max="1" width="19.5" style="8"/>
    <col min="2" max="2" width="16.1640625" style="8" customWidth="1"/>
    <col min="3" max="3" width="10.5" style="8" customWidth="1"/>
    <col min="4" max="9" width="16.5" style="8" customWidth="1"/>
    <col min="10" max="10" width="9.6640625" style="8" bestFit="1" customWidth="1"/>
    <col min="11" max="11" width="13" style="8" bestFit="1" customWidth="1"/>
    <col min="12" max="16384" width="19.5" style="8"/>
  </cols>
  <sheetData>
    <row r="2" spans="1:9" ht="28.5" customHeight="1">
      <c r="A2" s="1"/>
      <c r="B2" s="71" t="s">
        <v>119</v>
      </c>
      <c r="C2" s="71"/>
      <c r="D2" s="72"/>
      <c r="E2" s="72"/>
      <c r="F2" s="72"/>
      <c r="G2" s="72"/>
      <c r="H2" s="72"/>
      <c r="I2" s="72"/>
    </row>
    <row r="3" spans="1:9" s="9" customFormat="1" ht="19.5" customHeight="1" thickBot="1">
      <c r="B3" s="153"/>
      <c r="C3" s="153"/>
      <c r="D3" s="153"/>
      <c r="E3" s="153"/>
      <c r="F3" s="153"/>
      <c r="G3" s="98"/>
      <c r="H3" s="153"/>
      <c r="I3" s="65" t="s">
        <v>120</v>
      </c>
    </row>
    <row r="4" spans="1:9" ht="21.95" customHeight="1">
      <c r="B4" s="21" t="s">
        <v>121</v>
      </c>
      <c r="C4" s="154"/>
      <c r="D4" s="22" t="s">
        <v>122</v>
      </c>
      <c r="E4" s="155"/>
      <c r="F4" s="155"/>
      <c r="G4" s="23"/>
      <c r="H4" s="22" t="s">
        <v>61</v>
      </c>
      <c r="I4" s="155"/>
    </row>
    <row r="5" spans="1:9" ht="21.95" customHeight="1">
      <c r="B5" s="44"/>
      <c r="C5" s="156" t="s">
        <v>62</v>
      </c>
      <c r="D5" s="138" t="s">
        <v>63</v>
      </c>
      <c r="E5" s="157"/>
      <c r="F5" s="138" t="s">
        <v>64</v>
      </c>
      <c r="G5" s="157"/>
      <c r="H5" s="158" t="s">
        <v>65</v>
      </c>
      <c r="I5" s="107" t="s">
        <v>66</v>
      </c>
    </row>
    <row r="6" spans="1:9" ht="21.95" customHeight="1">
      <c r="B6" s="111"/>
      <c r="C6" s="156"/>
      <c r="D6" s="159" t="s">
        <v>67</v>
      </c>
      <c r="E6" s="159" t="s">
        <v>68</v>
      </c>
      <c r="F6" s="159" t="s">
        <v>69</v>
      </c>
      <c r="G6" s="159" t="s">
        <v>68</v>
      </c>
      <c r="H6" s="160"/>
      <c r="I6" s="105"/>
    </row>
    <row r="7" spans="1:9" ht="21.95" customHeight="1">
      <c r="B7" s="125" t="s">
        <v>123</v>
      </c>
      <c r="C7" s="161">
        <v>46</v>
      </c>
      <c r="D7" s="162">
        <v>80437</v>
      </c>
      <c r="E7" s="162">
        <v>434567</v>
      </c>
      <c r="F7" s="162">
        <v>272</v>
      </c>
      <c r="G7" s="162">
        <v>764</v>
      </c>
      <c r="H7" s="162">
        <v>935844</v>
      </c>
      <c r="I7" s="162">
        <v>6879255</v>
      </c>
    </row>
    <row r="8" spans="1:9" ht="21.95" customHeight="1">
      <c r="B8" s="142" t="s">
        <v>124</v>
      </c>
      <c r="C8" s="130">
        <v>47</v>
      </c>
      <c r="D8" s="130">
        <v>84923</v>
      </c>
      <c r="E8" s="130">
        <v>427043</v>
      </c>
      <c r="F8" s="130">
        <v>412</v>
      </c>
      <c r="G8" s="130">
        <v>768</v>
      </c>
      <c r="H8" s="130">
        <v>975497</v>
      </c>
      <c r="I8" s="130">
        <v>6756966</v>
      </c>
    </row>
    <row r="9" spans="1:9" ht="21.95" customHeight="1">
      <c r="B9" s="142" t="s">
        <v>70</v>
      </c>
      <c r="C9" s="130">
        <v>43</v>
      </c>
      <c r="D9" s="130">
        <v>89738</v>
      </c>
      <c r="E9" s="130">
        <v>430606</v>
      </c>
      <c r="F9" s="130">
        <v>152</v>
      </c>
      <c r="G9" s="130">
        <v>226</v>
      </c>
      <c r="H9" s="130">
        <f>819548+129200+21427+50867</f>
        <v>1021042</v>
      </c>
      <c r="I9" s="130">
        <f>5628733+626408+80808+352009</f>
        <v>6687958</v>
      </c>
    </row>
    <row r="10" spans="1:9" ht="21.95" customHeight="1">
      <c r="B10" s="142" t="s">
        <v>125</v>
      </c>
      <c r="C10" s="163">
        <v>43</v>
      </c>
      <c r="D10" s="130">
        <v>105443</v>
      </c>
      <c r="E10" s="130">
        <v>473553</v>
      </c>
      <c r="F10" s="130">
        <v>2519</v>
      </c>
      <c r="G10" s="130">
        <v>36728</v>
      </c>
      <c r="H10" s="130">
        <f>885724+126608+25306+51035</f>
        <v>1088673</v>
      </c>
      <c r="I10" s="130">
        <f>5597054+630582+93292+355866</f>
        <v>6676794</v>
      </c>
    </row>
    <row r="11" spans="1:9" ht="16.5" customHeight="1" thickBot="1">
      <c r="B11" s="164" t="s">
        <v>126</v>
      </c>
      <c r="C11" s="165">
        <v>43</v>
      </c>
      <c r="D11" s="166">
        <v>99563</v>
      </c>
      <c r="E11" s="166">
        <v>425223</v>
      </c>
      <c r="F11" s="166">
        <v>4248</v>
      </c>
      <c r="G11" s="166">
        <v>27762</v>
      </c>
      <c r="H11" s="166">
        <f>119302+28664+945435+54645</f>
        <v>1148046</v>
      </c>
      <c r="I11" s="166">
        <f>388352+5560383+605091+102683</f>
        <v>6656509</v>
      </c>
    </row>
    <row r="12" spans="1:9" ht="16.5" customHeight="1">
      <c r="B12" s="167" t="s">
        <v>127</v>
      </c>
      <c r="C12" s="168"/>
      <c r="D12" s="168"/>
      <c r="E12" s="168"/>
      <c r="F12" s="168"/>
      <c r="G12" s="168"/>
      <c r="H12" s="49"/>
      <c r="I12" s="49"/>
    </row>
    <row r="13" spans="1:9" ht="16.5" customHeight="1">
      <c r="B13" s="167" t="s">
        <v>128</v>
      </c>
      <c r="C13" s="49"/>
      <c r="D13" s="49"/>
      <c r="E13" s="49"/>
      <c r="F13" s="49"/>
      <c r="G13" s="49"/>
      <c r="H13" s="49"/>
      <c r="I13" s="49"/>
    </row>
    <row r="14" spans="1:9" ht="16.5" customHeight="1">
      <c r="B14" s="167" t="s">
        <v>71</v>
      </c>
      <c r="C14" s="49"/>
      <c r="D14" s="49"/>
      <c r="E14" s="49"/>
      <c r="F14" s="49"/>
      <c r="G14" s="49"/>
      <c r="H14" s="49"/>
      <c r="I14" s="49"/>
    </row>
    <row r="15" spans="1:9" ht="16.5" customHeight="1">
      <c r="B15" s="168" t="s">
        <v>72</v>
      </c>
      <c r="C15" s="49"/>
      <c r="D15" s="49"/>
      <c r="E15" s="49"/>
      <c r="F15" s="49"/>
      <c r="G15" s="49"/>
      <c r="H15" s="49"/>
      <c r="I15" s="49"/>
    </row>
    <row r="16" spans="1:9" ht="16.5" customHeight="1">
      <c r="C16" s="11"/>
      <c r="D16" s="11"/>
      <c r="E16" s="11"/>
      <c r="F16" s="11"/>
      <c r="G16" s="11"/>
      <c r="H16" s="3"/>
      <c r="I16" s="3"/>
    </row>
  </sheetData>
  <mergeCells count="8">
    <mergeCell ref="B2:I2"/>
    <mergeCell ref="B4:B6"/>
    <mergeCell ref="D4:G4"/>
    <mergeCell ref="H4:I4"/>
    <mergeCell ref="D5:E5"/>
    <mergeCell ref="F5:G5"/>
    <mergeCell ref="H5:H6"/>
    <mergeCell ref="I5:I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統計表一覧</vt:lpstr>
      <vt:lpstr>124</vt:lpstr>
      <vt:lpstr>125</vt:lpstr>
      <vt:lpstr>126</vt:lpstr>
      <vt:lpstr>127</vt:lpstr>
      <vt:lpstr>128</vt:lpstr>
      <vt:lpstr>129</vt:lpstr>
      <vt:lpstr>130</vt:lpstr>
      <vt:lpstr>Sheet1</vt:lpstr>
      <vt:lpstr>'124'!Print_Area</vt:lpstr>
      <vt:lpstr>'125'!Print_Area</vt:lpstr>
      <vt:lpstr>'126'!Print_Area</vt:lpstr>
      <vt:lpstr>'127'!Print_Area</vt:lpstr>
      <vt:lpstr>'128'!Print_Area</vt:lpstr>
      <vt:lpstr>'129'!Print_Area</vt:lpstr>
      <vt:lpstr>'130'!Print_Area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2014-04-23T05:26:11Z</dcterms:created>
  <dcterms:modified xsi:type="dcterms:W3CDTF">2015-05-14T01:44:23Z</dcterms:modified>
</cp:coreProperties>
</file>